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userName="siposol" reservationPassword="E13F"/>
  <workbookPr defaultThemeVersion="124226"/>
  <bookViews>
    <workbookView xWindow="0" yWindow="45" windowWidth="19155" windowHeight="11835"/>
  </bookViews>
  <sheets>
    <sheet name="Felújítás 4a" sheetId="1" r:id="rId1"/>
  </sheets>
  <externalReferences>
    <externalReference r:id="rId2"/>
  </externalReferences>
  <definedNames>
    <definedName name="\a" localSheetId="0">#REF!</definedName>
    <definedName name="\a">#REF!</definedName>
    <definedName name="_________________m4" localSheetId="0">#REF!</definedName>
    <definedName name="_________________m4">#REF!</definedName>
    <definedName name="________________f3" localSheetId="0">#REF!,#REF!</definedName>
    <definedName name="________________f3">#REF!,#REF!</definedName>
    <definedName name="________________m4" localSheetId="0">#REF!</definedName>
    <definedName name="________________m4">#REF!</definedName>
    <definedName name="_______________f3" localSheetId="0">#REF!,#REF!</definedName>
    <definedName name="_______________f3">#REF!,#REF!</definedName>
    <definedName name="_______________m4" localSheetId="0">#REF!</definedName>
    <definedName name="_______________m4">#REF!</definedName>
    <definedName name="______________f3" localSheetId="0">#REF!,#REF!</definedName>
    <definedName name="______________f3">#REF!,#REF!</definedName>
    <definedName name="______________m4" localSheetId="0">#REF!</definedName>
    <definedName name="______________m4">#REF!</definedName>
    <definedName name="_____________f3" localSheetId="0">#REF!,#REF!</definedName>
    <definedName name="_____________f3">#REF!,#REF!</definedName>
    <definedName name="_____________m4" localSheetId="0">#REF!</definedName>
    <definedName name="_____________m4">#REF!</definedName>
    <definedName name="____________f3" localSheetId="0">#REF!,#REF!</definedName>
    <definedName name="____________f3">#REF!,#REF!</definedName>
    <definedName name="____________m4" localSheetId="0">#REF!</definedName>
    <definedName name="____________m4">#REF!</definedName>
    <definedName name="___________f3" localSheetId="0">#REF!,#REF!</definedName>
    <definedName name="___________f3">#REF!,#REF!</definedName>
    <definedName name="___________m4" localSheetId="0">#REF!</definedName>
    <definedName name="___________m4">#REF!</definedName>
    <definedName name="__________f3" localSheetId="0">#REF!,#REF!</definedName>
    <definedName name="__________f3">#REF!,#REF!</definedName>
    <definedName name="__________m4" localSheetId="0">#REF!</definedName>
    <definedName name="__________m4">#REF!</definedName>
    <definedName name="_________f3" localSheetId="0">#REF!,#REF!</definedName>
    <definedName name="_________f3">#REF!,#REF!</definedName>
    <definedName name="________f3" localSheetId="0">#REF!,#REF!</definedName>
    <definedName name="________f3">#REF!,#REF!</definedName>
    <definedName name="________m4" localSheetId="0">#REF!</definedName>
    <definedName name="________m4">#REF!</definedName>
    <definedName name="_______f3" localSheetId="0">#REF!,#REF!</definedName>
    <definedName name="_______f3">#REF!,#REF!</definedName>
    <definedName name="_______m4" localSheetId="0">#REF!</definedName>
    <definedName name="_______m4">#REF!</definedName>
    <definedName name="______f3" localSheetId="0">#REF!,#REF!</definedName>
    <definedName name="______f3">#REF!,#REF!</definedName>
    <definedName name="______m4" localSheetId="0">#REF!</definedName>
    <definedName name="______m4">#REF!</definedName>
    <definedName name="_____f3" localSheetId="0">#REF!,#REF!</definedName>
    <definedName name="_____f3">#REF!,#REF!</definedName>
    <definedName name="_____m4" localSheetId="0">#REF!</definedName>
    <definedName name="_____m4">#REF!</definedName>
    <definedName name="____f3" localSheetId="0">#REF!,#REF!</definedName>
    <definedName name="____f3">#REF!,#REF!</definedName>
    <definedName name="____m4" localSheetId="0">#REF!</definedName>
    <definedName name="____m4">#REF!</definedName>
    <definedName name="___f3" localSheetId="0">#REF!,#REF!</definedName>
    <definedName name="___f3">#REF!,#REF!</definedName>
    <definedName name="___m4" localSheetId="0">#REF!</definedName>
    <definedName name="___m4">#REF!</definedName>
    <definedName name="__f3" localSheetId="0">#REF!,#REF!</definedName>
    <definedName name="__f3">#REF!,#REF!</definedName>
    <definedName name="__m4" localSheetId="0">#REF!</definedName>
    <definedName name="__m4">#REF!</definedName>
    <definedName name="_a" localSheetId="0">#REF!</definedName>
    <definedName name="_a">#REF!</definedName>
    <definedName name="_f3" localSheetId="0">#REF!,#REF!</definedName>
    <definedName name="_f3">#REF!,#REF!</definedName>
    <definedName name="_m4" localSheetId="0">#REF!</definedName>
    <definedName name="_m4">#REF!</definedName>
    <definedName name="_uzu657" localSheetId="0">#REF!</definedName>
    <definedName name="_uzu657">#REF!</definedName>
    <definedName name="_zu6767" localSheetId="0">#REF!,#REF!</definedName>
    <definedName name="_zu6767">#REF!,#REF!</definedName>
    <definedName name="a" localSheetId="0">#REF!</definedName>
    <definedName name="a">#REF!</definedName>
    <definedName name="aa" localSheetId="0">#REF!,#REF!</definedName>
    <definedName name="aa">#REF!,#REF!</definedName>
    <definedName name="ááá" localSheetId="0">#REF!</definedName>
    <definedName name="ááá">#REF!</definedName>
    <definedName name="áé" localSheetId="0">#REF!</definedName>
    <definedName name="áé">#REF!</definedName>
    <definedName name="áéá" localSheetId="0">#REF!</definedName>
    <definedName name="áéá">#REF!</definedName>
    <definedName name="áőp" localSheetId="0">#REF!,#REF!</definedName>
    <definedName name="áőp">#REF!,#REF!</definedName>
    <definedName name="asasas" localSheetId="0">#REF!,#REF!</definedName>
    <definedName name="asasas">#REF!,#REF!</definedName>
    <definedName name="asasasa" localSheetId="0">#REF!</definedName>
    <definedName name="asasasa">#REF!</definedName>
    <definedName name="áu" localSheetId="0">#REF!</definedName>
    <definedName name="áu">#REF!</definedName>
    <definedName name="axdhkvhakxjlch" localSheetId="0">#REF!</definedName>
    <definedName name="axdhkvhakxjlch">#REF!</definedName>
    <definedName name="bag" localSheetId="0">#REF!</definedName>
    <definedName name="bag">#REF!</definedName>
    <definedName name="Base">[1]Market!$C$6</definedName>
    <definedName name="bbb" localSheetId="0">#REF!</definedName>
    <definedName name="bbb">#REF!</definedName>
    <definedName name="bbbbb" localSheetId="0">#REF!</definedName>
    <definedName name="bbbbb">#REF!</definedName>
    <definedName name="bgd" localSheetId="0">#REF!</definedName>
    <definedName name="bgd">#REF!</definedName>
    <definedName name="bgdbgfbg" localSheetId="0">#REF!</definedName>
    <definedName name="bgdbgfbg">#REF!</definedName>
    <definedName name="bhdrsgbdf" localSheetId="0">#REF!</definedName>
    <definedName name="bhdrsgbdf">#REF!</definedName>
    <definedName name="bog" localSheetId="0">#REF!</definedName>
    <definedName name="bog">#REF!</definedName>
    <definedName name="bor" localSheetId="0">#REF!</definedName>
    <definedName name="bor">#REF!</definedName>
    <definedName name="brrrr" localSheetId="0">#REF!</definedName>
    <definedName name="brrrr">#REF!</definedName>
    <definedName name="bvbv" localSheetId="0">#REF!</definedName>
    <definedName name="bvbv">#REF!</definedName>
    <definedName name="cccc" localSheetId="0">#REF!</definedName>
    <definedName name="cccc">#REF!</definedName>
    <definedName name="cél" localSheetId="0">#REF!</definedName>
    <definedName name="cél">#REF!</definedName>
    <definedName name="cxvhsjkh" localSheetId="0">#REF!</definedName>
    <definedName name="cxvhsjkh">#REF!</definedName>
    <definedName name="d" localSheetId="0">#REF!</definedName>
    <definedName name="d">#REF!</definedName>
    <definedName name="dedede" localSheetId="0">#REF!</definedName>
    <definedName name="dedede">#REF!</definedName>
    <definedName name="deko" localSheetId="0">#REF!</definedName>
    <definedName name="deko">#REF!</definedName>
    <definedName name="dfgbmgfdhf" localSheetId="0">#REF!</definedName>
    <definedName name="dfgbmgfdhf">#REF!</definedName>
    <definedName name="dfgfrfr" localSheetId="0">#REF!,#REF!</definedName>
    <definedName name="dfgfrfr">#REF!,#REF!</definedName>
    <definedName name="dfghd" localSheetId="0">#REF!</definedName>
    <definedName name="dfghd">#REF!</definedName>
    <definedName name="dfhdghf" localSheetId="0">#REF!</definedName>
    <definedName name="dfhdghf">#REF!</definedName>
    <definedName name="dgdgfdghdhdgf" localSheetId="0">#REF!,#REF!</definedName>
    <definedName name="dgdgfdghdhdgf">#REF!,#REF!</definedName>
    <definedName name="dgfdgfdgfd" localSheetId="0">#REF!</definedName>
    <definedName name="dgfdgfdgfd">#REF!</definedName>
    <definedName name="dgfdgfrdsf" localSheetId="0">#REF!</definedName>
    <definedName name="dgfdgfrdsf">#REF!</definedName>
    <definedName name="dghgfghfgh" localSheetId="0">#REF!,#REF!</definedName>
    <definedName name="dghgfghfgh">#REF!,#REF!</definedName>
    <definedName name="dgtghfh" localSheetId="0">#REF!</definedName>
    <definedName name="dgtghfh">#REF!</definedName>
    <definedName name="dsa" localSheetId="0">#REF!</definedName>
    <definedName name="dsa">#REF!</definedName>
    <definedName name="dsds" localSheetId="0">#REF!</definedName>
    <definedName name="dsds">#REF!</definedName>
    <definedName name="ede" localSheetId="0">#REF!</definedName>
    <definedName name="ede">#REF!</definedName>
    <definedName name="éé" localSheetId="0">#REF!</definedName>
    <definedName name="éé">#REF!</definedName>
    <definedName name="eee" localSheetId="0">#REF!</definedName>
    <definedName name="eee">#REF!</definedName>
    <definedName name="ééé" localSheetId="0">#REF!</definedName>
    <definedName name="ééé">#REF!</definedName>
    <definedName name="eeee" localSheetId="0">#REF!,#REF!</definedName>
    <definedName name="eeee">#REF!,#REF!</definedName>
    <definedName name="éééé" localSheetId="0">#REF!</definedName>
    <definedName name="éééé">#REF!</definedName>
    <definedName name="eeeeee" localSheetId="0">#REF!</definedName>
    <definedName name="eeeeee">#REF!</definedName>
    <definedName name="eeeeeee" localSheetId="0">#REF!</definedName>
    <definedName name="eeeeeee">#REF!</definedName>
    <definedName name="eg" localSheetId="0">#REF!</definedName>
    <definedName name="eg">#REF!</definedName>
    <definedName name="ék" localSheetId="0">#REF!</definedName>
    <definedName name="ék">#REF!</definedName>
    <definedName name="ekfhkasdjf" localSheetId="0">#REF!</definedName>
    <definedName name="ekfhkasdjf">#REF!</definedName>
    <definedName name="él" localSheetId="0">#REF!</definedName>
    <definedName name="él">#REF!</definedName>
    <definedName name="emlek" localSheetId="0">#REF!,#REF!</definedName>
    <definedName name="emlek">#REF!,#REF!</definedName>
    <definedName name="éőlpőlpő" localSheetId="0">#REF!</definedName>
    <definedName name="éőlpőlpő">#REF!</definedName>
    <definedName name="épl" localSheetId="0">#REF!,#REF!</definedName>
    <definedName name="épl">#REF!,#REF!</definedName>
    <definedName name="ere" localSheetId="0">#REF!</definedName>
    <definedName name="ere">#REF!</definedName>
    <definedName name="evi" localSheetId="0">#REF!</definedName>
    <definedName name="evi">#REF!</definedName>
    <definedName name="f" localSheetId="0">#REF!</definedName>
    <definedName name="f">#REF!</definedName>
    <definedName name="fbgfghd" localSheetId="0">#REF!</definedName>
    <definedName name="fbgfghd">#REF!</definedName>
    <definedName name="fcsm" localSheetId="0">#REF!</definedName>
    <definedName name="fcsm">#REF!</definedName>
    <definedName name="fcsm2004" localSheetId="0">#REF!</definedName>
    <definedName name="fcsm2004">#REF!</definedName>
    <definedName name="fdfsfds" localSheetId="0">#REF!</definedName>
    <definedName name="fdfsfds">#REF!</definedName>
    <definedName name="fdgfdggf" localSheetId="0">#REF!</definedName>
    <definedName name="fdgfdggf">#REF!</definedName>
    <definedName name="fed" localSheetId="0">#REF!,#REF!</definedName>
    <definedName name="fed">#REF!,#REF!</definedName>
    <definedName name="ffffff" localSheetId="0">#REF!,#REF!</definedName>
    <definedName name="ffffff">#REF!,#REF!</definedName>
    <definedName name="ffgmfmhfgnfgf" localSheetId="0">#REF!,#REF!</definedName>
    <definedName name="ffgmfmhfgnfgf">#REF!,#REF!</definedName>
    <definedName name="fgfbg" localSheetId="0">#REF!</definedName>
    <definedName name="fgfbg">#REF!</definedName>
    <definedName name="fgfhf" localSheetId="0">#REF!</definedName>
    <definedName name="fgfhf">#REF!</definedName>
    <definedName name="fggjcdcghcdgh" localSheetId="0">#REF!,#REF!</definedName>
    <definedName name="fggjcdcghcdgh">#REF!,#REF!</definedName>
    <definedName name="fgjghcgf" localSheetId="0">#REF!</definedName>
    <definedName name="fgjghcgf">#REF!</definedName>
    <definedName name="fhfh" localSheetId="0">#REF!</definedName>
    <definedName name="fhfh">#REF!</definedName>
    <definedName name="fhj" localSheetId="0">#REF!</definedName>
    <definedName name="fhj">#REF!</definedName>
    <definedName name="forrás" localSheetId="0">#REF!</definedName>
    <definedName name="forrás">#REF!</definedName>
    <definedName name="fsfds" localSheetId="0">#REF!</definedName>
    <definedName name="fsfds">#REF!</definedName>
    <definedName name="fthhzrtshsrt" localSheetId="0">#REF!</definedName>
    <definedName name="fthhzrtshsrt">#REF!</definedName>
    <definedName name="ftzdf" localSheetId="0">#REF!</definedName>
    <definedName name="ftzdf">#REF!</definedName>
    <definedName name="g" localSheetId="0">#REF!</definedName>
    <definedName name="g">#REF!</definedName>
    <definedName name="gdhgdghb" localSheetId="0">#REF!</definedName>
    <definedName name="gdhgdghb">#REF!</definedName>
    <definedName name="gdmm" localSheetId="0">#REF!</definedName>
    <definedName name="gdmm">#REF!</definedName>
    <definedName name="gfbgbgfmgf" localSheetId="0">#REF!</definedName>
    <definedName name="gfbgbgfmgf">#REF!</definedName>
    <definedName name="gfd" localSheetId="0">#REF!</definedName>
    <definedName name="gfd">#REF!</definedName>
    <definedName name="gfdfgdgfd" localSheetId="0">#REF!</definedName>
    <definedName name="gfdfgdgfd">#REF!</definedName>
    <definedName name="gfdgfdgfdgfd" localSheetId="0">#REF!,#REF!</definedName>
    <definedName name="gfdgfdgfdgfd">#REF!,#REF!</definedName>
    <definedName name="gfdgfdgfrd" localSheetId="0">#REF!</definedName>
    <definedName name="gfdgfdgfrd">#REF!</definedName>
    <definedName name="gfdgfdgfs" localSheetId="0">#REF!</definedName>
    <definedName name="gfdgfdgfs">#REF!</definedName>
    <definedName name="gfdgfrs" localSheetId="0">#REF!,#REF!</definedName>
    <definedName name="gfdgfrs">#REF!,#REF!</definedName>
    <definedName name="gfdhgdgh" localSheetId="0">#REF!</definedName>
    <definedName name="gfdhgdgh">#REF!</definedName>
    <definedName name="gfdk" localSheetId="0">#REF!</definedName>
    <definedName name="gfdk">#REF!</definedName>
    <definedName name="gferhjgef" localSheetId="0">#REF!,#REF!</definedName>
    <definedName name="gferhjgef">#REF!,#REF!</definedName>
    <definedName name="gffgdgfdghdhgghgh" localSheetId="0">#REF!</definedName>
    <definedName name="gffgdgfdghdhgghgh">#REF!</definedName>
    <definedName name="gffgfdgfdf" localSheetId="0">#REF!</definedName>
    <definedName name="gffgfdgfdf">#REF!</definedName>
    <definedName name="gfgfgfgfgf" localSheetId="0">#REF!</definedName>
    <definedName name="gfgfgfgfgf">#REF!</definedName>
    <definedName name="gfgfrdgfd" localSheetId="0">#REF!</definedName>
    <definedName name="gfgfrdgfd">#REF!</definedName>
    <definedName name="gfghfg" localSheetId="0">#REF!</definedName>
    <definedName name="gfghfg">#REF!</definedName>
    <definedName name="gfgjdfgf" localSheetId="0">#REF!,#REF!</definedName>
    <definedName name="gfgjdfgf">#REF!,#REF!</definedName>
    <definedName name="gfrgdgvfdgfrd" localSheetId="0">#REF!</definedName>
    <definedName name="gfrgdgvfdgfrd">#REF!</definedName>
    <definedName name="gfsdgfrsge" localSheetId="0">#REF!</definedName>
    <definedName name="gfsdgfrsge">#REF!</definedName>
    <definedName name="gg" localSheetId="0">#REF!</definedName>
    <definedName name="gg">#REF!</definedName>
    <definedName name="ggg" localSheetId="0">#REF!</definedName>
    <definedName name="ggg">#REF!</definedName>
    <definedName name="gggggg" localSheetId="0">#REF!</definedName>
    <definedName name="gggggg">#REF!</definedName>
    <definedName name="gh" localSheetId="0">#REF!</definedName>
    <definedName name="gh">#REF!</definedName>
    <definedName name="ghbfbgfhgfgh" localSheetId="0">#REF!</definedName>
    <definedName name="ghbfbgfhgfgh">#REF!</definedName>
    <definedName name="ghdghdb" localSheetId="0">#REF!</definedName>
    <definedName name="ghdghdb">#REF!</definedName>
    <definedName name="ghf" localSheetId="0">#REF!</definedName>
    <definedName name="ghf">#REF!</definedName>
    <definedName name="ghfgf" localSheetId="0">#REF!</definedName>
    <definedName name="ghfgf">#REF!</definedName>
    <definedName name="ghfgfgff" localSheetId="0">#REF!</definedName>
    <definedName name="ghfgfgff">#REF!</definedName>
    <definedName name="ghfghffr" localSheetId="0">#REF!</definedName>
    <definedName name="ghfghffr">#REF!</definedName>
    <definedName name="ghfghfjgrjgf" localSheetId="0">#REF!</definedName>
    <definedName name="ghfghfjgrjgf">#REF!</definedName>
    <definedName name="ghfhbnff" localSheetId="0">#REF!</definedName>
    <definedName name="ghfhbnff">#REF!</definedName>
    <definedName name="ghfhgf" localSheetId="0">#REF!</definedName>
    <definedName name="ghfhgf">#REF!</definedName>
    <definedName name="ghfhgfghfhgf" localSheetId="0">#REF!</definedName>
    <definedName name="ghfhgfghfhgf">#REF!</definedName>
    <definedName name="ghfhgfhmgh" localSheetId="0">#REF!</definedName>
    <definedName name="ghfhgfhmgh">#REF!</definedName>
    <definedName name="ghfhjggf" localSheetId="0">#REF!,#REF!</definedName>
    <definedName name="ghfhjggf">#REF!,#REF!</definedName>
    <definedName name="ghfjgjhf" localSheetId="0">#REF!</definedName>
    <definedName name="ghfjgjhf">#REF!</definedName>
    <definedName name="ghghfh" localSheetId="0">#REF!</definedName>
    <definedName name="ghghfh">#REF!</definedName>
    <definedName name="ghhnghnj" localSheetId="0">#REF!</definedName>
    <definedName name="ghhnghnj">#REF!</definedName>
    <definedName name="ghjftujfghjzdgt" localSheetId="0">#REF!</definedName>
    <definedName name="ghjftujfghjzdgt">#REF!</definedName>
    <definedName name="ghjgghg" localSheetId="0">#REF!</definedName>
    <definedName name="ghjgghg">#REF!</definedName>
    <definedName name="ghjgmhg" localSheetId="0">#REF!</definedName>
    <definedName name="ghjgmhg">#REF!</definedName>
    <definedName name="ghnmgfjdgz" localSheetId="0">#REF!,#REF!</definedName>
    <definedName name="ghnmgfjdgz">#REF!,#REF!</definedName>
    <definedName name="ghxycnhyxghyx" localSheetId="0">#REF!</definedName>
    <definedName name="ghxycnhyxghyx">#REF!</definedName>
    <definedName name="gjfjfjfh" localSheetId="0">#REF!,#REF!</definedName>
    <definedName name="gjfjfjfh">#REF!,#REF!</definedName>
    <definedName name="grebvgtrgtebvgt" localSheetId="0">#REF!</definedName>
    <definedName name="grebvgtrgtebvgt">#REF!</definedName>
    <definedName name="grgzbtgf" localSheetId="0">#REF!</definedName>
    <definedName name="grgzbtgf">#REF!</definedName>
    <definedName name="gt" localSheetId="0">#REF!,#REF!</definedName>
    <definedName name="gt">#REF!,#REF!</definedName>
    <definedName name="gtfjgfjzutfh" localSheetId="0">#REF!</definedName>
    <definedName name="gtfjgfjzutfh">#REF!</definedName>
    <definedName name="h" localSheetId="0">#REF!,#REF!</definedName>
    <definedName name="h">#REF!,#REF!</definedName>
    <definedName name="haha" localSheetId="0">#REF!,#REF!</definedName>
    <definedName name="haha">#REF!,#REF!</definedName>
    <definedName name="hárome" localSheetId="0">#REF!</definedName>
    <definedName name="hárome">#REF!</definedName>
    <definedName name="hdghghdgfd" localSheetId="0">#REF!,#REF!</definedName>
    <definedName name="hdghghdgfd">#REF!,#REF!</definedName>
    <definedName name="hdjkdhcvksdh" localSheetId="0">#REF!</definedName>
    <definedName name="hdjkdhcvksdh">#REF!</definedName>
    <definedName name="hdregfred" localSheetId="0">#REF!,#REF!</definedName>
    <definedName name="hdregfred">#REF!,#REF!</definedName>
    <definedName name="hfhfhhf" localSheetId="0">#REF!</definedName>
    <definedName name="hfhfhhf">#REF!</definedName>
    <definedName name="hfhfhhfhhfh" localSheetId="0">#REF!</definedName>
    <definedName name="hfhfhhfhhfh">#REF!</definedName>
    <definedName name="hfhgfrhz" localSheetId="0">#REF!,#REF!</definedName>
    <definedName name="hfhgfrhz">#REF!,#REF!</definedName>
    <definedName name="hgdfghdghd" localSheetId="0">#REF!</definedName>
    <definedName name="hgdfghdghd">#REF!</definedName>
    <definedName name="hgfhfghf" localSheetId="0">#REF!</definedName>
    <definedName name="hgfhfghf">#REF!</definedName>
    <definedName name="hgfhfhgfg" localSheetId="0">#REF!</definedName>
    <definedName name="hgfhfhgfg">#REF!</definedName>
    <definedName name="hgfhgfghf" localSheetId="0">#REF!</definedName>
    <definedName name="hgfhgfghf">#REF!</definedName>
    <definedName name="hgfhjzfjgfgh" localSheetId="0">#REF!</definedName>
    <definedName name="hgfhjzfjgfgh">#REF!</definedName>
    <definedName name="hgfhmkfhmjfhg" localSheetId="0">#REF!</definedName>
    <definedName name="hgfhmkfhmjfhg">#REF!</definedName>
    <definedName name="hghghjg" localSheetId="0">#REF!</definedName>
    <definedName name="hghghjg">#REF!</definedName>
    <definedName name="hgougozufjzujzuh" localSheetId="0">#REF!</definedName>
    <definedName name="hgougozufjzujzuh">#REF!</definedName>
    <definedName name="hhhh" localSheetId="0">#REF!</definedName>
    <definedName name="hhhh">#REF!</definedName>
    <definedName name="hitel" localSheetId="0">#REF!</definedName>
    <definedName name="hitel">#REF!</definedName>
    <definedName name="hjetzjetzjdgtujdtrujet" localSheetId="0">#REF!</definedName>
    <definedName name="hjetzjetzjdgtujdtrujet">#REF!</definedName>
    <definedName name="hjfjhgfhmjfh" localSheetId="0">#REF!</definedName>
    <definedName name="hjfjhgfhmjfh">#REF!</definedName>
    <definedName name="hjghjng" localSheetId="0">#REF!,#REF!</definedName>
    <definedName name="hjghjng">#REF!,#REF!</definedName>
    <definedName name="hjmhjzhjumzhj" localSheetId="0">#REF!</definedName>
    <definedName name="hjmhjzhjumzhj">#REF!</definedName>
    <definedName name="hjtzjdtzjdgh" localSheetId="0">#REF!</definedName>
    <definedName name="hjtzjdtzjdgh">#REF!</definedName>
    <definedName name="hjzuz" localSheetId="0">#REF!</definedName>
    <definedName name="hjzuz">#REF!</definedName>
    <definedName name="hooo" localSheetId="0">#REF!</definedName>
    <definedName name="hooo">#REF!</definedName>
    <definedName name="i" localSheetId="0">#REF!</definedName>
    <definedName name="i">#REF!</definedName>
    <definedName name="iojőiohjiojui" localSheetId="0">#REF!</definedName>
    <definedName name="iojőiohjiojui">#REF!</definedName>
    <definedName name="ioőhjiohli" localSheetId="0">#REF!</definedName>
    <definedName name="ioőhjiohli">#REF!</definedName>
    <definedName name="iou" localSheetId="0">#REF!</definedName>
    <definedName name="iou">#REF!</definedName>
    <definedName name="iouz" localSheetId="0">#REF!</definedName>
    <definedName name="iouz">#REF!</definedName>
    <definedName name="iuhiui" localSheetId="0">#REF!</definedName>
    <definedName name="iuhiui">#REF!</definedName>
    <definedName name="iuiui86z6huh" localSheetId="0">#REF!</definedName>
    <definedName name="iuiui86z6huh">#REF!</definedName>
    <definedName name="iuz" localSheetId="0">#REF!</definedName>
    <definedName name="iuz">#REF!</definedName>
    <definedName name="j" localSheetId="0">#REF!</definedName>
    <definedName name="j">#REF!</definedName>
    <definedName name="ja" localSheetId="0">#REF!</definedName>
    <definedName name="ja">#REF!</definedName>
    <definedName name="jbhiiiii" localSheetId="0">#REF!</definedName>
    <definedName name="jbhiiiii">#REF!</definedName>
    <definedName name="jdtjdgjdgj" localSheetId="0">#REF!</definedName>
    <definedName name="jdtjdgjdgj">#REF!</definedName>
    <definedName name="jfjghftjjht" localSheetId="0">#REF!</definedName>
    <definedName name="jfjghftjjht">#REF!</definedName>
    <definedName name="jfzujkdgzuj" localSheetId="0">#REF!,#REF!</definedName>
    <definedName name="jfzujkdgzuj">#REF!,#REF!</definedName>
    <definedName name="jgdjdgjdj" localSheetId="0">#REF!</definedName>
    <definedName name="jgdjdgjdj">#REF!</definedName>
    <definedName name="jhetzdhjtezj" localSheetId="0">#REF!</definedName>
    <definedName name="jhetzdhjtezj">#REF!</definedName>
    <definedName name="jhjuhjhn" localSheetId="0">#REF!</definedName>
    <definedName name="jhjuhjhn">#REF!</definedName>
    <definedName name="jhzfghj" localSheetId="0">#REF!</definedName>
    <definedName name="jhzfghj">#REF!</definedName>
    <definedName name="jjj" localSheetId="0">#REF!</definedName>
    <definedName name="jjj">#REF!</definedName>
    <definedName name="jkcvhcj" localSheetId="0">#REF!</definedName>
    <definedName name="jkcvhcj">#REF!</definedName>
    <definedName name="jkjojkoj" localSheetId="0">#REF!</definedName>
    <definedName name="jkjojkoj">#REF!</definedName>
    <definedName name="jkokioko" localSheetId="0">#REF!</definedName>
    <definedName name="jkokioko">#REF!</definedName>
    <definedName name="jmgfcmfg" localSheetId="0">#REF!,#REF!</definedName>
    <definedName name="jmgfcmfg">#REF!,#REF!</definedName>
    <definedName name="jo" localSheetId="0">#REF!,#REF!</definedName>
    <definedName name="jo">#REF!,#REF!</definedName>
    <definedName name="juj" localSheetId="0">#REF!</definedName>
    <definedName name="juj">#REF!</definedName>
    <definedName name="juk" localSheetId="0">#REF!</definedName>
    <definedName name="juk">#REF!</definedName>
    <definedName name="jztdjdtjdtgkdgthj" localSheetId="0">#REF!,#REF!</definedName>
    <definedName name="jztdjdtjdtgkdgthj">#REF!,#REF!</definedName>
    <definedName name="jzugjmghmfh" localSheetId="0">#REF!</definedName>
    <definedName name="jzugjmghmfh">#REF!</definedName>
    <definedName name="jzuizuzu" localSheetId="0">#REF!,#REF!</definedName>
    <definedName name="jzuizuzu">#REF!,#REF!</definedName>
    <definedName name="kati" localSheetId="0">#REF!</definedName>
    <definedName name="kati">#REF!</definedName>
    <definedName name="kdjxhkajxchjk" localSheetId="0">#REF!</definedName>
    <definedName name="kdjxhkajxchjk">#REF!</definedName>
    <definedName name="kghhjghfr" localSheetId="0">#REF!</definedName>
    <definedName name="kghhjghfr">#REF!</definedName>
    <definedName name="ki" localSheetId="0">#REF!</definedName>
    <definedName name="ki">#REF!</definedName>
    <definedName name="kik" localSheetId="0">#REF!,#REF!</definedName>
    <definedName name="kik">#REF!,#REF!</definedName>
    <definedName name="kjiuihjhui" localSheetId="0">#REF!</definedName>
    <definedName name="kjiuihjhui">#REF!</definedName>
    <definedName name="kkaq" localSheetId="0">#REF!</definedName>
    <definedName name="kkaq">#REF!</definedName>
    <definedName name="kkk" localSheetId="0">#REF!</definedName>
    <definedName name="kkk">#REF!</definedName>
    <definedName name="kkkkk" localSheetId="0">#REF!</definedName>
    <definedName name="kkkkk">#REF!</definedName>
    <definedName name="kkkkkkkkkkkkkkaat" localSheetId="0">#REF!</definedName>
    <definedName name="kkkkkkkkkkkkkkaat">#REF!</definedName>
    <definedName name="kléjioáuio7ip" localSheetId="0">#REF!</definedName>
    <definedName name="kléjioáuio7ip">#REF!</definedName>
    <definedName name="klgj" localSheetId="0">#REF!</definedName>
    <definedName name="klgj">#REF!</definedName>
    <definedName name="kojo" localSheetId="0">#REF!</definedName>
    <definedName name="kojo">#REF!</definedName>
    <definedName name="kokoko" localSheetId="0">#REF!</definedName>
    <definedName name="kokoko">#REF!</definedName>
    <definedName name="krrrrr" localSheetId="0">#REF!</definedName>
    <definedName name="krrrrr">#REF!</definedName>
    <definedName name="ksdjchjkaxc" localSheetId="0">#REF!</definedName>
    <definedName name="ksdjchjkaxc">#REF!</definedName>
    <definedName name="kuigzuz" localSheetId="0">#REF!</definedName>
    <definedName name="kuigzuz">#REF!</definedName>
    <definedName name="kuiuhi" localSheetId="0">#REF!</definedName>
    <definedName name="kuiuhi">#REF!</definedName>
    <definedName name="kzuzuhj" localSheetId="0">#REF!</definedName>
    <definedName name="kzuzuhj">#REF!</definedName>
    <definedName name="l" localSheetId="0">#REF!</definedName>
    <definedName name="l">#REF!</definedName>
    <definedName name="lala" localSheetId="0">#REF!,#REF!</definedName>
    <definedName name="lala">#REF!,#REF!</definedName>
    <definedName name="lék" localSheetId="0">#REF!</definedName>
    <definedName name="lék">#REF!</definedName>
    <definedName name="lik" localSheetId="0">#REF!</definedName>
    <definedName name="lik">#REF!</definedName>
    <definedName name="ljkhjghjh" localSheetId="0">#REF!</definedName>
    <definedName name="ljkhjghjh">#REF!</definedName>
    <definedName name="lkj" localSheetId="0">#REF!</definedName>
    <definedName name="lkj">#REF!</definedName>
    <definedName name="lkjh" localSheetId="0">#REF!</definedName>
    <definedName name="lkjh">#REF!</definedName>
    <definedName name="lll" localSheetId="0">#REF!</definedName>
    <definedName name="lll">#REF!</definedName>
    <definedName name="llo" localSheetId="0">#REF!</definedName>
    <definedName name="llo">#REF!</definedName>
    <definedName name="lo" localSheetId="0">#REF!</definedName>
    <definedName name="lo">#REF!</definedName>
    <definedName name="loii" localSheetId="0">#REF!,#REF!</definedName>
    <definedName name="loii">#REF!,#REF!</definedName>
    <definedName name="lolo" localSheetId="0">#REF!</definedName>
    <definedName name="lolo">#REF!</definedName>
    <definedName name="loloi" localSheetId="0">#REF!</definedName>
    <definedName name="loloi">#REF!</definedName>
    <definedName name="lőpélpőlpő" localSheetId="0">#REF!</definedName>
    <definedName name="lőpélpőlpő">#REF!</definedName>
    <definedName name="lplplop" localSheetId="0">#REF!</definedName>
    <definedName name="lplplop">#REF!</definedName>
    <definedName name="lpőlpőlpő" localSheetId="0">#REF!</definedName>
    <definedName name="lpőlpőlpő">#REF!</definedName>
    <definedName name="lzlkzjkjkl" localSheetId="0">#REF!,#REF!</definedName>
    <definedName name="lzlkzjkjkl">#REF!,#REF!</definedName>
    <definedName name="mari" localSheetId="0">#REF!</definedName>
    <definedName name="mari">#REF!</definedName>
    <definedName name="mcv" localSheetId="0">#REF!</definedName>
    <definedName name="mcv">#REF!</definedName>
    <definedName name="metro5" localSheetId="0">#REF!</definedName>
    <definedName name="metro5">#REF!</definedName>
    <definedName name="mghxnmh" localSheetId="0">#REF!</definedName>
    <definedName name="mghxnmh">#REF!</definedName>
    <definedName name="mgnhg" localSheetId="0">#REF!</definedName>
    <definedName name="mgnhg">#REF!</definedName>
    <definedName name="mhfmfh" localSheetId="0">#REF!</definedName>
    <definedName name="mhfmfh">#REF!</definedName>
    <definedName name="mhgm" localSheetId="0">#REF!</definedName>
    <definedName name="mhgm">#REF!</definedName>
    <definedName name="mhuzuvgzu" localSheetId="0">#REF!</definedName>
    <definedName name="mhuzuvgzu">#REF!</definedName>
    <definedName name="miauuuu" localSheetId="0">#REF!</definedName>
    <definedName name="miauuuu">#REF!</definedName>
    <definedName name="mimi" localSheetId="0">#REF!</definedName>
    <definedName name="mimi">#REF!</definedName>
    <definedName name="mjzuijzuzuu" localSheetId="0">#REF!</definedName>
    <definedName name="mjzuijzuzuu">#REF!</definedName>
    <definedName name="mn" localSheetId="0">#REF!,#REF!</definedName>
    <definedName name="mn">#REF!,#REF!</definedName>
    <definedName name="MUTAT_1_" localSheetId="0">#REF!</definedName>
    <definedName name="MUTAT_1_">#REF!</definedName>
    <definedName name="nb" localSheetId="0">#REF!,#REF!</definedName>
    <definedName name="nb">#REF!,#REF!</definedName>
    <definedName name="nfnbfxg" localSheetId="0">#REF!</definedName>
    <definedName name="nfnbfxg">#REF!</definedName>
    <definedName name="ngaxjsgg" localSheetId="0">#REF!</definedName>
    <definedName name="ngaxjsgg">#REF!</definedName>
    <definedName name="ngf" localSheetId="0">#REF!</definedName>
    <definedName name="ngf">#REF!</definedName>
    <definedName name="ngnhfxd" localSheetId="0">#REF!</definedName>
    <definedName name="ngnhfxd">#REF!</definedName>
    <definedName name="nhdgnxdf" localSheetId="0">#REF!</definedName>
    <definedName name="nhdgnxdf">#REF!</definedName>
    <definedName name="nhfxggfh" localSheetId="0">#REF!</definedName>
    <definedName name="nhfxggfh">#REF!</definedName>
    <definedName name="nhghngtnh" localSheetId="0">#REF!</definedName>
    <definedName name="nhghngtnh">#REF!</definedName>
    <definedName name="njsrjtzj" localSheetId="0">#REF!</definedName>
    <definedName name="njsrjtzj">#REF!</definedName>
    <definedName name="_xlnm.Print_Titles" localSheetId="0">'Felújítás 4a'!$1:$7</definedName>
    <definedName name="_xlnm.Print_Area" localSheetId="0">'Felújítás 4a'!$A$1:$Z$143</definedName>
    <definedName name="Nyomtatási_terület_MÉ" localSheetId="0">#REF!</definedName>
    <definedName name="Nyomtatási_terület_MÉ">#REF!</definedName>
    <definedName name="oiobh" localSheetId="0">#REF!</definedName>
    <definedName name="oiobh">#REF!</definedName>
    <definedName name="oioiuz" localSheetId="0">#REF!</definedName>
    <definedName name="oioiuz">#REF!</definedName>
    <definedName name="oip" localSheetId="0">#REF!,#REF!</definedName>
    <definedName name="oip">#REF!,#REF!</definedName>
    <definedName name="okpjlájiiáé" localSheetId="0">#REF!</definedName>
    <definedName name="okpjlájiiáé">#REF!</definedName>
    <definedName name="ol" localSheetId="0">#REF!</definedName>
    <definedName name="ol">#REF!</definedName>
    <definedName name="oo" localSheetId="0">#REF!,#REF!</definedName>
    <definedName name="oo">#REF!,#REF!</definedName>
    <definedName name="ooo" localSheetId="0">#REF!,#REF!</definedName>
    <definedName name="ooo">#REF!,#REF!</definedName>
    <definedName name="őéőéőpo" localSheetId="0">#REF!</definedName>
    <definedName name="őéőéőpo">#REF!</definedName>
    <definedName name="őlpőlpő" localSheetId="0">#REF!,#REF!</definedName>
    <definedName name="őlpőlpő">#REF!,#REF!</definedName>
    <definedName name="őlpőlpüőlp" localSheetId="0">#REF!,#REF!</definedName>
    <definedName name="őlpőlpüőlp">#REF!,#REF!</definedName>
    <definedName name="őőőő" localSheetId="0">#REF!</definedName>
    <definedName name="őőőő">#REF!</definedName>
    <definedName name="őp" localSheetId="0">#REF!,#REF!</definedName>
    <definedName name="őp">#REF!,#REF!</definedName>
    <definedName name="őpo" localSheetId="0">#REF!</definedName>
    <definedName name="őpo">#REF!</definedName>
    <definedName name="őú" localSheetId="0">#REF!</definedName>
    <definedName name="őú">#REF!</definedName>
    <definedName name="Panni" localSheetId="0">#REF!</definedName>
    <definedName name="Panni">#REF!</definedName>
    <definedName name="park" localSheetId="0">#REF!</definedName>
    <definedName name="park">#REF!</definedName>
    <definedName name="péiz" localSheetId="0">#REF!</definedName>
    <definedName name="péiz">#REF!</definedName>
    <definedName name="pkopopkip" localSheetId="0">#REF!</definedName>
    <definedName name="pkopopkip">#REF!</definedName>
    <definedName name="pkpkopo" localSheetId="0">#REF!</definedName>
    <definedName name="pkpkopo">#REF!</definedName>
    <definedName name="plk" localSheetId="0">#REF!</definedName>
    <definedName name="plk">#REF!</definedName>
    <definedName name="poiu" localSheetId="0">#REF!</definedName>
    <definedName name="poiu">#REF!</definedName>
    <definedName name="poiuio" localSheetId="0">#REF!</definedName>
    <definedName name="poiuio">#REF!</definedName>
    <definedName name="popo" localSheetId="0">#REF!</definedName>
    <definedName name="popo">#REF!</definedName>
    <definedName name="popu" localSheetId="0">#REF!</definedName>
    <definedName name="popu">#REF!</definedName>
    <definedName name="Print_Area_MI" localSheetId="0">#REF!</definedName>
    <definedName name="Print_Area_MI">#REF!</definedName>
    <definedName name="Print_Titles_MI" localSheetId="0">#REF!,#REF!</definedName>
    <definedName name="Print_Titles_MI">#REF!,#REF!</definedName>
    <definedName name="pu" localSheetId="0">#REF!</definedName>
    <definedName name="pu">#REF!</definedName>
    <definedName name="q" localSheetId="0">#REF!</definedName>
    <definedName name="q">#REF!</definedName>
    <definedName name="qw" localSheetId="0">#REF!</definedName>
    <definedName name="qw">#REF!</definedName>
    <definedName name="rééééé" localSheetId="0">#REF!</definedName>
    <definedName name="rééééé">#REF!</definedName>
    <definedName name="rerer" localSheetId="0">#REF!,#REF!</definedName>
    <definedName name="rerer">#REF!,#REF!</definedName>
    <definedName name="revfrevgfregt" localSheetId="0">#REF!</definedName>
    <definedName name="revfrevgfregt">#REF!</definedName>
    <definedName name="sabi" localSheetId="0">#REF!</definedName>
    <definedName name="sabi">#REF!</definedName>
    <definedName name="saj" localSheetId="0">#REF!,#REF!</definedName>
    <definedName name="saj">#REF!,#REF!</definedName>
    <definedName name="saját" localSheetId="0">#REF!</definedName>
    <definedName name="saját">#REF!</definedName>
    <definedName name="sajo" localSheetId="0">#REF!,#REF!</definedName>
    <definedName name="sajo">#REF!,#REF!</definedName>
    <definedName name="sasssa" localSheetId="0">#REF!</definedName>
    <definedName name="sasssa">#REF!</definedName>
    <definedName name="scbhasdfnhafs" localSheetId="0">#REF!</definedName>
    <definedName name="scbhasdfnhafs">#REF!</definedName>
    <definedName name="Scenario" localSheetId="0">#REF!</definedName>
    <definedName name="Scenario">#REF!</definedName>
    <definedName name="sdasdfasf" localSheetId="0">#REF!</definedName>
    <definedName name="sdasdfasf">#REF!</definedName>
    <definedName name="sdh" localSheetId="0">#REF!</definedName>
    <definedName name="sdh">#REF!</definedName>
    <definedName name="sdjkchkasjhjk" localSheetId="0">#REF!</definedName>
    <definedName name="sdjkchkasjhjk">#REF!</definedName>
    <definedName name="sdjyxchycgh" localSheetId="0">#REF!</definedName>
    <definedName name="sdjyxchycgh">#REF!</definedName>
    <definedName name="Sensitivity" localSheetId="0">#REF!</definedName>
    <definedName name="Sensitivity">#REF!</definedName>
    <definedName name="sese" localSheetId="0">#REF!</definedName>
    <definedName name="sese">#REF!</definedName>
    <definedName name="skcvhkajsch" localSheetId="0">#REF!,#REF!</definedName>
    <definedName name="skcvhkajsch">#REF!,#REF!</definedName>
    <definedName name="szov" localSheetId="0">#REF!</definedName>
    <definedName name="szov">#REF!</definedName>
    <definedName name="szoveg" localSheetId="0">#REF!</definedName>
    <definedName name="szoveg">#REF!</definedName>
    <definedName name="szovet" localSheetId="0">#REF!</definedName>
    <definedName name="szovet">#REF!</definedName>
    <definedName name="t" localSheetId="0">#REF!,#REF!</definedName>
    <definedName name="t">#REF!,#REF!</definedName>
    <definedName name="ta" localSheetId="0">#REF!</definedName>
    <definedName name="ta">#REF!</definedName>
    <definedName name="Tab1_Budgetary_Data_to_Enter" localSheetId="0">#REF!</definedName>
    <definedName name="Tab1_Budgetary_Data_to_Enter">#REF!</definedName>
    <definedName name="Tab2_Financial_model" localSheetId="0">#REF!</definedName>
    <definedName name="Tab2_Financial_model">#REF!</definedName>
    <definedName name="Tab2bis_Retrospective" localSheetId="0">#REF!</definedName>
    <definedName name="Tab2bis_Retrospective">#REF!</definedName>
    <definedName name="Tab3_Ratios" localSheetId="0">#REF!</definedName>
    <definedName name="Tab3_Ratios">#REF!</definedName>
    <definedName name="Tab4_loans_calculations" localSheetId="0">#REF!</definedName>
    <definedName name="Tab4_loans_calculations">#REF!</definedName>
    <definedName name="Tab5_Global_amortization_table" localSheetId="0">#REF!</definedName>
    <definedName name="Tab5_Global_amortization_table">#REF!</definedName>
    <definedName name="tebvgftrnhtnmj" localSheetId="0">#REF!</definedName>
    <definedName name="tebvgftrnhtnmj">#REF!</definedName>
    <definedName name="tervjav" localSheetId="0">#REF!,#REF!</definedName>
    <definedName name="tervjav">#REF!,#REF!</definedName>
    <definedName name="teve" localSheetId="0">#REF!</definedName>
    <definedName name="teve">#REF!</definedName>
    <definedName name="thjtzjtjzhjztj" localSheetId="0">#REF!</definedName>
    <definedName name="thjtzjtjzhjztj">#REF!</definedName>
    <definedName name="thvgfrdfvf" localSheetId="0">#REF!</definedName>
    <definedName name="thvgfrdfvf">#REF!</definedName>
    <definedName name="tjufgfjgf" localSheetId="0">#REF!</definedName>
    <definedName name="tjufgfjgf">#REF!</definedName>
    <definedName name="tjumggfjdghdeeh" localSheetId="0">#REF!</definedName>
    <definedName name="tjumggfjdghdeeh">#REF!</definedName>
    <definedName name="tob" localSheetId="0">#REF!</definedName>
    <definedName name="tob">#REF!</definedName>
    <definedName name="tre" localSheetId="0">#REF!,#REF!</definedName>
    <definedName name="tre">#REF!,#REF!</definedName>
    <definedName name="treeeeeee" localSheetId="0">#REF!,#REF!</definedName>
    <definedName name="treeeeeee">#REF!,#REF!</definedName>
    <definedName name="trjuir" localSheetId="0">#REF!</definedName>
    <definedName name="trjuir">#REF!</definedName>
    <definedName name="tzhjetzjutejetdhjet" localSheetId="0">#REF!</definedName>
    <definedName name="tzhjetzjutejetdhjet">#REF!</definedName>
    <definedName name="tzhjtr7jetdujdgh" localSheetId="0">#REF!</definedName>
    <definedName name="tzhjtr7jetdujdgh">#REF!</definedName>
    <definedName name="uipghpuikhjkl" localSheetId="0">#REF!</definedName>
    <definedName name="uipghpuikhjkl">#REF!</definedName>
    <definedName name="uiui" localSheetId="0">#REF!</definedName>
    <definedName name="uiui">#REF!</definedName>
    <definedName name="úő" localSheetId="0">#REF!,#REF!</definedName>
    <definedName name="úő">#REF!,#REF!</definedName>
    <definedName name="úőp" localSheetId="0">#REF!</definedName>
    <definedName name="úőp">#REF!</definedName>
    <definedName name="úpl" localSheetId="0">#REF!</definedName>
    <definedName name="úpl">#REF!</definedName>
    <definedName name="uttrtf" localSheetId="0">#REF!</definedName>
    <definedName name="uttrtf">#REF!</definedName>
    <definedName name="uu" localSheetId="0">#REF!</definedName>
    <definedName name="uu">#REF!</definedName>
    <definedName name="úwowow" localSheetId="0">#REF!</definedName>
    <definedName name="úwowow">#REF!</definedName>
    <definedName name="uz" localSheetId="0">#REF!</definedName>
    <definedName name="uz">#REF!</definedName>
    <definedName name="uzuzu" localSheetId="0">#REF!,#REF!</definedName>
    <definedName name="uzuzu">#REF!,#REF!</definedName>
    <definedName name="vbfrervgftevgt" localSheetId="0">#REF!</definedName>
    <definedName name="vbfrervgftevgt">#REF!</definedName>
    <definedName name="vbv" localSheetId="0">#REF!</definedName>
    <definedName name="vbv">#REF!</definedName>
    <definedName name="vgfrsevgfdegf" localSheetId="0">#REF!,#REF!</definedName>
    <definedName name="vgfrsevgfdegf">#REF!,#REF!</definedName>
    <definedName name="vhsdjklvhklsdvh" localSheetId="0">#REF!</definedName>
    <definedName name="vhsdjklvhklsdvh">#REF!</definedName>
    <definedName name="viiii" localSheetId="0">#REF!</definedName>
    <definedName name="viiii">#REF!</definedName>
    <definedName name="vvffff" localSheetId="0">#REF!</definedName>
    <definedName name="vvffff">#REF!</definedName>
    <definedName name="w" localSheetId="0">#REF!</definedName>
    <definedName name="w">#REF!</definedName>
    <definedName name="weq" localSheetId="0">#REF!</definedName>
    <definedName name="weq">#REF!</definedName>
    <definedName name="xb" localSheetId="0">#REF!,#REF!</definedName>
    <definedName name="xb">#REF!,#REF!</definedName>
    <definedName name="xc" localSheetId="0">#REF!</definedName>
    <definedName name="xc">#REF!</definedName>
    <definedName name="xcghcg" localSheetId="0">#REF!,#REF!</definedName>
    <definedName name="xcghcg">#REF!,#REF!</definedName>
    <definedName name="xghghn" localSheetId="0">#REF!</definedName>
    <definedName name="xghghn">#REF!</definedName>
    <definedName name="xv" localSheetId="0">#REF!,#REF!</definedName>
    <definedName name="xv">#REF!,#REF!</definedName>
    <definedName name="xxx" localSheetId="0">#REF!</definedName>
    <definedName name="xxx">#REF!</definedName>
    <definedName name="zrfzfhhffh" localSheetId="0">#REF!</definedName>
    <definedName name="zrfzfhhffh">#REF!</definedName>
    <definedName name="ztr" localSheetId="0">#REF!</definedName>
    <definedName name="ztr">#REF!</definedName>
    <definedName name="ztz" localSheetId="0">#REF!</definedName>
    <definedName name="ztz">#REF!</definedName>
    <definedName name="ztzd" localSheetId="0">#REF!</definedName>
    <definedName name="ztzd">#REF!</definedName>
    <definedName name="zugzugzugfu" localSheetId="0">#REF!,#REF!</definedName>
    <definedName name="zugzugzugfu">#REF!,#REF!</definedName>
    <definedName name="zuioooo" localSheetId="0">#REF!,#REF!</definedName>
    <definedName name="zuioooo">#REF!,#REF!</definedName>
    <definedName name="zujkzujkfzujkfzujdfzu" localSheetId="0">#REF!</definedName>
    <definedName name="zujkzujkfzujkfzujdfzu">#REF!</definedName>
    <definedName name="zuzuz" localSheetId="0">#REF!,#REF!</definedName>
    <definedName name="zuzuz">#REF!,#REF!</definedName>
    <definedName name="zuzuzu7uiiuiu" localSheetId="0">#REF!</definedName>
    <definedName name="zuzuzu7uiiuiu">#REF!</definedName>
  </definedNames>
  <calcPr calcId="125725"/>
</workbook>
</file>

<file path=xl/calcChain.xml><?xml version="1.0" encoding="utf-8"?>
<calcChain xmlns="http://schemas.openxmlformats.org/spreadsheetml/2006/main">
  <c r="F142" i="1"/>
  <c r="F140"/>
  <c r="G140"/>
  <c r="H140"/>
  <c r="I140"/>
  <c r="J140"/>
  <c r="K140"/>
  <c r="L140"/>
  <c r="N140"/>
  <c r="O140"/>
  <c r="P140"/>
  <c r="Q140"/>
  <c r="R140"/>
  <c r="S140"/>
  <c r="T140"/>
  <c r="U140"/>
  <c r="V140"/>
  <c r="W140"/>
  <c r="X140"/>
  <c r="Y140"/>
  <c r="Z140"/>
  <c r="M140"/>
  <c r="M127"/>
  <c r="F107"/>
  <c r="G107"/>
  <c r="H107"/>
  <c r="I107"/>
  <c r="J107"/>
  <c r="K107"/>
  <c r="L107"/>
  <c r="N107"/>
  <c r="O107"/>
  <c r="P107"/>
  <c r="Q107"/>
  <c r="R107"/>
  <c r="S107"/>
  <c r="T107"/>
  <c r="U107"/>
  <c r="V107"/>
  <c r="W107"/>
  <c r="X107"/>
  <c r="Y107"/>
  <c r="Z107"/>
  <c r="M107"/>
  <c r="M66"/>
  <c r="F66"/>
  <c r="G66"/>
  <c r="H66"/>
  <c r="I66"/>
  <c r="J66"/>
  <c r="K66"/>
  <c r="L66"/>
  <c r="N66"/>
  <c r="O66"/>
  <c r="P66"/>
  <c r="Q66"/>
  <c r="R66"/>
  <c r="S66"/>
  <c r="T66"/>
  <c r="U66"/>
  <c r="V66"/>
  <c r="W66"/>
  <c r="X66"/>
  <c r="Y66"/>
  <c r="Z66"/>
  <c r="M64"/>
  <c r="Z39"/>
  <c r="Y39"/>
  <c r="X39"/>
  <c r="W39"/>
  <c r="V39"/>
  <c r="U39"/>
  <c r="T39"/>
  <c r="Z37"/>
  <c r="Y37"/>
  <c r="X37"/>
  <c r="W37"/>
  <c r="V37"/>
  <c r="U37"/>
  <c r="T37"/>
  <c r="T103"/>
  <c r="U103"/>
  <c r="V103"/>
  <c r="W103"/>
  <c r="X103"/>
  <c r="Y103"/>
  <c r="Z103"/>
  <c r="T104"/>
  <c r="U104"/>
  <c r="V104"/>
  <c r="W104"/>
  <c r="X104"/>
  <c r="Y104"/>
  <c r="Z104"/>
  <c r="T105"/>
  <c r="U105"/>
  <c r="V105"/>
  <c r="W105"/>
  <c r="X105"/>
  <c r="Y105"/>
  <c r="Z105"/>
  <c r="Z102"/>
  <c r="Y102"/>
  <c r="X102"/>
  <c r="W102"/>
  <c r="V102"/>
  <c r="U102"/>
  <c r="T102"/>
  <c r="Z100"/>
  <c r="Y100"/>
  <c r="X100"/>
  <c r="W100"/>
  <c r="V100"/>
  <c r="U100"/>
  <c r="T100"/>
  <c r="T98"/>
  <c r="U98"/>
  <c r="V98"/>
  <c r="W98"/>
  <c r="X98"/>
  <c r="Y98"/>
  <c r="Z98"/>
  <c r="Z97"/>
  <c r="Y97"/>
  <c r="X97"/>
  <c r="W97"/>
  <c r="V97"/>
  <c r="U97"/>
  <c r="T97"/>
  <c r="Z95"/>
  <c r="Y95"/>
  <c r="X95"/>
  <c r="W95"/>
  <c r="V95"/>
  <c r="U95"/>
  <c r="T95"/>
  <c r="T82"/>
  <c r="U82"/>
  <c r="V82"/>
  <c r="W82"/>
  <c r="X82"/>
  <c r="Y82"/>
  <c r="Z82"/>
  <c r="T83"/>
  <c r="U83"/>
  <c r="V83"/>
  <c r="W83"/>
  <c r="X83"/>
  <c r="Y83"/>
  <c r="Z83"/>
  <c r="T84"/>
  <c r="U84"/>
  <c r="V84"/>
  <c r="W84"/>
  <c r="X84"/>
  <c r="Y84"/>
  <c r="Z84"/>
  <c r="T85"/>
  <c r="U85"/>
  <c r="V85"/>
  <c r="W85"/>
  <c r="X85"/>
  <c r="Y85"/>
  <c r="Z85"/>
  <c r="T86"/>
  <c r="U86"/>
  <c r="V86"/>
  <c r="W86"/>
  <c r="X86"/>
  <c r="Y86"/>
  <c r="Z86"/>
  <c r="T87"/>
  <c r="U87"/>
  <c r="V87"/>
  <c r="W87"/>
  <c r="X87"/>
  <c r="Y87"/>
  <c r="Z87"/>
  <c r="T88"/>
  <c r="U88"/>
  <c r="V88"/>
  <c r="W88"/>
  <c r="X88"/>
  <c r="Y88"/>
  <c r="Z88"/>
  <c r="T89"/>
  <c r="U89"/>
  <c r="V89"/>
  <c r="W89"/>
  <c r="X89"/>
  <c r="Y89"/>
  <c r="Z89"/>
  <c r="T90"/>
  <c r="U90"/>
  <c r="V90"/>
  <c r="W90"/>
  <c r="X90"/>
  <c r="Y90"/>
  <c r="Z90"/>
  <c r="T91"/>
  <c r="U91"/>
  <c r="V91"/>
  <c r="W91"/>
  <c r="X91"/>
  <c r="Y91"/>
  <c r="Z91"/>
  <c r="T92"/>
  <c r="U92"/>
  <c r="V92"/>
  <c r="W92"/>
  <c r="X92"/>
  <c r="Y92"/>
  <c r="Z92"/>
  <c r="T93"/>
  <c r="U93"/>
  <c r="V93"/>
  <c r="W93"/>
  <c r="X93"/>
  <c r="Y93"/>
  <c r="Z93"/>
  <c r="Z81"/>
  <c r="Y81"/>
  <c r="X81"/>
  <c r="W81"/>
  <c r="V81"/>
  <c r="U81"/>
  <c r="T81"/>
  <c r="Z79"/>
  <c r="Y79"/>
  <c r="X79"/>
  <c r="W79"/>
  <c r="V79"/>
  <c r="U79"/>
  <c r="T79"/>
  <c r="T74"/>
  <c r="U74"/>
  <c r="V74"/>
  <c r="W74"/>
  <c r="X74"/>
  <c r="Y74"/>
  <c r="Z74"/>
  <c r="T75"/>
  <c r="U75"/>
  <c r="V75"/>
  <c r="W75"/>
  <c r="X75"/>
  <c r="Y75"/>
  <c r="Z75"/>
  <c r="T76"/>
  <c r="U76"/>
  <c r="V76"/>
  <c r="W76"/>
  <c r="X76"/>
  <c r="Y76"/>
  <c r="Z76"/>
  <c r="T77"/>
  <c r="U77"/>
  <c r="V77"/>
  <c r="W77"/>
  <c r="X77"/>
  <c r="Y77"/>
  <c r="Z77"/>
  <c r="Z73"/>
  <c r="Y73"/>
  <c r="X73"/>
  <c r="W73"/>
  <c r="V73"/>
  <c r="U73"/>
  <c r="T73"/>
  <c r="Z71"/>
  <c r="Y71"/>
  <c r="X71"/>
  <c r="W71"/>
  <c r="V71"/>
  <c r="U71"/>
  <c r="T71"/>
  <c r="E60" l="1"/>
  <c r="Z64" l="1"/>
  <c r="Y64"/>
  <c r="X64"/>
  <c r="W64"/>
  <c r="V64"/>
  <c r="U64"/>
  <c r="T64"/>
  <c r="Z62"/>
  <c r="Y62"/>
  <c r="X62"/>
  <c r="W62"/>
  <c r="Z60"/>
  <c r="Y60"/>
  <c r="X60"/>
  <c r="W60"/>
  <c r="V60"/>
  <c r="U60"/>
  <c r="T60"/>
  <c r="Z58"/>
  <c r="Y58"/>
  <c r="X58"/>
  <c r="W58"/>
  <c r="T55"/>
  <c r="U55"/>
  <c r="V55"/>
  <c r="W55"/>
  <c r="X55"/>
  <c r="Y55"/>
  <c r="Z55"/>
  <c r="T56"/>
  <c r="U56"/>
  <c r="V56"/>
  <c r="W56"/>
  <c r="X56"/>
  <c r="Y56"/>
  <c r="Z56"/>
  <c r="Z54"/>
  <c r="Y54"/>
  <c r="X54"/>
  <c r="W54"/>
  <c r="V54"/>
  <c r="U54"/>
  <c r="T54"/>
  <c r="Z52"/>
  <c r="Y52"/>
  <c r="X52"/>
  <c r="W52"/>
  <c r="T44"/>
  <c r="U44"/>
  <c r="V44"/>
  <c r="W44"/>
  <c r="X44"/>
  <c r="Y44"/>
  <c r="Z44"/>
  <c r="T45"/>
  <c r="U45"/>
  <c r="V45"/>
  <c r="W45"/>
  <c r="X45"/>
  <c r="Y45"/>
  <c r="Z45"/>
  <c r="T46"/>
  <c r="U46"/>
  <c r="V46"/>
  <c r="W46"/>
  <c r="X46"/>
  <c r="Y46"/>
  <c r="Z46"/>
  <c r="T47"/>
  <c r="U47"/>
  <c r="V47"/>
  <c r="W47"/>
  <c r="X47"/>
  <c r="Y47"/>
  <c r="Z47"/>
  <c r="T48"/>
  <c r="U48"/>
  <c r="V48"/>
  <c r="W48"/>
  <c r="X48"/>
  <c r="Y48"/>
  <c r="Z48"/>
  <c r="T50"/>
  <c r="U50"/>
  <c r="V50"/>
  <c r="W50"/>
  <c r="X50"/>
  <c r="Y50"/>
  <c r="Z50"/>
  <c r="Z43"/>
  <c r="Y43"/>
  <c r="X43"/>
  <c r="W43"/>
  <c r="V43"/>
  <c r="U43"/>
  <c r="T43"/>
  <c r="Z41"/>
  <c r="Y41"/>
  <c r="X41"/>
  <c r="W41"/>
  <c r="T34"/>
  <c r="U34"/>
  <c r="V34"/>
  <c r="W34"/>
  <c r="X34"/>
  <c r="Y34"/>
  <c r="Z34"/>
  <c r="T35"/>
  <c r="U35"/>
  <c r="V35"/>
  <c r="W35"/>
  <c r="X35"/>
  <c r="Y35"/>
  <c r="Z35"/>
  <c r="Z33"/>
  <c r="Y33"/>
  <c r="X33"/>
  <c r="W33"/>
  <c r="V33"/>
  <c r="U33"/>
  <c r="T33"/>
  <c r="Z31"/>
  <c r="Y31"/>
  <c r="X31"/>
  <c r="W31"/>
  <c r="T19"/>
  <c r="U19"/>
  <c r="V19"/>
  <c r="W19"/>
  <c r="X19"/>
  <c r="Y19"/>
  <c r="Z19"/>
  <c r="T20"/>
  <c r="U20"/>
  <c r="V20"/>
  <c r="W20"/>
  <c r="X20"/>
  <c r="Y20"/>
  <c r="Z20"/>
  <c r="T21"/>
  <c r="U21"/>
  <c r="V21"/>
  <c r="W21"/>
  <c r="X21"/>
  <c r="Y21"/>
  <c r="Z21"/>
  <c r="U22"/>
  <c r="V22"/>
  <c r="W22"/>
  <c r="X22"/>
  <c r="Y22"/>
  <c r="Z22"/>
  <c r="T23"/>
  <c r="U23"/>
  <c r="V23"/>
  <c r="W23"/>
  <c r="X23"/>
  <c r="Y23"/>
  <c r="Z23"/>
  <c r="T24"/>
  <c r="U24"/>
  <c r="V24"/>
  <c r="W24"/>
  <c r="X24"/>
  <c r="Y24"/>
  <c r="Z24"/>
  <c r="T25"/>
  <c r="U25"/>
  <c r="V25"/>
  <c r="W25"/>
  <c r="X25"/>
  <c r="Y25"/>
  <c r="Z25"/>
  <c r="T26"/>
  <c r="U26"/>
  <c r="V26"/>
  <c r="W26"/>
  <c r="X26"/>
  <c r="Y26"/>
  <c r="Z26"/>
  <c r="Z18"/>
  <c r="Y18"/>
  <c r="X18"/>
  <c r="W18"/>
  <c r="V18"/>
  <c r="U18"/>
  <c r="T18"/>
  <c r="Z16"/>
  <c r="Y16"/>
  <c r="X16"/>
  <c r="W16"/>
  <c r="U11"/>
  <c r="V11"/>
  <c r="W11"/>
  <c r="X11"/>
  <c r="Y11"/>
  <c r="Z11"/>
  <c r="U12"/>
  <c r="V12"/>
  <c r="W12"/>
  <c r="X12"/>
  <c r="Y12"/>
  <c r="Z12"/>
  <c r="U13"/>
  <c r="V13"/>
  <c r="W13"/>
  <c r="X13"/>
  <c r="Y13"/>
  <c r="Z13"/>
  <c r="W9"/>
  <c r="X9"/>
  <c r="Y9"/>
  <c r="Z9"/>
  <c r="G136" l="1"/>
  <c r="H136"/>
  <c r="F136"/>
  <c r="G132"/>
  <c r="H132"/>
  <c r="F132"/>
  <c r="Z136"/>
  <c r="Y136"/>
  <c r="X136"/>
  <c r="W136"/>
  <c r="V136"/>
  <c r="U136"/>
  <c r="T136"/>
  <c r="Z132"/>
  <c r="Y132"/>
  <c r="X132"/>
  <c r="W132"/>
  <c r="V132"/>
  <c r="U132"/>
  <c r="T132"/>
  <c r="Z138"/>
  <c r="Y138"/>
  <c r="X138"/>
  <c r="W138"/>
  <c r="V138"/>
  <c r="U138"/>
  <c r="T138"/>
  <c r="Z134"/>
  <c r="Y134"/>
  <c r="X134"/>
  <c r="W134"/>
  <c r="V134"/>
  <c r="U134"/>
  <c r="T134"/>
  <c r="I127"/>
  <c r="J127"/>
  <c r="K127"/>
  <c r="L127"/>
  <c r="N127"/>
  <c r="N142" s="1"/>
  <c r="O127"/>
  <c r="P127"/>
  <c r="Q127"/>
  <c r="Q142" s="1"/>
  <c r="R127"/>
  <c r="R142" s="1"/>
  <c r="S127"/>
  <c r="S142" s="1"/>
  <c r="Z120"/>
  <c r="Y120"/>
  <c r="X120"/>
  <c r="W120"/>
  <c r="T124"/>
  <c r="U124"/>
  <c r="V124"/>
  <c r="W124"/>
  <c r="X124"/>
  <c r="Y124"/>
  <c r="Z124"/>
  <c r="T125"/>
  <c r="U125"/>
  <c r="V125"/>
  <c r="W125"/>
  <c r="X125"/>
  <c r="Y125"/>
  <c r="Z125"/>
  <c r="Z122"/>
  <c r="Y122"/>
  <c r="X122"/>
  <c r="W122"/>
  <c r="V122"/>
  <c r="U122"/>
  <c r="T122"/>
  <c r="T114"/>
  <c r="U114"/>
  <c r="V114"/>
  <c r="W114"/>
  <c r="X114"/>
  <c r="Y114"/>
  <c r="Z114"/>
  <c r="T115"/>
  <c r="U115"/>
  <c r="V115"/>
  <c r="W115"/>
  <c r="X115"/>
  <c r="Y115"/>
  <c r="Z115"/>
  <c r="T116"/>
  <c r="U116"/>
  <c r="V116"/>
  <c r="W116"/>
  <c r="X116"/>
  <c r="Y116"/>
  <c r="Z116"/>
  <c r="T117"/>
  <c r="U117"/>
  <c r="V117"/>
  <c r="W117"/>
  <c r="X117"/>
  <c r="Y117"/>
  <c r="Z117"/>
  <c r="Z118"/>
  <c r="Y118"/>
  <c r="X118"/>
  <c r="W118"/>
  <c r="V118"/>
  <c r="U118"/>
  <c r="T118"/>
  <c r="W112"/>
  <c r="W127" s="1"/>
  <c r="W142" s="1"/>
  <c r="X112"/>
  <c r="X127" s="1"/>
  <c r="X142" s="1"/>
  <c r="Y112"/>
  <c r="Y127" s="1"/>
  <c r="Y142" s="1"/>
  <c r="Z112"/>
  <c r="Z127" s="1"/>
  <c r="Z142" s="1"/>
  <c r="P71" l="1"/>
  <c r="P142" s="1"/>
  <c r="N71"/>
  <c r="O71"/>
  <c r="O142" s="1"/>
  <c r="M77"/>
  <c r="M76"/>
  <c r="M71" s="1"/>
  <c r="M120" l="1"/>
  <c r="M112"/>
  <c r="M100"/>
  <c r="M95"/>
  <c r="M79"/>
  <c r="M62"/>
  <c r="O52"/>
  <c r="V52" s="1"/>
  <c r="N52"/>
  <c r="M41"/>
  <c r="M31"/>
  <c r="L142"/>
  <c r="K142"/>
  <c r="J142"/>
  <c r="I142"/>
  <c r="H120"/>
  <c r="V120" s="1"/>
  <c r="G120"/>
  <c r="U120" s="1"/>
  <c r="F120"/>
  <c r="T120" s="1"/>
  <c r="H112"/>
  <c r="G112"/>
  <c r="U112" s="1"/>
  <c r="U127" s="1"/>
  <c r="F112"/>
  <c r="F127" s="1"/>
  <c r="H79"/>
  <c r="G79"/>
  <c r="F79"/>
  <c r="H71"/>
  <c r="G71"/>
  <c r="F71"/>
  <c r="H62"/>
  <c r="V62" s="1"/>
  <c r="G62"/>
  <c r="U62" s="1"/>
  <c r="F62"/>
  <c r="T62" s="1"/>
  <c r="H58"/>
  <c r="V58" s="1"/>
  <c r="G58"/>
  <c r="U58" s="1"/>
  <c r="F58"/>
  <c r="T58" s="1"/>
  <c r="E50"/>
  <c r="E46"/>
  <c r="E45"/>
  <c r="E44"/>
  <c r="E43"/>
  <c r="H41"/>
  <c r="V41" s="1"/>
  <c r="G41"/>
  <c r="U41" s="1"/>
  <c r="F41"/>
  <c r="T41" s="1"/>
  <c r="H37"/>
  <c r="G37"/>
  <c r="F37"/>
  <c r="H31"/>
  <c r="V31" s="1"/>
  <c r="G31"/>
  <c r="U31" s="1"/>
  <c r="F31"/>
  <c r="F22"/>
  <c r="H16"/>
  <c r="V16" s="1"/>
  <c r="G16"/>
  <c r="U16" s="1"/>
  <c r="F13"/>
  <c r="T13" s="1"/>
  <c r="F12"/>
  <c r="T12" s="1"/>
  <c r="F11"/>
  <c r="H9"/>
  <c r="V9" s="1"/>
  <c r="G9"/>
  <c r="U9" s="1"/>
  <c r="U142" l="1"/>
  <c r="T31"/>
  <c r="M52"/>
  <c r="T52" s="1"/>
  <c r="U52"/>
  <c r="H127"/>
  <c r="V112"/>
  <c r="V127" s="1"/>
  <c r="V142" s="1"/>
  <c r="F9"/>
  <c r="T9" s="1"/>
  <c r="T11"/>
  <c r="F16"/>
  <c r="T16" s="1"/>
  <c r="T22"/>
  <c r="M142"/>
  <c r="T112"/>
  <c r="T127" s="1"/>
  <c r="H142"/>
  <c r="G127"/>
  <c r="G142" s="1"/>
  <c r="T142" l="1"/>
</calcChain>
</file>

<file path=xl/sharedStrings.xml><?xml version="1.0" encoding="utf-8"?>
<sst xmlns="http://schemas.openxmlformats.org/spreadsheetml/2006/main" count="248" uniqueCount="140">
  <si>
    <t xml:space="preserve">Saját hatáskörben végzett intézményi felújítások </t>
  </si>
  <si>
    <t xml:space="preserve">ezer Ft-ban </t>
  </si>
  <si>
    <t xml:space="preserve">Besorolás </t>
  </si>
  <si>
    <t>Címkód</t>
  </si>
  <si>
    <t>Intézmény és feladat megnevezése</t>
  </si>
  <si>
    <t>Megvalósítás kezdés-befejezés éve</t>
  </si>
  <si>
    <t>Teljes költség</t>
  </si>
  <si>
    <t>2015. évi bruttó  előirányzat</t>
  </si>
  <si>
    <t>Ebből:</t>
  </si>
  <si>
    <t>Dologi kiadás</t>
  </si>
  <si>
    <t>Dologi kiadásból:</t>
  </si>
  <si>
    <t>Nettó</t>
  </si>
  <si>
    <t>Egyenes Áfa</t>
  </si>
  <si>
    <t>Fordított Áfa</t>
  </si>
  <si>
    <t>1.</t>
  </si>
  <si>
    <t>2.</t>
  </si>
  <si>
    <t>3.</t>
  </si>
  <si>
    <t>4.</t>
  </si>
  <si>
    <t>5.</t>
  </si>
  <si>
    <t>6.</t>
  </si>
  <si>
    <t>7.</t>
  </si>
  <si>
    <t>8.</t>
  </si>
  <si>
    <t>9.</t>
  </si>
  <si>
    <t>10.</t>
  </si>
  <si>
    <t>11.</t>
  </si>
  <si>
    <t>12.</t>
  </si>
  <si>
    <t>önkéntes</t>
  </si>
  <si>
    <t>Fővárosi Önkormányzati Rendészeti Igazgatóság</t>
  </si>
  <si>
    <t>Ingatlanok építési jellegű felújítása</t>
  </si>
  <si>
    <t>1054 Budapest, Akadémia u. 1. felújítási munkák</t>
  </si>
  <si>
    <t>2015.</t>
  </si>
  <si>
    <t>1161 Budapest, Pálya u. 27. felújítási munkák</t>
  </si>
  <si>
    <t>1097 Budapest, Illatos út 23/A. felújítási munkák</t>
  </si>
  <si>
    <t>kötelező</t>
  </si>
  <si>
    <t>1002 01</t>
  </si>
  <si>
    <t>Fővárosi Önkormányzat CSAPI</t>
  </si>
  <si>
    <t>Tétényi úti Ük. Esővíz vez. Csere "D" épület</t>
  </si>
  <si>
    <t>Tétényi úti Ük. Esővíz vez. Csere "A" épület</t>
  </si>
  <si>
    <t>Tétényi úti Ük. külső esővíz vez. "A" és "C" ép.</t>
  </si>
  <si>
    <t>Tétényi úti Ük. Tetőszig. "A" épület</t>
  </si>
  <si>
    <t>2015-2017</t>
  </si>
  <si>
    <t>Azbesztmentesítés (több telehphely)</t>
  </si>
  <si>
    <t>2015-2016</t>
  </si>
  <si>
    <t>Vámház krt. Vcsk. Tetőfelújítás</t>
  </si>
  <si>
    <t>Vámház krt. Vcsk. árkád alatti ter. burkolatcsere</t>
  </si>
  <si>
    <t>Flórián téri Ük. Hidegvíz fogadó osztó-gyűjtő csere</t>
  </si>
  <si>
    <t>Flórián téri Ük. Hidegvíz gerincvezeték csere I. ütem.</t>
  </si>
  <si>
    <t>Szociálpolitikai intézmények</t>
  </si>
  <si>
    <t xml:space="preserve">Főv. Önk. Idősek Otthona Baross u. </t>
  </si>
  <si>
    <t xml:space="preserve">Ingatlanok  építési jellegű felújítása </t>
  </si>
  <si>
    <t>Nyílászárók cseréje Bp. IV., Béla u. 18.</t>
  </si>
  <si>
    <t>Szennyvízelvezető- és ereszcsatorna rendszer részleges felújítása Bp. IV., Béla u. 18.</t>
  </si>
  <si>
    <t>Főv. Önk. Idősek Otthona Halom u.</t>
  </si>
  <si>
    <t>Gergely utca "B" épület aula, közlekedő folyosók burkolat csere, 350 m2</t>
  </si>
  <si>
    <t>Főv. Önk. Idősek Otthona Kamaraerdei út</t>
  </si>
  <si>
    <t>Kamaraerdei út "B" ép. Vízvezeték felújítása</t>
  </si>
  <si>
    <t xml:space="preserve">Kamaraerdei út "C" ép. Tetőfelújítás </t>
  </si>
  <si>
    <t>Kamaraerdei út "C" ép. Erkélykorlátok felújítása</t>
  </si>
  <si>
    <t>Rupphegyi út konyha padlóburkolat felújítása</t>
  </si>
  <si>
    <t>Kamaraerdei út Utak és járdák felújítása</t>
  </si>
  <si>
    <t xml:space="preserve">Gépek, berendezések, felszerelések felújítása </t>
  </si>
  <si>
    <t>Kamaraerdei út "B" ép. Lift-kabin felújítása</t>
  </si>
  <si>
    <t>Főv. Önk. Idősek Otthona Gyula</t>
  </si>
  <si>
    <t>Személy és teherfelvonó felújítása</t>
  </si>
  <si>
    <t>2014-2015</t>
  </si>
  <si>
    <t>Főv. Önk. Idősek Otthona Szombathely</t>
  </si>
  <si>
    <t>Kiskastély épület részleges homlokzat szigetelés</t>
  </si>
  <si>
    <t>Szociálpolitikai intézmények mindösszesen:</t>
  </si>
  <si>
    <t>Oktatási intézmények</t>
  </si>
  <si>
    <t xml:space="preserve">Gimnáziumok Gazdasági Szervezete </t>
  </si>
  <si>
    <t xml:space="preserve">   Nagy László Gimnázium lapostető szigetelése</t>
  </si>
  <si>
    <t xml:space="preserve">   Kossuth Lajos Gimnázium lapostető szigetelése</t>
  </si>
  <si>
    <t xml:space="preserve">   Zrínyi Miklós Gimnázium konyha lapostető szigetelése</t>
  </si>
  <si>
    <t xml:space="preserve">Gyógypedagógiai Intézmények Gazdasági Szervezete </t>
  </si>
  <si>
    <t xml:space="preserve">   Pilisszántó Orosdy-kastély belső felújítás</t>
  </si>
  <si>
    <t xml:space="preserve">   Csalogány Óvoda, Ált. Isk. játékeszköz felújítása</t>
  </si>
  <si>
    <t xml:space="preserve">   Palotás Gábor Iskola utcai bejárat felújítása</t>
  </si>
  <si>
    <t xml:space="preserve">   Vakok Óvodája, Ált. Isk. szivattyúk, gépészeti felújítás</t>
  </si>
  <si>
    <t xml:space="preserve">   Csalogány Óvoda, Ált. Isk. szivattyúk, gépészeti felújítás</t>
  </si>
  <si>
    <t>Étkeztetési Szolgáltató Gazdasági Szervezet</t>
  </si>
  <si>
    <t>Oktatási intézmények összesen:</t>
  </si>
  <si>
    <t>510000-570000</t>
  </si>
  <si>
    <t>Kulturális intézmények</t>
  </si>
  <si>
    <t>Budapesti Történeti Múzeum</t>
  </si>
  <si>
    <t>BTM Vármúzeum Gótikus kápolna és nyaktag belső felújítása</t>
  </si>
  <si>
    <t>BTM Vármúzeum Királypince homlokzatainak helyreállítása, felújítása</t>
  </si>
  <si>
    <t>BTM Aquincumi Múzeum Fürdőmúzeum közmű felújítása</t>
  </si>
  <si>
    <t>BTM Aquincumi Múzeum Fürdőmúzeum biztonsági rendszer felújítása</t>
  </si>
  <si>
    <t>Budapest Főváros Levéltára</t>
  </si>
  <si>
    <t>Szigetelések felújítása</t>
  </si>
  <si>
    <t>Műszaki berendezések felújítása</t>
  </si>
  <si>
    <t>Kultúrális intézmények mindösszesen:</t>
  </si>
  <si>
    <t>Sport intézmények</t>
  </si>
  <si>
    <t>Budapesti Sportszolgáltató Központ</t>
  </si>
  <si>
    <t>Városligeti Műjégpálya parkolójának felújítása</t>
  </si>
  <si>
    <t>Margitszigeti Atlétikai Centrum portál felújítása</t>
  </si>
  <si>
    <t>Sport Intézmények mindösszesen:</t>
  </si>
  <si>
    <t>Intézményi felújítások mindösszesen:</t>
  </si>
  <si>
    <t>Módosítás</t>
  </si>
  <si>
    <t xml:space="preserve"> Módosított  előirányzat</t>
  </si>
  <si>
    <t>Fővárosi Önkormányzat Idősek Otthona, Pesti út</t>
  </si>
  <si>
    <t>Mozaik Gazdasági Szervezet</t>
  </si>
  <si>
    <t xml:space="preserve">   Eötvös József Gimnázium nyílászáró csere</t>
  </si>
  <si>
    <t xml:space="preserve">   Széchenyi István Gimnázium beépített tetőtér tűzjelző kialakítása</t>
  </si>
  <si>
    <t xml:space="preserve">   Dr. Török-nyílászárók cseréje</t>
  </si>
  <si>
    <t xml:space="preserve">   Gennaro-Pilisszántó ablak csere</t>
  </si>
  <si>
    <t xml:space="preserve">   GSZ-parkoló felújítás</t>
  </si>
  <si>
    <t xml:space="preserve">   Gennaro-Pilisszántó terasz felújítás</t>
  </si>
  <si>
    <t xml:space="preserve">   Gennaro-Pilisszántó gépészeti felújítás</t>
  </si>
  <si>
    <t xml:space="preserve">   Vakok-elhasználódott épület gépészetének részleges felújítása</t>
  </si>
  <si>
    <t xml:space="preserve">   Gyengénlátó épületgépészet, részleges felújítás</t>
  </si>
  <si>
    <t xml:space="preserve">   dr. Szent-Györgyi Ált.Isk. tető felújítás</t>
  </si>
  <si>
    <t xml:space="preserve">   dr. Szent-Györgyi Ált.Isk. részleges felújítás</t>
  </si>
  <si>
    <t xml:space="preserve">   Berzeviczy Gergely Szki, Bókay János Szki, Budai Középiskola, Erzsébet királyné Szki, Kanizsay Dorottya Szki, Leövey Klára Szki, Magyar Hajózási Szki, Semmelweis Ignác Szki, Széchenyi István Szki, Teleki Blanka Szki, Than Károly Szki, Újpesti Két Tanítási Nyelvű Műszaki Szki, Verebély László Szki konyháiban a levegő elszívás kiépítése gázüzemi berendezések biztonságtechnikai üzemeltetéséhez</t>
  </si>
  <si>
    <t xml:space="preserve">   Neumann SZKI meglévő villamoshálózat bővítésének díja</t>
  </si>
  <si>
    <t xml:space="preserve">   Neumann SZKI 1000 adagos főzőkonyha kialakítása</t>
  </si>
  <si>
    <t xml:space="preserve">   Weiss M. SZKI légkezelő berendezés felújítása</t>
  </si>
  <si>
    <t>Béla u. 18. hőszigetelési és kapcsolódó járuélékos munkák</t>
  </si>
  <si>
    <t>Kamaraerdei út kerítés felújítás</t>
  </si>
  <si>
    <t>Közösségi helyiségek burkolat csere III.ütem</t>
  </si>
  <si>
    <t>Mozgáskorlátozottak mellékhelyiségek kialakítása</t>
  </si>
  <si>
    <t>"C" épület lakószobák felújítása</t>
  </si>
  <si>
    <t>BTM Szoborfelújítás</t>
  </si>
  <si>
    <t xml:space="preserve">Belső téri műhelyek, munkaszobák részleges felújítása, falrepedéseinek kijavítása, festése </t>
  </si>
  <si>
    <t>13.</t>
  </si>
  <si>
    <t>14.</t>
  </si>
  <si>
    <t>15.</t>
  </si>
  <si>
    <t>16.</t>
  </si>
  <si>
    <t>17.</t>
  </si>
  <si>
    <t>18.</t>
  </si>
  <si>
    <t>19.</t>
  </si>
  <si>
    <t>20.</t>
  </si>
  <si>
    <t>21.</t>
  </si>
  <si>
    <t>22.</t>
  </si>
  <si>
    <t>23.</t>
  </si>
  <si>
    <t>24.</t>
  </si>
  <si>
    <t>25.</t>
  </si>
  <si>
    <t>26.</t>
  </si>
  <si>
    <t>14. melléklet a …/2015.(… …) számú Főv. Kgy. Rendelethez</t>
  </si>
  <si>
    <t>A 9/2015. (III.16.) Főv. Kgy. rendelet 4/a mellékletének módosítása</t>
  </si>
</sst>
</file>

<file path=xl/styles.xml><?xml version="1.0" encoding="utf-8"?>
<styleSheet xmlns="http://schemas.openxmlformats.org/spreadsheetml/2006/main">
  <numFmts count="3">
    <numFmt numFmtId="43" formatCode="_-* #,##0.00\ _F_t_-;\-* #,##0.00\ _F_t_-;_-* &quot;-&quot;??\ _F_t_-;_-@_-"/>
    <numFmt numFmtId="164" formatCode="0.0"/>
    <numFmt numFmtId="165" formatCode="_-* #,##0\ _F_t_-;\-* #,##0\ _F_t_-;_-* &quot;-&quot;??\ _F_t_-;_-@_-"/>
  </numFmts>
  <fonts count="49">
    <font>
      <sz val="10"/>
      <name val="Arial CE"/>
      <charset val="238"/>
    </font>
    <font>
      <sz val="11"/>
      <color theme="1"/>
      <name val="Calibri"/>
      <family val="2"/>
      <charset val="238"/>
      <scheme val="minor"/>
    </font>
    <font>
      <sz val="11"/>
      <color rgb="FF006100"/>
      <name val="Calibri"/>
      <family val="2"/>
      <charset val="238"/>
      <scheme val="minor"/>
    </font>
    <font>
      <sz val="10"/>
      <name val="Arial CE"/>
      <charset val="238"/>
    </font>
    <font>
      <sz val="10"/>
      <name val="Arial"/>
      <family val="2"/>
      <charset val="238"/>
    </font>
    <font>
      <b/>
      <sz val="12"/>
      <name val="Times New Roman"/>
      <family val="1"/>
      <charset val="238"/>
    </font>
    <font>
      <b/>
      <sz val="10"/>
      <name val="Times New Roman"/>
      <family val="1"/>
      <charset val="238"/>
    </font>
    <font>
      <b/>
      <sz val="12"/>
      <name val="Times New Roman CE"/>
      <charset val="238"/>
    </font>
    <font>
      <sz val="10"/>
      <name val="Times New Roman CE"/>
      <family val="1"/>
      <charset val="238"/>
    </font>
    <font>
      <sz val="9"/>
      <name val="Times New Roman CE"/>
      <family val="1"/>
      <charset val="238"/>
    </font>
    <font>
      <sz val="10"/>
      <name val="Times New Roman CE"/>
      <charset val="238"/>
    </font>
    <font>
      <sz val="12"/>
      <name val="Times New Roman"/>
      <family val="1"/>
      <charset val="238"/>
    </font>
    <font>
      <sz val="10"/>
      <color indexed="8"/>
      <name val="Arial Narrow"/>
      <family val="2"/>
      <charset val="238"/>
    </font>
    <font>
      <sz val="10"/>
      <color indexed="9"/>
      <name val="Arial Narrow"/>
      <family val="2"/>
      <charset val="238"/>
    </font>
    <font>
      <sz val="10"/>
      <color indexed="62"/>
      <name val="Arial Narrow"/>
      <family val="2"/>
      <charset val="238"/>
    </font>
    <font>
      <b/>
      <sz val="18"/>
      <color indexed="56"/>
      <name val="Cambria"/>
      <family val="2"/>
      <charset val="238"/>
    </font>
    <font>
      <b/>
      <sz val="15"/>
      <color indexed="56"/>
      <name val="Arial Narrow"/>
      <family val="2"/>
      <charset val="238"/>
    </font>
    <font>
      <b/>
      <sz val="13"/>
      <color indexed="56"/>
      <name val="Arial Narrow"/>
      <family val="2"/>
      <charset val="238"/>
    </font>
    <font>
      <b/>
      <sz val="11"/>
      <color indexed="56"/>
      <name val="Arial Narrow"/>
      <family val="2"/>
      <charset val="238"/>
    </font>
    <font>
      <b/>
      <sz val="10"/>
      <color indexed="9"/>
      <name val="Arial Narrow"/>
      <family val="2"/>
      <charset val="238"/>
    </font>
    <font>
      <sz val="10"/>
      <name val="MS Sans Serif"/>
      <family val="2"/>
      <charset val="238"/>
    </font>
    <font>
      <sz val="10"/>
      <color indexed="10"/>
      <name val="Arial Narrow"/>
      <family val="2"/>
      <charset val="238"/>
    </font>
    <font>
      <sz val="10"/>
      <color indexed="52"/>
      <name val="Arial Narrow"/>
      <family val="2"/>
      <charset val="238"/>
    </font>
    <font>
      <sz val="10"/>
      <name val="Arial Narrow"/>
      <family val="2"/>
      <charset val="238"/>
    </font>
    <font>
      <b/>
      <sz val="10"/>
      <color indexed="63"/>
      <name val="Arial Narrow"/>
      <family val="2"/>
      <charset val="238"/>
    </font>
    <font>
      <i/>
      <sz val="10"/>
      <color indexed="23"/>
      <name val="Arial Narrow"/>
      <family val="2"/>
      <charset val="238"/>
    </font>
    <font>
      <sz val="11"/>
      <color indexed="8"/>
      <name val="Calibri"/>
      <family val="2"/>
      <charset val="238"/>
    </font>
    <font>
      <b/>
      <sz val="10"/>
      <color indexed="8"/>
      <name val="Arial Narrow"/>
      <family val="2"/>
      <charset val="238"/>
    </font>
    <font>
      <sz val="10"/>
      <color indexed="20"/>
      <name val="Arial Narrow"/>
      <family val="2"/>
      <charset val="238"/>
    </font>
    <font>
      <sz val="10"/>
      <color indexed="60"/>
      <name val="Arial Narrow"/>
      <family val="2"/>
      <charset val="238"/>
    </font>
    <font>
      <b/>
      <sz val="10"/>
      <color indexed="52"/>
      <name val="Arial Narrow"/>
      <family val="2"/>
      <charset val="238"/>
    </font>
    <font>
      <sz val="10"/>
      <name val="Calibri"/>
      <family val="2"/>
      <charset val="238"/>
    </font>
    <font>
      <b/>
      <i/>
      <sz val="16"/>
      <name val="Times New Roman"/>
      <family val="1"/>
      <charset val="238"/>
    </font>
    <font>
      <b/>
      <i/>
      <sz val="12"/>
      <name val="Times New Roman"/>
      <family val="1"/>
      <charset val="238"/>
    </font>
    <font>
      <sz val="10"/>
      <name val="Times New Roman"/>
      <family val="1"/>
      <charset val="238"/>
    </font>
    <font>
      <i/>
      <sz val="12"/>
      <name val="Times New Roman"/>
      <family val="1"/>
      <charset val="238"/>
    </font>
    <font>
      <sz val="11"/>
      <name val="Times New Roman"/>
      <family val="1"/>
      <charset val="238"/>
    </font>
    <font>
      <b/>
      <sz val="10"/>
      <name val="Times New Roman CE"/>
      <charset val="238"/>
    </font>
    <font>
      <b/>
      <i/>
      <sz val="11"/>
      <name val="Times New Roman"/>
      <family val="1"/>
      <charset val="238"/>
    </font>
    <font>
      <b/>
      <i/>
      <sz val="13"/>
      <name val="Times New Roman"/>
      <family val="1"/>
      <charset val="238"/>
    </font>
    <font>
      <sz val="11"/>
      <name val="Calibri"/>
      <family val="2"/>
      <charset val="238"/>
    </font>
    <font>
      <i/>
      <sz val="11"/>
      <name val="Calibri"/>
      <family val="2"/>
      <charset val="238"/>
    </font>
    <font>
      <b/>
      <sz val="11"/>
      <name val="Times New Roman"/>
      <family val="1"/>
      <charset val="238"/>
    </font>
    <font>
      <b/>
      <i/>
      <u/>
      <sz val="12"/>
      <name val="Times New Roman"/>
      <family val="1"/>
      <charset val="238"/>
    </font>
    <font>
      <i/>
      <sz val="10"/>
      <name val="Times New Roman"/>
      <family val="1"/>
      <charset val="238"/>
    </font>
    <font>
      <b/>
      <sz val="10"/>
      <name val="Times New Roman CE"/>
      <family val="1"/>
      <charset val="238"/>
    </font>
    <font>
      <b/>
      <i/>
      <sz val="10"/>
      <name val="Arial CE"/>
      <charset val="238"/>
    </font>
    <font>
      <b/>
      <i/>
      <sz val="14"/>
      <name val="Times New Roman"/>
      <family val="1"/>
      <charset val="238"/>
    </font>
    <font>
      <sz val="13"/>
      <name val="Times New Roman"/>
      <family val="1"/>
      <charset val="238"/>
    </font>
  </fonts>
  <fills count="25">
    <fill>
      <patternFill patternType="none"/>
    </fill>
    <fill>
      <patternFill patternType="gray125"/>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90">
    <xf numFmtId="0" fontId="0" fillId="0" borderId="0"/>
    <xf numFmtId="43" fontId="3" fillId="0" borderId="0" applyFont="0" applyFill="0" applyBorder="0" applyAlignment="0" applyProtection="0"/>
    <xf numFmtId="0" fontId="1" fillId="0" borderId="0"/>
    <xf numFmtId="0" fontId="4" fillId="0" borderId="0"/>
    <xf numFmtId="0" fontId="1" fillId="0" borderId="0"/>
    <xf numFmtId="0" fontId="1" fillId="0"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4" fillId="8" borderId="7" applyNumberFormat="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9" applyNumberFormat="0" applyFill="0" applyAlignment="0" applyProtection="0"/>
    <xf numFmtId="0" fontId="18" fillId="0" borderId="10" applyNumberFormat="0" applyFill="0" applyAlignment="0" applyProtection="0"/>
    <xf numFmtId="0" fontId="18" fillId="0" borderId="0" applyNumberFormat="0" applyFill="0" applyBorder="0" applyAlignment="0" applyProtection="0"/>
    <xf numFmtId="0" fontId="19" fillId="17" borderId="11"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18" borderId="13" applyNumberFormat="0" applyFont="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22" borderId="0" applyNumberFormat="0" applyBorder="0" applyAlignment="0" applyProtection="0"/>
    <xf numFmtId="0" fontId="2" fillId="2" borderId="0" applyNumberFormat="0" applyBorder="0" applyAlignment="0" applyProtection="0"/>
    <xf numFmtId="0" fontId="24" fillId="23" borderId="14" applyNumberFormat="0" applyAlignment="0" applyProtection="0"/>
    <xf numFmtId="0" fontId="25" fillId="0" borderId="0" applyNumberFormat="0" applyFill="0" applyBorder="0" applyAlignment="0" applyProtection="0"/>
    <xf numFmtId="0" fontId="10"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20" fillId="0" borderId="0"/>
    <xf numFmtId="0" fontId="20" fillId="0" borderId="0"/>
    <xf numFmtId="0" fontId="10" fillId="0" borderId="0"/>
    <xf numFmtId="0" fontId="3" fillId="0" borderId="0"/>
    <xf numFmtId="0" fontId="1" fillId="0" borderId="0"/>
    <xf numFmtId="0" fontId="1" fillId="0" borderId="0"/>
    <xf numFmtId="0" fontId="1" fillId="0" borderId="0"/>
    <xf numFmtId="0" fontId="4" fillId="0" borderId="0"/>
    <xf numFmtId="0" fontId="1" fillId="0" borderId="0"/>
    <xf numFmtId="0" fontId="23"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27" fillId="0" borderId="15" applyNumberFormat="0" applyFill="0" applyAlignment="0" applyProtection="0"/>
    <xf numFmtId="0" fontId="28" fillId="4" borderId="0" applyNumberFormat="0" applyBorder="0" applyAlignment="0" applyProtection="0"/>
    <xf numFmtId="0" fontId="29" fillId="24" borderId="0" applyNumberFormat="0" applyBorder="0" applyAlignment="0" applyProtection="0"/>
    <xf numFmtId="0" fontId="30" fillId="23" borderId="7" applyNumberFormat="0" applyAlignment="0" applyProtection="0"/>
    <xf numFmtId="0" fontId="31" fillId="0" borderId="0"/>
  </cellStyleXfs>
  <cellXfs count="135">
    <xf numFmtId="0" fontId="0" fillId="0" borderId="0" xfId="0"/>
    <xf numFmtId="3" fontId="5" fillId="0" borderId="0" xfId="0" applyNumberFormat="1" applyFont="1" applyFill="1" applyBorder="1" applyAlignment="1">
      <alignment horizontal="right" vertical="center"/>
    </xf>
    <xf numFmtId="0" fontId="6" fillId="0" borderId="0" xfId="0" applyNumberFormat="1" applyFont="1" applyFill="1" applyAlignment="1">
      <alignment horizontal="center" vertical="center"/>
    </xf>
    <xf numFmtId="0" fontId="7" fillId="0" borderId="0" xfId="0" applyFont="1" applyFill="1"/>
    <xf numFmtId="0" fontId="5" fillId="0" borderId="0" xfId="0" applyNumberFormat="1" applyFont="1" applyFill="1" applyAlignment="1">
      <alignment horizontal="center" vertical="center"/>
    </xf>
    <xf numFmtId="0" fontId="5" fillId="0" borderId="0" xfId="0" applyNumberFormat="1" applyFont="1" applyFill="1" applyBorder="1" applyAlignment="1">
      <alignment horizontal="center" vertical="center"/>
    </xf>
    <xf numFmtId="164" fontId="8" fillId="0" borderId="0" xfId="0" applyNumberFormat="1" applyFont="1" applyFill="1" applyAlignment="1">
      <alignment horizontal="right"/>
    </xf>
    <xf numFmtId="164" fontId="9" fillId="0" borderId="0" xfId="0" applyNumberFormat="1" applyFont="1" applyFill="1"/>
    <xf numFmtId="164" fontId="0" fillId="0" borderId="0" xfId="0" applyNumberFormat="1" applyFont="1" applyFill="1" applyAlignment="1">
      <alignment horizontal="right"/>
    </xf>
    <xf numFmtId="164" fontId="10" fillId="0" borderId="0" xfId="0" applyNumberFormat="1" applyFont="1" applyFill="1" applyAlignment="1">
      <alignment horizontal="right"/>
    </xf>
    <xf numFmtId="0" fontId="11" fillId="0" borderId="0" xfId="0" applyFont="1" applyFill="1" applyAlignment="1">
      <alignment horizontal="left" vertical="center" indent="1"/>
    </xf>
    <xf numFmtId="0" fontId="7" fillId="0" borderId="0" xfId="0" applyFont="1" applyFill="1" applyAlignment="1">
      <alignment wrapText="1"/>
    </xf>
    <xf numFmtId="0" fontId="11" fillId="0" borderId="0" xfId="0" applyFont="1" applyFill="1"/>
    <xf numFmtId="0" fontId="11" fillId="0" borderId="0" xfId="0" applyFont="1" applyFill="1" applyAlignment="1">
      <alignment horizontal="center" vertical="center"/>
    </xf>
    <xf numFmtId="0" fontId="32" fillId="0" borderId="0" xfId="2" applyFont="1" applyFill="1" applyBorder="1" applyAlignment="1">
      <alignment horizontal="center" vertical="center"/>
    </xf>
    <xf numFmtId="0" fontId="33" fillId="0" borderId="1" xfId="3" applyFont="1" applyFill="1" applyBorder="1" applyAlignment="1">
      <alignment horizontal="center" vertical="center" wrapText="1"/>
    </xf>
    <xf numFmtId="0" fontId="33" fillId="0" borderId="6" xfId="3" applyFont="1" applyFill="1" applyBorder="1" applyAlignment="1">
      <alignment horizontal="center" vertical="center" wrapText="1"/>
    </xf>
    <xf numFmtId="0" fontId="5"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6" fillId="0" borderId="0" xfId="0" applyFont="1" applyFill="1" applyAlignment="1">
      <alignment horizontal="center" vertical="center"/>
    </xf>
    <xf numFmtId="0" fontId="34" fillId="0" borderId="0" xfId="0" applyFont="1" applyFill="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xf>
    <xf numFmtId="0" fontId="35" fillId="0" borderId="0" xfId="0" applyFont="1" applyFill="1" applyAlignment="1">
      <alignment horizontal="center" vertical="center"/>
    </xf>
    <xf numFmtId="0" fontId="33" fillId="0" borderId="0" xfId="0" applyFont="1" applyFill="1" applyAlignment="1">
      <alignment horizontal="center" vertical="center"/>
    </xf>
    <xf numFmtId="0" fontId="35" fillId="0" borderId="0" xfId="0" applyFont="1" applyFill="1" applyBorder="1" applyAlignment="1">
      <alignment horizontal="center" vertical="center"/>
    </xf>
    <xf numFmtId="164" fontId="8" fillId="0" borderId="0" xfId="0" applyNumberFormat="1" applyFont="1" applyFill="1" applyBorder="1"/>
    <xf numFmtId="0" fontId="34" fillId="0" borderId="0" xfId="2" applyFont="1" applyFill="1" applyBorder="1" applyAlignment="1">
      <alignment horizontal="center" vertical="center" wrapText="1"/>
    </xf>
    <xf numFmtId="0" fontId="36" fillId="0" borderId="0" xfId="0" applyFont="1" applyFill="1" applyBorder="1"/>
    <xf numFmtId="0" fontId="34" fillId="0" borderId="0" xfId="2" applyFont="1" applyFill="1" applyBorder="1" applyAlignment="1">
      <alignment horizontal="center" vertical="center"/>
    </xf>
    <xf numFmtId="164" fontId="37" fillId="0" borderId="0" xfId="0" applyNumberFormat="1" applyFont="1" applyFill="1" applyBorder="1"/>
    <xf numFmtId="0" fontId="34" fillId="0" borderId="0" xfId="0" applyFont="1" applyFill="1" applyBorder="1" applyAlignment="1">
      <alignment horizontal="center" vertical="center"/>
    </xf>
    <xf numFmtId="0" fontId="38" fillId="0" borderId="0" xfId="0" applyFont="1" applyFill="1" applyBorder="1"/>
    <xf numFmtId="0" fontId="0" fillId="0" borderId="0" xfId="0" applyFont="1" applyFill="1" applyBorder="1"/>
    <xf numFmtId="0" fontId="39" fillId="0" borderId="0" xfId="0" applyFont="1" applyFill="1" applyBorder="1" applyAlignment="1">
      <alignment horizontal="center" vertical="center"/>
    </xf>
    <xf numFmtId="0" fontId="11" fillId="0" borderId="0" xfId="0" applyNumberFormat="1" applyFont="1" applyFill="1" applyAlignment="1">
      <alignment horizontal="center" vertical="center"/>
    </xf>
    <xf numFmtId="0" fontId="11" fillId="0" borderId="0" xfId="0" applyFont="1" applyFill="1" applyAlignment="1">
      <alignment horizontal="left" vertical="center"/>
    </xf>
    <xf numFmtId="3" fontId="11" fillId="0" borderId="0" xfId="0" applyNumberFormat="1" applyFont="1" applyFill="1" applyAlignment="1">
      <alignment horizontal="right" vertical="center"/>
    </xf>
    <xf numFmtId="0" fontId="11" fillId="0" borderId="0" xfId="0" applyFont="1" applyFill="1" applyAlignment="1">
      <alignment horizontal="right" vertical="center"/>
    </xf>
    <xf numFmtId="3" fontId="35" fillId="0" borderId="0" xfId="2" applyNumberFormat="1" applyFont="1" applyFill="1" applyAlignment="1" applyProtection="1">
      <alignment horizontal="right" vertical="center"/>
      <protection locked="0" hidden="1"/>
    </xf>
    <xf numFmtId="0" fontId="40" fillId="0" borderId="0" xfId="0" applyFont="1" applyFill="1"/>
    <xf numFmtId="0" fontId="41" fillId="0" borderId="0" xfId="0" applyFont="1" applyFill="1" applyAlignment="1">
      <alignment wrapText="1"/>
    </xf>
    <xf numFmtId="0" fontId="41" fillId="0" borderId="0" xfId="0" applyFont="1" applyFill="1" applyAlignment="1"/>
    <xf numFmtId="3" fontId="32" fillId="0" borderId="0" xfId="2" applyNumberFormat="1" applyFont="1" applyFill="1" applyBorder="1" applyAlignment="1">
      <alignment horizontal="center" vertical="center"/>
    </xf>
    <xf numFmtId="3" fontId="33" fillId="0" borderId="0" xfId="0" applyNumberFormat="1" applyFont="1" applyFill="1" applyBorder="1" applyAlignment="1">
      <alignment vertical="center"/>
    </xf>
    <xf numFmtId="3" fontId="35" fillId="0" borderId="0" xfId="0" applyNumberFormat="1" applyFont="1" applyFill="1" applyBorder="1" applyAlignment="1">
      <alignment horizontal="right" vertical="center"/>
    </xf>
    <xf numFmtId="0" fontId="33" fillId="0" borderId="0" xfId="0" applyFont="1" applyFill="1" applyBorder="1" applyAlignment="1">
      <alignment vertical="center"/>
    </xf>
    <xf numFmtId="3" fontId="33" fillId="0" borderId="1" xfId="3" applyNumberFormat="1" applyFont="1" applyFill="1" applyBorder="1" applyAlignment="1">
      <alignment horizontal="center" vertical="center" wrapText="1"/>
    </xf>
    <xf numFmtId="0" fontId="42" fillId="0" borderId="0" xfId="0" applyFont="1" applyFill="1" applyAlignment="1">
      <alignment horizontal="center" vertical="center"/>
    </xf>
    <xf numFmtId="3" fontId="33" fillId="0" borderId="6" xfId="3"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3" fontId="11" fillId="0" borderId="0" xfId="3" applyNumberFormat="1" applyFont="1" applyFill="1" applyBorder="1" applyAlignment="1">
      <alignment horizontal="right" vertical="center" wrapText="1"/>
    </xf>
    <xf numFmtId="3" fontId="11" fillId="0" borderId="0" xfId="0" applyNumberFormat="1" applyFont="1" applyFill="1"/>
    <xf numFmtId="0" fontId="35" fillId="0" borderId="0" xfId="0" applyFont="1" applyFill="1" applyBorder="1" applyAlignment="1">
      <alignment horizontal="left" vertical="center"/>
    </xf>
    <xf numFmtId="0" fontId="11" fillId="0" borderId="0" xfId="0" applyFont="1" applyFill="1" applyBorder="1" applyAlignment="1">
      <alignment horizontal="left" vertical="center" wrapText="1" indent="1"/>
    </xf>
    <xf numFmtId="3" fontId="11" fillId="0" borderId="0" xfId="0" applyNumberFormat="1" applyFont="1" applyFill="1" applyBorder="1" applyAlignment="1">
      <alignment horizontal="right" vertical="center"/>
    </xf>
    <xf numFmtId="0" fontId="11" fillId="0" borderId="0" xfId="0" applyFont="1" applyFill="1" applyBorder="1" applyAlignment="1">
      <alignment horizontal="right" vertical="center"/>
    </xf>
    <xf numFmtId="0" fontId="6" fillId="0" borderId="0" xfId="0" applyFont="1" applyFill="1" applyAlignment="1">
      <alignment horizontal="left" vertical="center" wrapText="1"/>
    </xf>
    <xf numFmtId="0" fontId="6" fillId="0" borderId="0" xfId="0" applyFont="1" applyFill="1" applyAlignment="1">
      <alignment horizontal="right" vertical="center"/>
    </xf>
    <xf numFmtId="3" fontId="6" fillId="0" borderId="0" xfId="0" applyNumberFormat="1" applyFont="1" applyFill="1" applyAlignment="1">
      <alignment horizontal="right" vertical="center"/>
    </xf>
    <xf numFmtId="0" fontId="6" fillId="0" borderId="0" xfId="0" applyFont="1" applyFill="1"/>
    <xf numFmtId="0" fontId="35" fillId="0" borderId="0" xfId="0" applyFont="1" applyFill="1"/>
    <xf numFmtId="0" fontId="34" fillId="0" borderId="0" xfId="0" applyNumberFormat="1" applyFont="1" applyFill="1" applyAlignment="1">
      <alignment horizontal="center" vertical="center"/>
    </xf>
    <xf numFmtId="3" fontId="34" fillId="0" borderId="0" xfId="0" applyNumberFormat="1" applyFont="1" applyFill="1" applyAlignment="1">
      <alignment horizontal="right" vertical="center"/>
    </xf>
    <xf numFmtId="0" fontId="34" fillId="0" borderId="0" xfId="0" applyFont="1" applyFill="1" applyAlignment="1">
      <alignment horizontal="left" vertical="center" wrapText="1"/>
    </xf>
    <xf numFmtId="3" fontId="34" fillId="0" borderId="0" xfId="0" applyNumberFormat="1" applyFont="1" applyFill="1"/>
    <xf numFmtId="0" fontId="5" fillId="0" borderId="0" xfId="4" applyFont="1" applyFill="1" applyBorder="1" applyAlignment="1">
      <alignment vertical="center" wrapText="1"/>
    </xf>
    <xf numFmtId="0" fontId="5" fillId="0" borderId="0" xfId="0" applyFont="1" applyFill="1" applyBorder="1" applyAlignment="1">
      <alignment horizontal="right" vertical="center" wrapText="1"/>
    </xf>
    <xf numFmtId="0" fontId="5" fillId="0" borderId="0" xfId="0" applyFont="1" applyFill="1" applyAlignment="1">
      <alignment horizontal="left" vertical="center" wrapText="1"/>
    </xf>
    <xf numFmtId="0" fontId="43" fillId="0" borderId="0" xfId="0" applyFont="1" applyFill="1" applyBorder="1" applyAlignment="1">
      <alignment horizontal="center" vertical="center"/>
    </xf>
    <xf numFmtId="3" fontId="5" fillId="0" borderId="0" xfId="0" applyNumberFormat="1" applyFont="1" applyFill="1" applyAlignment="1">
      <alignment horizontal="right" vertical="center"/>
    </xf>
    <xf numFmtId="0" fontId="5" fillId="0" borderId="0" xfId="0" applyFont="1" applyFill="1" applyAlignment="1">
      <alignment horizontal="left" vertical="center"/>
    </xf>
    <xf numFmtId="0" fontId="11" fillId="0" borderId="0" xfId="0" applyFont="1" applyFill="1" applyAlignment="1">
      <alignment horizontal="left" vertical="center" wrapText="1"/>
    </xf>
    <xf numFmtId="0" fontId="35" fillId="0" borderId="0" xfId="0" applyNumberFormat="1" applyFont="1" applyFill="1" applyAlignment="1">
      <alignment horizontal="center" vertical="center"/>
    </xf>
    <xf numFmtId="0" fontId="35" fillId="0" borderId="0" xfId="0" applyFont="1" applyFill="1" applyAlignment="1">
      <alignment horizontal="left" vertical="center"/>
    </xf>
    <xf numFmtId="3" fontId="35" fillId="0" borderId="0" xfId="0" applyNumberFormat="1" applyFont="1" applyFill="1" applyAlignment="1">
      <alignment horizontal="right" vertical="center"/>
    </xf>
    <xf numFmtId="3" fontId="33" fillId="0" borderId="0" xfId="0" applyNumberFormat="1" applyFont="1" applyFill="1" applyAlignment="1">
      <alignment horizontal="right" vertical="center"/>
    </xf>
    <xf numFmtId="0" fontId="11" fillId="0" borderId="0" xfId="0" applyFont="1" applyFill="1" applyBorder="1"/>
    <xf numFmtId="0" fontId="5" fillId="0" borderId="0" xfId="0" applyNumberFormat="1" applyFont="1" applyFill="1" applyAlignment="1">
      <alignment horizontal="left" vertical="center"/>
    </xf>
    <xf numFmtId="0" fontId="34" fillId="0" borderId="0" xfId="0" applyFont="1" applyFill="1" applyBorder="1" applyAlignment="1">
      <alignment wrapText="1"/>
    </xf>
    <xf numFmtId="3" fontId="5" fillId="0" borderId="0" xfId="0" applyNumberFormat="1" applyFont="1" applyFill="1"/>
    <xf numFmtId="0" fontId="5" fillId="0" borderId="0" xfId="0" applyNumberFormat="1" applyFont="1" applyFill="1" applyBorder="1" applyAlignment="1">
      <alignment horizontal="right" vertical="center"/>
    </xf>
    <xf numFmtId="0" fontId="11" fillId="0" borderId="0" xfId="0" applyFont="1" applyFill="1" applyAlignment="1">
      <alignment horizontal="left" vertical="center" wrapText="1" indent="1"/>
    </xf>
    <xf numFmtId="0" fontId="35" fillId="0" borderId="0" xfId="0" applyFont="1" applyFill="1" applyBorder="1"/>
    <xf numFmtId="0" fontId="35" fillId="0" borderId="0" xfId="0" applyNumberFormat="1" applyFont="1" applyFill="1" applyBorder="1" applyAlignment="1">
      <alignment horizontal="center" vertical="center"/>
    </xf>
    <xf numFmtId="0" fontId="5" fillId="0" borderId="0" xfId="0" applyFont="1" applyFill="1" applyBorder="1"/>
    <xf numFmtId="3" fontId="44" fillId="0" borderId="0" xfId="0" applyNumberFormat="1" applyFont="1" applyFill="1" applyAlignment="1">
      <alignment horizontal="right" vertical="center"/>
    </xf>
    <xf numFmtId="0" fontId="5"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164" fontId="37" fillId="0" borderId="0" xfId="0" applyNumberFormat="1" applyFont="1" applyFill="1" applyBorder="1" applyAlignment="1">
      <alignment horizontal="center"/>
    </xf>
    <xf numFmtId="0" fontId="11" fillId="0" borderId="0" xfId="0" applyFont="1" applyFill="1" applyBorder="1" applyAlignment="1">
      <alignment horizontal="left" vertical="center" wrapText="1"/>
    </xf>
    <xf numFmtId="0" fontId="10" fillId="0" borderId="0" xfId="0" applyFont="1" applyFill="1" applyBorder="1" applyAlignment="1">
      <alignment vertical="center"/>
    </xf>
    <xf numFmtId="0" fontId="34" fillId="0" borderId="0" xfId="2" applyFont="1" applyFill="1" applyBorder="1" applyAlignment="1">
      <alignment horizontal="left" vertical="center" wrapText="1"/>
    </xf>
    <xf numFmtId="3" fontId="34" fillId="0" borderId="0" xfId="2" applyNumberFormat="1" applyFont="1" applyFill="1" applyBorder="1" applyAlignment="1">
      <alignment horizontal="right" vertical="center"/>
    </xf>
    <xf numFmtId="3" fontId="10" fillId="0" borderId="0" xfId="0" applyNumberFormat="1" applyFont="1" applyFill="1" applyBorder="1" applyAlignment="1">
      <alignment vertical="center"/>
    </xf>
    <xf numFmtId="3" fontId="37" fillId="0" borderId="0" xfId="0" applyNumberFormat="1" applyFont="1" applyFill="1" applyBorder="1" applyAlignment="1">
      <alignment horizontal="right"/>
    </xf>
    <xf numFmtId="164" fontId="8" fillId="0" borderId="0" xfId="0" quotePrefix="1" applyNumberFormat="1" applyFont="1" applyFill="1" applyBorder="1" applyAlignment="1">
      <alignment horizontal="center"/>
    </xf>
    <xf numFmtId="3" fontId="34" fillId="0" borderId="0" xfId="1" applyNumberFormat="1" applyFont="1" applyFill="1" applyBorder="1" applyAlignment="1">
      <alignment horizontal="right"/>
    </xf>
    <xf numFmtId="3" fontId="10" fillId="0" borderId="0" xfId="0" applyNumberFormat="1" applyFont="1" applyFill="1" applyBorder="1" applyAlignment="1">
      <alignment horizontal="right"/>
    </xf>
    <xf numFmtId="3" fontId="10" fillId="0" borderId="0" xfId="0" applyNumberFormat="1" applyFont="1" applyFill="1" applyBorder="1" applyAlignment="1">
      <alignment horizontal="right" vertical="center"/>
    </xf>
    <xf numFmtId="3" fontId="34" fillId="0" borderId="0" xfId="5" applyNumberFormat="1" applyFont="1" applyFill="1" applyBorder="1" applyAlignment="1">
      <alignment horizontal="right" vertical="center"/>
    </xf>
    <xf numFmtId="3" fontId="34" fillId="0" borderId="0" xfId="5" applyNumberFormat="1" applyFont="1" applyFill="1" applyBorder="1" applyAlignment="1">
      <alignment horizontal="right" vertical="center" wrapText="1"/>
    </xf>
    <xf numFmtId="3" fontId="34" fillId="0" borderId="0" xfId="2" applyNumberFormat="1" applyFont="1" applyFill="1" applyBorder="1" applyAlignment="1">
      <alignment vertical="center"/>
    </xf>
    <xf numFmtId="3" fontId="34" fillId="0" borderId="0" xfId="0" applyNumberFormat="1" applyFont="1" applyFill="1" applyBorder="1" applyAlignment="1">
      <alignment horizontal="right" vertical="center"/>
    </xf>
    <xf numFmtId="164" fontId="45" fillId="0" borderId="0" xfId="0" applyNumberFormat="1" applyFont="1" applyFill="1" applyBorder="1" applyAlignment="1">
      <alignment horizontal="center"/>
    </xf>
    <xf numFmtId="164" fontId="8" fillId="0" borderId="0" xfId="0" applyNumberFormat="1" applyFont="1" applyFill="1" applyBorder="1" applyAlignment="1">
      <alignment horizontal="center"/>
    </xf>
    <xf numFmtId="3" fontId="8" fillId="0" borderId="0" xfId="0" quotePrefix="1" applyNumberFormat="1" applyFont="1" applyFill="1" applyBorder="1" applyAlignment="1">
      <alignment horizontal="right"/>
    </xf>
    <xf numFmtId="3" fontId="37" fillId="0" borderId="0" xfId="0" quotePrefix="1" applyNumberFormat="1" applyFont="1" applyFill="1" applyBorder="1" applyAlignment="1">
      <alignment horizontal="right"/>
    </xf>
    <xf numFmtId="0" fontId="46" fillId="0" borderId="0" xfId="0" applyFont="1" applyFill="1" applyBorder="1" applyAlignment="1">
      <alignment horizontal="center" vertical="center"/>
    </xf>
    <xf numFmtId="0" fontId="38" fillId="0" borderId="0" xfId="0" applyNumberFormat="1" applyFont="1" applyFill="1" applyBorder="1" applyAlignment="1">
      <alignment horizontal="center" vertical="center"/>
    </xf>
    <xf numFmtId="0" fontId="33" fillId="0" borderId="0" xfId="0" applyFont="1" applyFill="1" applyBorder="1" applyAlignment="1">
      <alignment wrapText="1"/>
    </xf>
    <xf numFmtId="3" fontId="33" fillId="0" borderId="0" xfId="0" applyNumberFormat="1" applyFont="1" applyFill="1" applyBorder="1" applyAlignment="1">
      <alignment horizontal="right" vertical="center"/>
    </xf>
    <xf numFmtId="0" fontId="33" fillId="0" borderId="0" xfId="0" applyFont="1" applyFill="1" applyBorder="1"/>
    <xf numFmtId="0" fontId="42" fillId="0" borderId="0" xfId="0" applyNumberFormat="1" applyFont="1" applyFill="1" applyBorder="1" applyAlignment="1">
      <alignment horizontal="center" vertical="center"/>
    </xf>
    <xf numFmtId="3"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center"/>
    </xf>
    <xf numFmtId="0" fontId="36" fillId="0" borderId="0" xfId="0" applyNumberFormat="1" applyFont="1" applyFill="1" applyBorder="1" applyAlignment="1">
      <alignment horizontal="center" vertical="center"/>
    </xf>
    <xf numFmtId="0" fontId="11" fillId="0" borderId="0" xfId="0" applyFont="1" applyFill="1" applyBorder="1" applyAlignment="1">
      <alignment horizontal="center"/>
    </xf>
    <xf numFmtId="0" fontId="11" fillId="0" borderId="0" xfId="0" applyNumberFormat="1" applyFont="1" applyFill="1" applyBorder="1" applyAlignment="1">
      <alignment horizontal="center" vertical="center"/>
    </xf>
    <xf numFmtId="0" fontId="11" fillId="0" borderId="0" xfId="0" applyNumberFormat="1" applyFont="1" applyFill="1" applyBorder="1" applyAlignment="1">
      <alignment horizontal="center"/>
    </xf>
    <xf numFmtId="0" fontId="33" fillId="0" borderId="0" xfId="0" applyFont="1" applyFill="1" applyBorder="1" applyAlignment="1">
      <alignment horizontal="left" vertical="center" wrapText="1"/>
    </xf>
    <xf numFmtId="0" fontId="47" fillId="0" borderId="0" xfId="0" applyFont="1" applyFill="1" applyBorder="1" applyAlignment="1">
      <alignment horizontal="left" vertical="center" wrapText="1"/>
    </xf>
    <xf numFmtId="3" fontId="39" fillId="0" borderId="0" xfId="0" applyNumberFormat="1" applyFont="1" applyFill="1" applyBorder="1" applyAlignment="1">
      <alignment horizontal="right" vertical="center"/>
    </xf>
    <xf numFmtId="0" fontId="39" fillId="0" borderId="0" xfId="0" applyNumberFormat="1" applyFont="1" applyFill="1" applyBorder="1" applyAlignment="1">
      <alignment horizontal="center" vertical="center"/>
    </xf>
    <xf numFmtId="0" fontId="48" fillId="0" borderId="0" xfId="0" applyFont="1" applyFill="1"/>
    <xf numFmtId="3" fontId="5" fillId="0" borderId="2" xfId="0"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3" fontId="5" fillId="0" borderId="4" xfId="0" applyNumberFormat="1" applyFont="1" applyFill="1" applyBorder="1" applyAlignment="1">
      <alignment horizontal="center" vertical="center"/>
    </xf>
    <xf numFmtId="0" fontId="33" fillId="0" borderId="1" xfId="3" applyFont="1" applyFill="1" applyBorder="1" applyAlignment="1">
      <alignment horizontal="center" vertical="center" wrapText="1"/>
    </xf>
    <xf numFmtId="0" fontId="33" fillId="0" borderId="5" xfId="3" applyFont="1" applyFill="1" applyBorder="1" applyAlignment="1">
      <alignment horizontal="center" vertical="center" wrapText="1"/>
    </xf>
    <xf numFmtId="0" fontId="43" fillId="0" borderId="0" xfId="0" applyFont="1" applyFill="1" applyBorder="1" applyAlignment="1">
      <alignment horizontal="left" vertical="center"/>
    </xf>
    <xf numFmtId="3" fontId="33" fillId="0" borderId="1" xfId="3" applyNumberFormat="1" applyFont="1" applyFill="1" applyBorder="1" applyAlignment="1">
      <alignment horizontal="center" vertical="center" wrapText="1"/>
    </xf>
    <xf numFmtId="3" fontId="33" fillId="0" borderId="5" xfId="3" applyNumberFormat="1" applyFont="1" applyFill="1" applyBorder="1" applyAlignment="1">
      <alignment horizontal="center" vertical="center" wrapText="1"/>
    </xf>
    <xf numFmtId="0" fontId="32" fillId="0" borderId="0" xfId="2" applyFont="1" applyFill="1" applyBorder="1" applyAlignment="1">
      <alignment horizontal="center" vertical="center"/>
    </xf>
  </cellXfs>
  <cellStyles count="90">
    <cellStyle name="20% - 1. jelölőszín 2" xfId="6"/>
    <cellStyle name="20% - 2. jelölőszín 2" xfId="7"/>
    <cellStyle name="20% - 3. jelölőszín 2" xfId="8"/>
    <cellStyle name="20% - 4. jelölőszín 2" xfId="9"/>
    <cellStyle name="20% - 5. jelölőszín 2" xfId="10"/>
    <cellStyle name="20% - 6. jelölőszín 2" xfId="11"/>
    <cellStyle name="40% - 1. jelölőszín 2" xfId="12"/>
    <cellStyle name="40% - 2. jelölőszín 2" xfId="13"/>
    <cellStyle name="40% - 3. jelölőszín 2" xfId="14"/>
    <cellStyle name="40% - 4. jelölőszín 2" xfId="15"/>
    <cellStyle name="40% - 5. jelölőszín 2" xfId="16"/>
    <cellStyle name="40% - 6. jelölőszín 2" xfId="17"/>
    <cellStyle name="60% - 1. jelölőszín 2" xfId="18"/>
    <cellStyle name="60% - 2. jelölőszín 2" xfId="19"/>
    <cellStyle name="60% - 3. jelölőszín 2" xfId="20"/>
    <cellStyle name="60% - 4. jelölőszín 2" xfId="21"/>
    <cellStyle name="60% - 5. jelölőszín 2" xfId="22"/>
    <cellStyle name="60% - 6. jelölőszín 2" xfId="23"/>
    <cellStyle name="Bevitel 2" xfId="24"/>
    <cellStyle name="Cím 2" xfId="25"/>
    <cellStyle name="Címsor 1 2" xfId="26"/>
    <cellStyle name="Címsor 2 2" xfId="27"/>
    <cellStyle name="Címsor 3 2" xfId="28"/>
    <cellStyle name="Címsor 4 2" xfId="29"/>
    <cellStyle name="Ellenőrzőcella 2" xfId="30"/>
    <cellStyle name="Ezres" xfId="1" builtinId="3"/>
    <cellStyle name="Ezres 2" xfId="31"/>
    <cellStyle name="Ezres 2 2" xfId="32"/>
    <cellStyle name="Ezres 2 3" xfId="33"/>
    <cellStyle name="Ezres 2 4" xfId="34"/>
    <cellStyle name="Ezres 3" xfId="35"/>
    <cellStyle name="Ezres 3 2" xfId="36"/>
    <cellStyle name="Ezres 3 3" xfId="37"/>
    <cellStyle name="Ezres 4" xfId="38"/>
    <cellStyle name="Ezres 5" xfId="39"/>
    <cellStyle name="Figyelmeztetés 2" xfId="40"/>
    <cellStyle name="Hivatkozott cella 2" xfId="41"/>
    <cellStyle name="Jegyzet 2" xfId="42"/>
    <cellStyle name="Jelölőszín (1) 2" xfId="43"/>
    <cellStyle name="Jelölőszín (2) 2" xfId="44"/>
    <cellStyle name="Jelölőszín (3) 2" xfId="45"/>
    <cellStyle name="Jelölőszín (4) 2" xfId="46"/>
    <cellStyle name="Jelölőszín (5) 2" xfId="47"/>
    <cellStyle name="Jelölőszín (6) 2" xfId="48"/>
    <cellStyle name="Jó 2" xfId="49"/>
    <cellStyle name="Kimenet 2" xfId="50"/>
    <cellStyle name="Magyarázó szöveg 2" xfId="51"/>
    <cellStyle name="Normál" xfId="0" builtinId="0"/>
    <cellStyle name="Normál 2" xfId="52"/>
    <cellStyle name="Normál 2 2" xfId="53"/>
    <cellStyle name="Normál 2 2 2" xfId="54"/>
    <cellStyle name="Normál 2 2 3" xfId="55"/>
    <cellStyle name="Normál 2 2 4" xfId="56"/>
    <cellStyle name="Normál 2 2 5" xfId="57"/>
    <cellStyle name="Normál 2 2 6" xfId="58"/>
    <cellStyle name="Normál 2 2 7" xfId="59"/>
    <cellStyle name="Normál 2 2 8" xfId="60"/>
    <cellStyle name="Normál 2 2 9" xfId="5"/>
    <cellStyle name="Normál 2 2 9 2" xfId="61"/>
    <cellStyle name="Normál 2 2 9 3" xfId="62"/>
    <cellStyle name="Normál 2 3" xfId="63"/>
    <cellStyle name="Normál 2 3 2" xfId="64"/>
    <cellStyle name="Normál 2 3 3" xfId="65"/>
    <cellStyle name="Normál 2 4" xfId="66"/>
    <cellStyle name="Normál 25" xfId="67"/>
    <cellStyle name="Normál 3" xfId="68"/>
    <cellStyle name="Normál 3 2" xfId="69"/>
    <cellStyle name="Normál 3 3" xfId="70"/>
    <cellStyle name="Normál 4" xfId="71"/>
    <cellStyle name="Normál 4 2" xfId="72"/>
    <cellStyle name="Normál 5" xfId="73"/>
    <cellStyle name="Normál 6" xfId="74"/>
    <cellStyle name="Normál 6 2" xfId="75"/>
    <cellStyle name="Normál 6 2 2" xfId="76"/>
    <cellStyle name="Normál 6 3" xfId="77"/>
    <cellStyle name="Normál 6 4" xfId="78"/>
    <cellStyle name="Normál 7" xfId="79"/>
    <cellStyle name="Normál 7 2" xfId="80"/>
    <cellStyle name="Normál 7 2 2" xfId="81"/>
    <cellStyle name="Normál 7 3" xfId="82"/>
    <cellStyle name="Normál 8" xfId="2"/>
    <cellStyle name="Normál 8 2" xfId="4"/>
    <cellStyle name="Normál 8 3" xfId="83"/>
    <cellStyle name="Normál_4 sz táblázat a rendelethez" xfId="3"/>
    <cellStyle name="Normal_Előkészítési kiadások 2005_12_22 ML" xfId="84"/>
    <cellStyle name="Összesen 2" xfId="85"/>
    <cellStyle name="Rossz 2" xfId="86"/>
    <cellStyle name="Semleges 2" xfId="87"/>
    <cellStyle name="Számítás 2" xfId="88"/>
    <cellStyle name="TableStyleLight1" xfId="8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172</xdr:row>
      <xdr:rowOff>0</xdr:rowOff>
    </xdr:from>
    <xdr:to>
      <xdr:col>4</xdr:col>
      <xdr:colOff>30919</xdr:colOff>
      <xdr:row>172</xdr:row>
      <xdr:rowOff>31262</xdr:rowOff>
    </xdr:to>
    <xdr:sp macro="" textlink="">
      <xdr:nvSpPr>
        <xdr:cNvPr id="2" name="Rectangle 2259"/>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3" name="Rectangle 2260"/>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4" name="Rectangle 2259"/>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5" name="Rectangle 2260"/>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6" name="Rectangle 2259"/>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7" name="Rectangle 2260"/>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8" name="Rectangle 2259"/>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9" name="Rectangle 2260"/>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10" name="Rectangle 2259"/>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11" name="Rectangle 2260"/>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12" name="Rectangle 2259"/>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13" name="Rectangle 2260"/>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14" name="Rectangle 2259"/>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15" name="Rectangle 2260"/>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16" name="Rectangle 2259"/>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17" name="Rectangle 2260"/>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18" name="Rectangle 2259"/>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19" name="Rectangle 2260"/>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20" name="Rectangle 2259"/>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21" name="Rectangle 2260"/>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22" name="Rectangle 2259"/>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23" name="Rectangle 2260"/>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24" name="Rectangle 2259"/>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25" name="Rectangle 2260"/>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26" name="Rectangle 2259"/>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27" name="Rectangle 2260"/>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28" name="Rectangle 2259"/>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29" name="Rectangle 2260"/>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30" name="Rectangle 2259"/>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31" name="Rectangle 2260"/>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32" name="Rectangle 2259"/>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33" name="Rectangle 2260"/>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34" name="Rectangle 2259"/>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35" name="Rectangle 2260"/>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36" name="Rectangle 2259"/>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37" name="Rectangle 2260"/>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38" name="Rectangle 2259"/>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39" name="Rectangle 2260"/>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40" name="Rectangle 2259"/>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41" name="Rectangle 2260"/>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42" name="Rectangle 2259"/>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43" name="Rectangle 2260"/>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44" name="Rectangle 2259"/>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45" name="Rectangle 2260"/>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46" name="Rectangle 2259"/>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47" name="Rectangle 2260"/>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48" name="Rectangle 2259"/>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49" name="Rectangle 2260"/>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50" name="Rectangle 2259"/>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51" name="Rectangle 2260"/>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52" name="Rectangle 2259"/>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53" name="Rectangle 2260"/>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54" name="Rectangle 2259"/>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55" name="Rectangle 2260"/>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56" name="Rectangle 2259"/>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57" name="Rectangle 2260"/>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58" name="Rectangle 2259"/>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59" name="Rectangle 2260"/>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60" name="Rectangle 2259"/>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61" name="Rectangle 2260"/>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62" name="Rectangle 2259"/>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63" name="Rectangle 2260"/>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64" name="Rectangle 2259"/>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65" name="Rectangle 2260"/>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66" name="Rectangle 2259"/>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67" name="Rectangle 2260"/>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68" name="Rectangle 2259"/>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69" name="Rectangle 2260"/>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70" name="Rectangle 2259"/>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71" name="Rectangle 2260"/>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72" name="Rectangle 2259"/>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73" name="Rectangle 2260"/>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74" name="Rectangle 2259"/>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75" name="Rectangle 2260"/>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76" name="Rectangle 2259"/>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77" name="Rectangle 2260"/>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78" name="Rectangle 2259"/>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79" name="Rectangle 2260"/>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80" name="Rectangle 2259"/>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81" name="Rectangle 2260"/>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82" name="Rectangle 2259"/>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83" name="Rectangle 2260"/>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84" name="Rectangle 2259"/>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85" name="Rectangle 2260"/>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86" name="Rectangle 2259"/>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87" name="Rectangle 2260"/>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88" name="Rectangle 2259"/>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89" name="Rectangle 2260"/>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90" name="Rectangle 2259"/>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30919</xdr:colOff>
      <xdr:row>172</xdr:row>
      <xdr:rowOff>31262</xdr:rowOff>
    </xdr:to>
    <xdr:sp macro="" textlink="">
      <xdr:nvSpPr>
        <xdr:cNvPr id="91" name="Rectangle 2260"/>
        <xdr:cNvSpPr>
          <a:spLocks noChangeArrowheads="1"/>
        </xdr:cNvSpPr>
      </xdr:nvSpPr>
      <xdr:spPr bwMode="auto">
        <a:xfrm>
          <a:off x="6934200" y="30118050"/>
          <a:ext cx="30919"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92" name="Rectangle 2259"/>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28922</xdr:colOff>
      <xdr:row>172</xdr:row>
      <xdr:rowOff>31262</xdr:rowOff>
    </xdr:to>
    <xdr:sp macro="" textlink="">
      <xdr:nvSpPr>
        <xdr:cNvPr id="93" name="Rectangle 2260"/>
        <xdr:cNvSpPr>
          <a:spLocks noChangeArrowheads="1"/>
        </xdr:cNvSpPr>
      </xdr:nvSpPr>
      <xdr:spPr bwMode="auto">
        <a:xfrm>
          <a:off x="6934200" y="30118050"/>
          <a:ext cx="28922"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94" name="Rectangle 2259"/>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28921</xdr:colOff>
      <xdr:row>172</xdr:row>
      <xdr:rowOff>31262</xdr:rowOff>
    </xdr:to>
    <xdr:sp macro="" textlink="">
      <xdr:nvSpPr>
        <xdr:cNvPr id="95" name="Rectangle 2260"/>
        <xdr:cNvSpPr>
          <a:spLocks noChangeArrowheads="1"/>
        </xdr:cNvSpPr>
      </xdr:nvSpPr>
      <xdr:spPr bwMode="auto">
        <a:xfrm>
          <a:off x="6934200" y="30118050"/>
          <a:ext cx="28921"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96" name="Rectangle 2259"/>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4</xdr:col>
      <xdr:colOff>0</xdr:colOff>
      <xdr:row>172</xdr:row>
      <xdr:rowOff>0</xdr:rowOff>
    </xdr:from>
    <xdr:to>
      <xdr:col>4</xdr:col>
      <xdr:colOff>28575</xdr:colOff>
      <xdr:row>172</xdr:row>
      <xdr:rowOff>31262</xdr:rowOff>
    </xdr:to>
    <xdr:sp macro="" textlink="">
      <xdr:nvSpPr>
        <xdr:cNvPr id="97" name="Rectangle 2260"/>
        <xdr:cNvSpPr>
          <a:spLocks noChangeArrowheads="1"/>
        </xdr:cNvSpPr>
      </xdr:nvSpPr>
      <xdr:spPr bwMode="auto">
        <a:xfrm>
          <a:off x="6934200" y="30118050"/>
          <a:ext cx="28575" cy="31262"/>
        </a:xfrm>
        <a:prstGeom prst="rect">
          <a:avLst/>
        </a:prstGeom>
        <a:noFill/>
        <a:ln w="9525">
          <a:noFill/>
          <a:miter lim="800000"/>
          <a:headEnd/>
          <a:tailEnd/>
        </a:ln>
      </xdr:spPr>
    </xdr:sp>
    <xdr:clientData/>
  </xdr:twoCellAnchor>
  <xdr:twoCellAnchor editAs="oneCell">
    <xdr:from>
      <xdr:col>1</xdr:col>
      <xdr:colOff>3543300</xdr:colOff>
      <xdr:row>188</xdr:row>
      <xdr:rowOff>0</xdr:rowOff>
    </xdr:from>
    <xdr:to>
      <xdr:col>2</xdr:col>
      <xdr:colOff>612889</xdr:colOff>
      <xdr:row>188</xdr:row>
      <xdr:rowOff>31643</xdr:rowOff>
    </xdr:to>
    <xdr:sp macro="" textlink="">
      <xdr:nvSpPr>
        <xdr:cNvPr id="98" name="Téglalap 97"/>
        <xdr:cNvSpPr>
          <a:spLocks noChangeArrowheads="1"/>
        </xdr:cNvSpPr>
      </xdr:nvSpPr>
      <xdr:spPr bwMode="auto">
        <a:xfrm>
          <a:off x="1362075" y="33318450"/>
          <a:ext cx="612889" cy="31643"/>
        </a:xfrm>
        <a:prstGeom prst="rect">
          <a:avLst/>
        </a:prstGeom>
        <a:noFill/>
        <a:ln w="9525">
          <a:noFill/>
          <a:miter lim="800000"/>
          <a:headEnd/>
          <a:tailEnd/>
        </a:ln>
      </xdr:spPr>
    </xdr:sp>
    <xdr:clientData/>
  </xdr:twoCellAnchor>
  <xdr:twoCellAnchor editAs="oneCell">
    <xdr:from>
      <xdr:col>1</xdr:col>
      <xdr:colOff>3543300</xdr:colOff>
      <xdr:row>188</xdr:row>
      <xdr:rowOff>0</xdr:rowOff>
    </xdr:from>
    <xdr:to>
      <xdr:col>2</xdr:col>
      <xdr:colOff>612889</xdr:colOff>
      <xdr:row>188</xdr:row>
      <xdr:rowOff>31643</xdr:rowOff>
    </xdr:to>
    <xdr:sp macro="" textlink="">
      <xdr:nvSpPr>
        <xdr:cNvPr id="99" name="Téglalap 98"/>
        <xdr:cNvSpPr>
          <a:spLocks noChangeArrowheads="1"/>
        </xdr:cNvSpPr>
      </xdr:nvSpPr>
      <xdr:spPr bwMode="auto">
        <a:xfrm>
          <a:off x="1362075" y="33318450"/>
          <a:ext cx="612889" cy="31643"/>
        </a:xfrm>
        <a:prstGeom prst="rect">
          <a:avLst/>
        </a:prstGeom>
        <a:noFill/>
        <a:ln w="9525">
          <a:noFill/>
          <a:miter lim="800000"/>
          <a:headEnd/>
          <a:tailEnd/>
        </a:ln>
      </xdr:spPr>
    </xdr:sp>
    <xdr:clientData/>
  </xdr:twoCellAnchor>
  <xdr:twoCellAnchor editAs="oneCell">
    <xdr:from>
      <xdr:col>1</xdr:col>
      <xdr:colOff>3105150</xdr:colOff>
      <xdr:row>188</xdr:row>
      <xdr:rowOff>0</xdr:rowOff>
    </xdr:from>
    <xdr:to>
      <xdr:col>2</xdr:col>
      <xdr:colOff>616699</xdr:colOff>
      <xdr:row>188</xdr:row>
      <xdr:rowOff>31262</xdr:rowOff>
    </xdr:to>
    <xdr:sp macro="" textlink="">
      <xdr:nvSpPr>
        <xdr:cNvPr id="100" name="Rectangle 2259"/>
        <xdr:cNvSpPr>
          <a:spLocks noChangeArrowheads="1"/>
        </xdr:cNvSpPr>
      </xdr:nvSpPr>
      <xdr:spPr bwMode="auto">
        <a:xfrm>
          <a:off x="1362075" y="33318450"/>
          <a:ext cx="616699" cy="31262"/>
        </a:xfrm>
        <a:prstGeom prst="rect">
          <a:avLst/>
        </a:prstGeom>
        <a:noFill/>
        <a:ln w="9525">
          <a:noFill/>
          <a:miter lim="800000"/>
          <a:headEnd/>
          <a:tailEnd/>
        </a:ln>
      </xdr:spPr>
    </xdr:sp>
    <xdr:clientData/>
  </xdr:twoCellAnchor>
  <xdr:twoCellAnchor editAs="oneCell">
    <xdr:from>
      <xdr:col>1</xdr:col>
      <xdr:colOff>3543300</xdr:colOff>
      <xdr:row>188</xdr:row>
      <xdr:rowOff>0</xdr:rowOff>
    </xdr:from>
    <xdr:to>
      <xdr:col>2</xdr:col>
      <xdr:colOff>612889</xdr:colOff>
      <xdr:row>188</xdr:row>
      <xdr:rowOff>32024</xdr:rowOff>
    </xdr:to>
    <xdr:sp macro="" textlink="">
      <xdr:nvSpPr>
        <xdr:cNvPr id="101" name="Téglalap 1"/>
        <xdr:cNvSpPr>
          <a:spLocks noChangeArrowheads="1"/>
        </xdr:cNvSpPr>
      </xdr:nvSpPr>
      <xdr:spPr bwMode="auto">
        <a:xfrm>
          <a:off x="1362075" y="33318450"/>
          <a:ext cx="612889" cy="32024"/>
        </a:xfrm>
        <a:prstGeom prst="rect">
          <a:avLst/>
        </a:prstGeom>
        <a:noFill/>
        <a:ln w="9525">
          <a:noFill/>
          <a:miter lim="800000"/>
          <a:headEnd/>
          <a:tailEnd/>
        </a:ln>
      </xdr:spPr>
    </xdr:sp>
    <xdr:clientData/>
  </xdr:twoCellAnchor>
  <xdr:twoCellAnchor editAs="oneCell">
    <xdr:from>
      <xdr:col>1</xdr:col>
      <xdr:colOff>3543300</xdr:colOff>
      <xdr:row>188</xdr:row>
      <xdr:rowOff>0</xdr:rowOff>
    </xdr:from>
    <xdr:to>
      <xdr:col>2</xdr:col>
      <xdr:colOff>612889</xdr:colOff>
      <xdr:row>188</xdr:row>
      <xdr:rowOff>32024</xdr:rowOff>
    </xdr:to>
    <xdr:sp macro="" textlink="">
      <xdr:nvSpPr>
        <xdr:cNvPr id="102" name="Téglalap 2"/>
        <xdr:cNvSpPr>
          <a:spLocks noChangeArrowheads="1"/>
        </xdr:cNvSpPr>
      </xdr:nvSpPr>
      <xdr:spPr bwMode="auto">
        <a:xfrm>
          <a:off x="1362075" y="33318450"/>
          <a:ext cx="612889" cy="32024"/>
        </a:xfrm>
        <a:prstGeom prst="rect">
          <a:avLst/>
        </a:prstGeom>
        <a:noFill/>
        <a:ln w="9525">
          <a:noFill/>
          <a:miter lim="800000"/>
          <a:headEnd/>
          <a:tailEnd/>
        </a:ln>
      </xdr:spPr>
    </xdr:sp>
    <xdr:clientData/>
  </xdr:twoCellAnchor>
  <xdr:twoCellAnchor editAs="oneCell">
    <xdr:from>
      <xdr:col>1</xdr:col>
      <xdr:colOff>3105150</xdr:colOff>
      <xdr:row>188</xdr:row>
      <xdr:rowOff>0</xdr:rowOff>
    </xdr:from>
    <xdr:to>
      <xdr:col>2</xdr:col>
      <xdr:colOff>616699</xdr:colOff>
      <xdr:row>188</xdr:row>
      <xdr:rowOff>32024</xdr:rowOff>
    </xdr:to>
    <xdr:sp macro="" textlink="">
      <xdr:nvSpPr>
        <xdr:cNvPr id="103" name="Téglalap 1"/>
        <xdr:cNvSpPr>
          <a:spLocks noChangeArrowheads="1"/>
        </xdr:cNvSpPr>
      </xdr:nvSpPr>
      <xdr:spPr bwMode="auto">
        <a:xfrm>
          <a:off x="1362075" y="33318450"/>
          <a:ext cx="616699" cy="32024"/>
        </a:xfrm>
        <a:prstGeom prst="rect">
          <a:avLst/>
        </a:prstGeom>
        <a:noFill/>
        <a:ln w="9525">
          <a:noFill/>
          <a:miter lim="800000"/>
          <a:headEnd/>
          <a:tailEnd/>
        </a:ln>
      </xdr:spPr>
    </xdr:sp>
    <xdr:clientData/>
  </xdr:twoCellAnchor>
  <xdr:twoCellAnchor editAs="oneCell">
    <xdr:from>
      <xdr:col>1</xdr:col>
      <xdr:colOff>3105150</xdr:colOff>
      <xdr:row>188</xdr:row>
      <xdr:rowOff>0</xdr:rowOff>
    </xdr:from>
    <xdr:to>
      <xdr:col>2</xdr:col>
      <xdr:colOff>616699</xdr:colOff>
      <xdr:row>188</xdr:row>
      <xdr:rowOff>32024</xdr:rowOff>
    </xdr:to>
    <xdr:sp macro="" textlink="">
      <xdr:nvSpPr>
        <xdr:cNvPr id="104" name="Téglalap 2"/>
        <xdr:cNvSpPr>
          <a:spLocks noChangeArrowheads="1"/>
        </xdr:cNvSpPr>
      </xdr:nvSpPr>
      <xdr:spPr bwMode="auto">
        <a:xfrm>
          <a:off x="1362075" y="33318450"/>
          <a:ext cx="616699" cy="32024"/>
        </a:xfrm>
        <a:prstGeom prst="rect">
          <a:avLst/>
        </a:prstGeom>
        <a:noFill/>
        <a:ln w="9525">
          <a:noFill/>
          <a:miter lim="800000"/>
          <a:headEnd/>
          <a:tailEnd/>
        </a:ln>
      </xdr:spPr>
    </xdr:sp>
    <xdr:clientData/>
  </xdr:twoCellAnchor>
  <xdr:twoCellAnchor editAs="oneCell">
    <xdr:from>
      <xdr:col>1</xdr:col>
      <xdr:colOff>3067050</xdr:colOff>
      <xdr:row>188</xdr:row>
      <xdr:rowOff>0</xdr:rowOff>
    </xdr:from>
    <xdr:to>
      <xdr:col>2</xdr:col>
      <xdr:colOff>616699</xdr:colOff>
      <xdr:row>188</xdr:row>
      <xdr:rowOff>32405</xdr:rowOff>
    </xdr:to>
    <xdr:sp macro="" textlink="">
      <xdr:nvSpPr>
        <xdr:cNvPr id="105" name="Téglalap 1"/>
        <xdr:cNvSpPr>
          <a:spLocks noChangeArrowheads="1"/>
        </xdr:cNvSpPr>
      </xdr:nvSpPr>
      <xdr:spPr bwMode="auto">
        <a:xfrm>
          <a:off x="1362075" y="33318450"/>
          <a:ext cx="616699" cy="32405"/>
        </a:xfrm>
        <a:prstGeom prst="rect">
          <a:avLst/>
        </a:prstGeom>
        <a:noFill/>
        <a:ln w="9525">
          <a:noFill/>
          <a:miter lim="800000"/>
          <a:headEnd/>
          <a:tailEnd/>
        </a:ln>
      </xdr:spPr>
    </xdr:sp>
    <xdr:clientData/>
  </xdr:twoCellAnchor>
  <xdr:twoCellAnchor editAs="oneCell">
    <xdr:from>
      <xdr:col>1</xdr:col>
      <xdr:colOff>342900</xdr:colOff>
      <xdr:row>188</xdr:row>
      <xdr:rowOff>0</xdr:rowOff>
    </xdr:from>
    <xdr:to>
      <xdr:col>2</xdr:col>
      <xdr:colOff>791959</xdr:colOff>
      <xdr:row>188</xdr:row>
      <xdr:rowOff>32405</xdr:rowOff>
    </xdr:to>
    <xdr:sp macro="" textlink="">
      <xdr:nvSpPr>
        <xdr:cNvPr id="106" name="Téglalap 2"/>
        <xdr:cNvSpPr>
          <a:spLocks noChangeArrowheads="1"/>
        </xdr:cNvSpPr>
      </xdr:nvSpPr>
      <xdr:spPr bwMode="auto">
        <a:xfrm>
          <a:off x="1085850" y="33318450"/>
          <a:ext cx="1068184" cy="32405"/>
        </a:xfrm>
        <a:prstGeom prst="rect">
          <a:avLst/>
        </a:prstGeom>
        <a:noFill/>
        <a:ln w="9525">
          <a:noFill/>
          <a:miter lim="800000"/>
          <a:headEnd/>
          <a:tailEnd/>
        </a:ln>
      </xdr:spPr>
    </xdr:sp>
    <xdr:clientData/>
  </xdr:twoCellAnchor>
  <xdr:twoCellAnchor editAs="oneCell">
    <xdr:from>
      <xdr:col>1</xdr:col>
      <xdr:colOff>342900</xdr:colOff>
      <xdr:row>188</xdr:row>
      <xdr:rowOff>0</xdr:rowOff>
    </xdr:from>
    <xdr:to>
      <xdr:col>2</xdr:col>
      <xdr:colOff>791959</xdr:colOff>
      <xdr:row>188</xdr:row>
      <xdr:rowOff>32405</xdr:rowOff>
    </xdr:to>
    <xdr:sp macro="" textlink="">
      <xdr:nvSpPr>
        <xdr:cNvPr id="107" name="Téglalap 2"/>
        <xdr:cNvSpPr>
          <a:spLocks noChangeArrowheads="1"/>
        </xdr:cNvSpPr>
      </xdr:nvSpPr>
      <xdr:spPr bwMode="auto">
        <a:xfrm>
          <a:off x="1085850" y="33318450"/>
          <a:ext cx="1068184" cy="32405"/>
        </a:xfrm>
        <a:prstGeom prst="rect">
          <a:avLst/>
        </a:prstGeom>
        <a:noFill/>
        <a:ln w="9525">
          <a:noFill/>
          <a:miter lim="800000"/>
          <a:headEnd/>
          <a:tailEnd/>
        </a:ln>
      </xdr:spPr>
    </xdr:sp>
    <xdr:clientData/>
  </xdr:twoCellAnchor>
  <xdr:twoCellAnchor editAs="oneCell">
    <xdr:from>
      <xdr:col>1</xdr:col>
      <xdr:colOff>342900</xdr:colOff>
      <xdr:row>188</xdr:row>
      <xdr:rowOff>0</xdr:rowOff>
    </xdr:from>
    <xdr:to>
      <xdr:col>2</xdr:col>
      <xdr:colOff>791959</xdr:colOff>
      <xdr:row>188</xdr:row>
      <xdr:rowOff>32405</xdr:rowOff>
    </xdr:to>
    <xdr:sp macro="" textlink="">
      <xdr:nvSpPr>
        <xdr:cNvPr id="108" name="Téglalap 2"/>
        <xdr:cNvSpPr>
          <a:spLocks noChangeArrowheads="1"/>
        </xdr:cNvSpPr>
      </xdr:nvSpPr>
      <xdr:spPr bwMode="auto">
        <a:xfrm>
          <a:off x="1085850" y="33318450"/>
          <a:ext cx="1068184" cy="32405"/>
        </a:xfrm>
        <a:prstGeom prst="rect">
          <a:avLst/>
        </a:prstGeom>
        <a:noFill/>
        <a:ln w="9525">
          <a:noFill/>
          <a:miter lim="800000"/>
          <a:headEnd/>
          <a:tailEnd/>
        </a:ln>
      </xdr:spPr>
    </xdr:sp>
    <xdr:clientData/>
  </xdr:twoCellAnchor>
  <xdr:twoCellAnchor editAs="oneCell">
    <xdr:from>
      <xdr:col>1</xdr:col>
      <xdr:colOff>342900</xdr:colOff>
      <xdr:row>188</xdr:row>
      <xdr:rowOff>0</xdr:rowOff>
    </xdr:from>
    <xdr:to>
      <xdr:col>2</xdr:col>
      <xdr:colOff>791959</xdr:colOff>
      <xdr:row>188</xdr:row>
      <xdr:rowOff>32405</xdr:rowOff>
    </xdr:to>
    <xdr:sp macro="" textlink="">
      <xdr:nvSpPr>
        <xdr:cNvPr id="109" name="Téglalap 2"/>
        <xdr:cNvSpPr>
          <a:spLocks noChangeArrowheads="1"/>
        </xdr:cNvSpPr>
      </xdr:nvSpPr>
      <xdr:spPr bwMode="auto">
        <a:xfrm>
          <a:off x="1085850" y="33318450"/>
          <a:ext cx="1068184" cy="32405"/>
        </a:xfrm>
        <a:prstGeom prst="rect">
          <a:avLst/>
        </a:prstGeom>
        <a:noFill/>
        <a:ln w="9525">
          <a:noFill/>
          <a:miter lim="800000"/>
          <a:headEnd/>
          <a:tailEnd/>
        </a:ln>
      </xdr:spPr>
    </xdr:sp>
    <xdr:clientData/>
  </xdr:twoCellAnchor>
  <xdr:twoCellAnchor editAs="oneCell">
    <xdr:from>
      <xdr:col>1</xdr:col>
      <xdr:colOff>3543300</xdr:colOff>
      <xdr:row>217</xdr:row>
      <xdr:rowOff>0</xdr:rowOff>
    </xdr:from>
    <xdr:to>
      <xdr:col>2</xdr:col>
      <xdr:colOff>612889</xdr:colOff>
      <xdr:row>217</xdr:row>
      <xdr:rowOff>31643</xdr:rowOff>
    </xdr:to>
    <xdr:sp macro="" textlink="">
      <xdr:nvSpPr>
        <xdr:cNvPr id="110" name="Téglalap 109"/>
        <xdr:cNvSpPr>
          <a:spLocks noChangeArrowheads="1"/>
        </xdr:cNvSpPr>
      </xdr:nvSpPr>
      <xdr:spPr bwMode="auto">
        <a:xfrm>
          <a:off x="1362075" y="39119175"/>
          <a:ext cx="612889" cy="31643"/>
        </a:xfrm>
        <a:prstGeom prst="rect">
          <a:avLst/>
        </a:prstGeom>
        <a:noFill/>
        <a:ln w="9525">
          <a:noFill/>
          <a:miter lim="800000"/>
          <a:headEnd/>
          <a:tailEnd/>
        </a:ln>
      </xdr:spPr>
    </xdr:sp>
    <xdr:clientData/>
  </xdr:twoCellAnchor>
  <xdr:twoCellAnchor editAs="oneCell">
    <xdr:from>
      <xdr:col>1</xdr:col>
      <xdr:colOff>3543300</xdr:colOff>
      <xdr:row>217</xdr:row>
      <xdr:rowOff>0</xdr:rowOff>
    </xdr:from>
    <xdr:to>
      <xdr:col>2</xdr:col>
      <xdr:colOff>612889</xdr:colOff>
      <xdr:row>217</xdr:row>
      <xdr:rowOff>31643</xdr:rowOff>
    </xdr:to>
    <xdr:sp macro="" textlink="">
      <xdr:nvSpPr>
        <xdr:cNvPr id="111" name="Téglalap 110"/>
        <xdr:cNvSpPr>
          <a:spLocks noChangeArrowheads="1"/>
        </xdr:cNvSpPr>
      </xdr:nvSpPr>
      <xdr:spPr bwMode="auto">
        <a:xfrm>
          <a:off x="1362075" y="39119175"/>
          <a:ext cx="612889" cy="31643"/>
        </a:xfrm>
        <a:prstGeom prst="rect">
          <a:avLst/>
        </a:prstGeom>
        <a:noFill/>
        <a:ln w="9525">
          <a:noFill/>
          <a:miter lim="800000"/>
          <a:headEnd/>
          <a:tailEnd/>
        </a:ln>
      </xdr:spPr>
    </xdr:sp>
    <xdr:clientData/>
  </xdr:twoCellAnchor>
  <xdr:twoCellAnchor editAs="oneCell">
    <xdr:from>
      <xdr:col>1</xdr:col>
      <xdr:colOff>3105150</xdr:colOff>
      <xdr:row>217</xdr:row>
      <xdr:rowOff>0</xdr:rowOff>
    </xdr:from>
    <xdr:to>
      <xdr:col>2</xdr:col>
      <xdr:colOff>616699</xdr:colOff>
      <xdr:row>217</xdr:row>
      <xdr:rowOff>31262</xdr:rowOff>
    </xdr:to>
    <xdr:sp macro="" textlink="">
      <xdr:nvSpPr>
        <xdr:cNvPr id="112" name="Rectangle 2259"/>
        <xdr:cNvSpPr>
          <a:spLocks noChangeArrowheads="1"/>
        </xdr:cNvSpPr>
      </xdr:nvSpPr>
      <xdr:spPr bwMode="auto">
        <a:xfrm>
          <a:off x="1362075" y="39119175"/>
          <a:ext cx="616699" cy="31262"/>
        </a:xfrm>
        <a:prstGeom prst="rect">
          <a:avLst/>
        </a:prstGeom>
        <a:noFill/>
        <a:ln w="9525">
          <a:noFill/>
          <a:miter lim="800000"/>
          <a:headEnd/>
          <a:tailEnd/>
        </a:ln>
      </xdr:spPr>
    </xdr:sp>
    <xdr:clientData/>
  </xdr:twoCellAnchor>
  <xdr:twoCellAnchor editAs="oneCell">
    <xdr:from>
      <xdr:col>1</xdr:col>
      <xdr:colOff>3543300</xdr:colOff>
      <xdr:row>217</xdr:row>
      <xdr:rowOff>0</xdr:rowOff>
    </xdr:from>
    <xdr:to>
      <xdr:col>2</xdr:col>
      <xdr:colOff>612889</xdr:colOff>
      <xdr:row>217</xdr:row>
      <xdr:rowOff>32024</xdr:rowOff>
    </xdr:to>
    <xdr:sp macro="" textlink="">
      <xdr:nvSpPr>
        <xdr:cNvPr id="113" name="Téglalap 1"/>
        <xdr:cNvSpPr>
          <a:spLocks noChangeArrowheads="1"/>
        </xdr:cNvSpPr>
      </xdr:nvSpPr>
      <xdr:spPr bwMode="auto">
        <a:xfrm>
          <a:off x="1362075" y="39119175"/>
          <a:ext cx="612889" cy="32024"/>
        </a:xfrm>
        <a:prstGeom prst="rect">
          <a:avLst/>
        </a:prstGeom>
        <a:noFill/>
        <a:ln w="9525">
          <a:noFill/>
          <a:miter lim="800000"/>
          <a:headEnd/>
          <a:tailEnd/>
        </a:ln>
      </xdr:spPr>
    </xdr:sp>
    <xdr:clientData/>
  </xdr:twoCellAnchor>
  <xdr:twoCellAnchor editAs="oneCell">
    <xdr:from>
      <xdr:col>1</xdr:col>
      <xdr:colOff>3543300</xdr:colOff>
      <xdr:row>217</xdr:row>
      <xdr:rowOff>0</xdr:rowOff>
    </xdr:from>
    <xdr:to>
      <xdr:col>2</xdr:col>
      <xdr:colOff>612889</xdr:colOff>
      <xdr:row>217</xdr:row>
      <xdr:rowOff>32024</xdr:rowOff>
    </xdr:to>
    <xdr:sp macro="" textlink="">
      <xdr:nvSpPr>
        <xdr:cNvPr id="114" name="Téglalap 2"/>
        <xdr:cNvSpPr>
          <a:spLocks noChangeArrowheads="1"/>
        </xdr:cNvSpPr>
      </xdr:nvSpPr>
      <xdr:spPr bwMode="auto">
        <a:xfrm>
          <a:off x="1362075" y="39119175"/>
          <a:ext cx="612889" cy="32024"/>
        </a:xfrm>
        <a:prstGeom prst="rect">
          <a:avLst/>
        </a:prstGeom>
        <a:noFill/>
        <a:ln w="9525">
          <a:noFill/>
          <a:miter lim="800000"/>
          <a:headEnd/>
          <a:tailEnd/>
        </a:ln>
      </xdr:spPr>
    </xdr:sp>
    <xdr:clientData/>
  </xdr:twoCellAnchor>
  <xdr:twoCellAnchor editAs="oneCell">
    <xdr:from>
      <xdr:col>1</xdr:col>
      <xdr:colOff>3105150</xdr:colOff>
      <xdr:row>217</xdr:row>
      <xdr:rowOff>0</xdr:rowOff>
    </xdr:from>
    <xdr:to>
      <xdr:col>2</xdr:col>
      <xdr:colOff>616699</xdr:colOff>
      <xdr:row>217</xdr:row>
      <xdr:rowOff>32024</xdr:rowOff>
    </xdr:to>
    <xdr:sp macro="" textlink="">
      <xdr:nvSpPr>
        <xdr:cNvPr id="115" name="Téglalap 1"/>
        <xdr:cNvSpPr>
          <a:spLocks noChangeArrowheads="1"/>
        </xdr:cNvSpPr>
      </xdr:nvSpPr>
      <xdr:spPr bwMode="auto">
        <a:xfrm>
          <a:off x="1362075" y="39119175"/>
          <a:ext cx="616699" cy="32024"/>
        </a:xfrm>
        <a:prstGeom prst="rect">
          <a:avLst/>
        </a:prstGeom>
        <a:noFill/>
        <a:ln w="9525">
          <a:noFill/>
          <a:miter lim="800000"/>
          <a:headEnd/>
          <a:tailEnd/>
        </a:ln>
      </xdr:spPr>
    </xdr:sp>
    <xdr:clientData/>
  </xdr:twoCellAnchor>
  <xdr:twoCellAnchor editAs="oneCell">
    <xdr:from>
      <xdr:col>1</xdr:col>
      <xdr:colOff>3105150</xdr:colOff>
      <xdr:row>217</xdr:row>
      <xdr:rowOff>0</xdr:rowOff>
    </xdr:from>
    <xdr:to>
      <xdr:col>2</xdr:col>
      <xdr:colOff>616699</xdr:colOff>
      <xdr:row>217</xdr:row>
      <xdr:rowOff>32024</xdr:rowOff>
    </xdr:to>
    <xdr:sp macro="" textlink="">
      <xdr:nvSpPr>
        <xdr:cNvPr id="116" name="Téglalap 2"/>
        <xdr:cNvSpPr>
          <a:spLocks noChangeArrowheads="1"/>
        </xdr:cNvSpPr>
      </xdr:nvSpPr>
      <xdr:spPr bwMode="auto">
        <a:xfrm>
          <a:off x="1362075" y="39119175"/>
          <a:ext cx="616699" cy="32024"/>
        </a:xfrm>
        <a:prstGeom prst="rect">
          <a:avLst/>
        </a:prstGeom>
        <a:noFill/>
        <a:ln w="9525">
          <a:noFill/>
          <a:miter lim="800000"/>
          <a:headEnd/>
          <a:tailEnd/>
        </a:ln>
      </xdr:spPr>
    </xdr:sp>
    <xdr:clientData/>
  </xdr:twoCellAnchor>
  <xdr:twoCellAnchor editAs="oneCell">
    <xdr:from>
      <xdr:col>1</xdr:col>
      <xdr:colOff>3067050</xdr:colOff>
      <xdr:row>217</xdr:row>
      <xdr:rowOff>0</xdr:rowOff>
    </xdr:from>
    <xdr:to>
      <xdr:col>2</xdr:col>
      <xdr:colOff>616699</xdr:colOff>
      <xdr:row>217</xdr:row>
      <xdr:rowOff>32405</xdr:rowOff>
    </xdr:to>
    <xdr:sp macro="" textlink="">
      <xdr:nvSpPr>
        <xdr:cNvPr id="117" name="Téglalap 1"/>
        <xdr:cNvSpPr>
          <a:spLocks noChangeArrowheads="1"/>
        </xdr:cNvSpPr>
      </xdr:nvSpPr>
      <xdr:spPr bwMode="auto">
        <a:xfrm>
          <a:off x="1362075" y="39119175"/>
          <a:ext cx="616699" cy="32405"/>
        </a:xfrm>
        <a:prstGeom prst="rect">
          <a:avLst/>
        </a:prstGeom>
        <a:noFill/>
        <a:ln w="9525">
          <a:noFill/>
          <a:miter lim="800000"/>
          <a:headEnd/>
          <a:tailEnd/>
        </a:ln>
      </xdr:spPr>
    </xdr:sp>
    <xdr:clientData/>
  </xdr:twoCellAnchor>
  <xdr:twoCellAnchor editAs="oneCell">
    <xdr:from>
      <xdr:col>1</xdr:col>
      <xdr:colOff>342900</xdr:colOff>
      <xdr:row>217</xdr:row>
      <xdr:rowOff>0</xdr:rowOff>
    </xdr:from>
    <xdr:to>
      <xdr:col>2</xdr:col>
      <xdr:colOff>791959</xdr:colOff>
      <xdr:row>217</xdr:row>
      <xdr:rowOff>32405</xdr:rowOff>
    </xdr:to>
    <xdr:sp macro="" textlink="">
      <xdr:nvSpPr>
        <xdr:cNvPr id="118" name="Téglalap 2"/>
        <xdr:cNvSpPr>
          <a:spLocks noChangeArrowheads="1"/>
        </xdr:cNvSpPr>
      </xdr:nvSpPr>
      <xdr:spPr bwMode="auto">
        <a:xfrm>
          <a:off x="1085850" y="39119175"/>
          <a:ext cx="1068184" cy="32405"/>
        </a:xfrm>
        <a:prstGeom prst="rect">
          <a:avLst/>
        </a:prstGeom>
        <a:noFill/>
        <a:ln w="9525">
          <a:noFill/>
          <a:miter lim="800000"/>
          <a:headEnd/>
          <a:tailEnd/>
        </a:ln>
      </xdr:spPr>
    </xdr:sp>
    <xdr:clientData/>
  </xdr:twoCellAnchor>
  <xdr:twoCellAnchor editAs="oneCell">
    <xdr:from>
      <xdr:col>1</xdr:col>
      <xdr:colOff>342900</xdr:colOff>
      <xdr:row>217</xdr:row>
      <xdr:rowOff>0</xdr:rowOff>
    </xdr:from>
    <xdr:to>
      <xdr:col>2</xdr:col>
      <xdr:colOff>791959</xdr:colOff>
      <xdr:row>217</xdr:row>
      <xdr:rowOff>32405</xdr:rowOff>
    </xdr:to>
    <xdr:sp macro="" textlink="">
      <xdr:nvSpPr>
        <xdr:cNvPr id="119" name="Téglalap 2"/>
        <xdr:cNvSpPr>
          <a:spLocks noChangeArrowheads="1"/>
        </xdr:cNvSpPr>
      </xdr:nvSpPr>
      <xdr:spPr bwMode="auto">
        <a:xfrm>
          <a:off x="1085850" y="39119175"/>
          <a:ext cx="1068184" cy="32405"/>
        </a:xfrm>
        <a:prstGeom prst="rect">
          <a:avLst/>
        </a:prstGeom>
        <a:noFill/>
        <a:ln w="9525">
          <a:noFill/>
          <a:miter lim="800000"/>
          <a:headEnd/>
          <a:tailEnd/>
        </a:ln>
      </xdr:spPr>
    </xdr:sp>
    <xdr:clientData/>
  </xdr:twoCellAnchor>
  <xdr:twoCellAnchor editAs="oneCell">
    <xdr:from>
      <xdr:col>1</xdr:col>
      <xdr:colOff>342900</xdr:colOff>
      <xdr:row>217</xdr:row>
      <xdr:rowOff>0</xdr:rowOff>
    </xdr:from>
    <xdr:to>
      <xdr:col>2</xdr:col>
      <xdr:colOff>791959</xdr:colOff>
      <xdr:row>217</xdr:row>
      <xdr:rowOff>32405</xdr:rowOff>
    </xdr:to>
    <xdr:sp macro="" textlink="">
      <xdr:nvSpPr>
        <xdr:cNvPr id="120" name="Téglalap 2"/>
        <xdr:cNvSpPr>
          <a:spLocks noChangeArrowheads="1"/>
        </xdr:cNvSpPr>
      </xdr:nvSpPr>
      <xdr:spPr bwMode="auto">
        <a:xfrm>
          <a:off x="1085850" y="39119175"/>
          <a:ext cx="1068184" cy="32405"/>
        </a:xfrm>
        <a:prstGeom prst="rect">
          <a:avLst/>
        </a:prstGeom>
        <a:noFill/>
        <a:ln w="9525">
          <a:noFill/>
          <a:miter lim="800000"/>
          <a:headEnd/>
          <a:tailEnd/>
        </a:ln>
      </xdr:spPr>
    </xdr:sp>
    <xdr:clientData/>
  </xdr:twoCellAnchor>
  <xdr:twoCellAnchor editAs="oneCell">
    <xdr:from>
      <xdr:col>1</xdr:col>
      <xdr:colOff>342900</xdr:colOff>
      <xdr:row>217</xdr:row>
      <xdr:rowOff>0</xdr:rowOff>
    </xdr:from>
    <xdr:to>
      <xdr:col>2</xdr:col>
      <xdr:colOff>791959</xdr:colOff>
      <xdr:row>217</xdr:row>
      <xdr:rowOff>32405</xdr:rowOff>
    </xdr:to>
    <xdr:sp macro="" textlink="">
      <xdr:nvSpPr>
        <xdr:cNvPr id="121" name="Téglalap 2"/>
        <xdr:cNvSpPr>
          <a:spLocks noChangeArrowheads="1"/>
        </xdr:cNvSpPr>
      </xdr:nvSpPr>
      <xdr:spPr bwMode="auto">
        <a:xfrm>
          <a:off x="1085850" y="39119175"/>
          <a:ext cx="1068184" cy="32405"/>
        </a:xfrm>
        <a:prstGeom prst="rect">
          <a:avLst/>
        </a:prstGeom>
        <a:noFill/>
        <a:ln w="9525">
          <a:noFill/>
          <a:miter lim="800000"/>
          <a:headEnd/>
          <a:tailEnd/>
        </a:ln>
      </xdr:spPr>
    </xdr:sp>
    <xdr:clientData/>
  </xdr:twoCellAnchor>
  <xdr:twoCellAnchor editAs="oneCell">
    <xdr:from>
      <xdr:col>1</xdr:col>
      <xdr:colOff>342900</xdr:colOff>
      <xdr:row>188</xdr:row>
      <xdr:rowOff>0</xdr:rowOff>
    </xdr:from>
    <xdr:to>
      <xdr:col>2</xdr:col>
      <xdr:colOff>515734</xdr:colOff>
      <xdr:row>188</xdr:row>
      <xdr:rowOff>32405</xdr:rowOff>
    </xdr:to>
    <xdr:sp macro="" textlink="">
      <xdr:nvSpPr>
        <xdr:cNvPr id="122" name="Téglalap 2"/>
        <xdr:cNvSpPr>
          <a:spLocks noChangeArrowheads="1"/>
        </xdr:cNvSpPr>
      </xdr:nvSpPr>
      <xdr:spPr bwMode="auto">
        <a:xfrm>
          <a:off x="1085850" y="33318450"/>
          <a:ext cx="791959" cy="32405"/>
        </a:xfrm>
        <a:prstGeom prst="rect">
          <a:avLst/>
        </a:prstGeom>
        <a:noFill/>
        <a:ln w="9525">
          <a:noFill/>
          <a:miter lim="800000"/>
          <a:headEnd/>
          <a:tailEnd/>
        </a:ln>
      </xdr:spPr>
    </xdr:sp>
    <xdr:clientData/>
  </xdr:twoCellAnchor>
  <xdr:twoCellAnchor editAs="oneCell">
    <xdr:from>
      <xdr:col>1</xdr:col>
      <xdr:colOff>342900</xdr:colOff>
      <xdr:row>188</xdr:row>
      <xdr:rowOff>0</xdr:rowOff>
    </xdr:from>
    <xdr:to>
      <xdr:col>2</xdr:col>
      <xdr:colOff>515734</xdr:colOff>
      <xdr:row>188</xdr:row>
      <xdr:rowOff>32405</xdr:rowOff>
    </xdr:to>
    <xdr:sp macro="" textlink="">
      <xdr:nvSpPr>
        <xdr:cNvPr id="123" name="Téglalap 2"/>
        <xdr:cNvSpPr>
          <a:spLocks noChangeArrowheads="1"/>
        </xdr:cNvSpPr>
      </xdr:nvSpPr>
      <xdr:spPr bwMode="auto">
        <a:xfrm>
          <a:off x="1085850" y="33318450"/>
          <a:ext cx="791959" cy="32405"/>
        </a:xfrm>
        <a:prstGeom prst="rect">
          <a:avLst/>
        </a:prstGeom>
        <a:noFill/>
        <a:ln w="9525">
          <a:noFill/>
          <a:miter lim="800000"/>
          <a:headEnd/>
          <a:tailEnd/>
        </a:ln>
      </xdr:spPr>
    </xdr:sp>
    <xdr:clientData/>
  </xdr:twoCellAnchor>
  <xdr:twoCellAnchor editAs="oneCell">
    <xdr:from>
      <xdr:col>1</xdr:col>
      <xdr:colOff>342900</xdr:colOff>
      <xdr:row>188</xdr:row>
      <xdr:rowOff>0</xdr:rowOff>
    </xdr:from>
    <xdr:to>
      <xdr:col>2</xdr:col>
      <xdr:colOff>515734</xdr:colOff>
      <xdr:row>188</xdr:row>
      <xdr:rowOff>32405</xdr:rowOff>
    </xdr:to>
    <xdr:sp macro="" textlink="">
      <xdr:nvSpPr>
        <xdr:cNvPr id="124" name="Téglalap 2"/>
        <xdr:cNvSpPr>
          <a:spLocks noChangeArrowheads="1"/>
        </xdr:cNvSpPr>
      </xdr:nvSpPr>
      <xdr:spPr bwMode="auto">
        <a:xfrm>
          <a:off x="1085850" y="33318450"/>
          <a:ext cx="791959" cy="32405"/>
        </a:xfrm>
        <a:prstGeom prst="rect">
          <a:avLst/>
        </a:prstGeom>
        <a:noFill/>
        <a:ln w="9525">
          <a:noFill/>
          <a:miter lim="800000"/>
          <a:headEnd/>
          <a:tailEnd/>
        </a:ln>
      </xdr:spPr>
    </xdr:sp>
    <xdr:clientData/>
  </xdr:twoCellAnchor>
  <xdr:twoCellAnchor editAs="oneCell">
    <xdr:from>
      <xdr:col>1</xdr:col>
      <xdr:colOff>342900</xdr:colOff>
      <xdr:row>188</xdr:row>
      <xdr:rowOff>0</xdr:rowOff>
    </xdr:from>
    <xdr:to>
      <xdr:col>2</xdr:col>
      <xdr:colOff>515734</xdr:colOff>
      <xdr:row>188</xdr:row>
      <xdr:rowOff>32405</xdr:rowOff>
    </xdr:to>
    <xdr:sp macro="" textlink="">
      <xdr:nvSpPr>
        <xdr:cNvPr id="125" name="Téglalap 2"/>
        <xdr:cNvSpPr>
          <a:spLocks noChangeArrowheads="1"/>
        </xdr:cNvSpPr>
      </xdr:nvSpPr>
      <xdr:spPr bwMode="auto">
        <a:xfrm>
          <a:off x="1085850" y="33318450"/>
          <a:ext cx="791959" cy="32405"/>
        </a:xfrm>
        <a:prstGeom prst="rect">
          <a:avLst/>
        </a:prstGeom>
        <a:noFill/>
        <a:ln w="9525">
          <a:noFill/>
          <a:miter lim="800000"/>
          <a:headEnd/>
          <a:tailEnd/>
        </a:ln>
      </xdr:spPr>
    </xdr:sp>
    <xdr:clientData/>
  </xdr:twoCellAnchor>
  <xdr:twoCellAnchor editAs="oneCell">
    <xdr:from>
      <xdr:col>1</xdr:col>
      <xdr:colOff>342900</xdr:colOff>
      <xdr:row>217</xdr:row>
      <xdr:rowOff>0</xdr:rowOff>
    </xdr:from>
    <xdr:to>
      <xdr:col>2</xdr:col>
      <xdr:colOff>515734</xdr:colOff>
      <xdr:row>217</xdr:row>
      <xdr:rowOff>32405</xdr:rowOff>
    </xdr:to>
    <xdr:sp macro="" textlink="">
      <xdr:nvSpPr>
        <xdr:cNvPr id="126" name="Téglalap 2"/>
        <xdr:cNvSpPr>
          <a:spLocks noChangeArrowheads="1"/>
        </xdr:cNvSpPr>
      </xdr:nvSpPr>
      <xdr:spPr bwMode="auto">
        <a:xfrm>
          <a:off x="1085850" y="39119175"/>
          <a:ext cx="791959" cy="32405"/>
        </a:xfrm>
        <a:prstGeom prst="rect">
          <a:avLst/>
        </a:prstGeom>
        <a:noFill/>
        <a:ln w="9525">
          <a:noFill/>
          <a:miter lim="800000"/>
          <a:headEnd/>
          <a:tailEnd/>
        </a:ln>
      </xdr:spPr>
    </xdr:sp>
    <xdr:clientData/>
  </xdr:twoCellAnchor>
  <xdr:twoCellAnchor editAs="oneCell">
    <xdr:from>
      <xdr:col>1</xdr:col>
      <xdr:colOff>342900</xdr:colOff>
      <xdr:row>217</xdr:row>
      <xdr:rowOff>0</xdr:rowOff>
    </xdr:from>
    <xdr:to>
      <xdr:col>2</xdr:col>
      <xdr:colOff>515734</xdr:colOff>
      <xdr:row>217</xdr:row>
      <xdr:rowOff>32405</xdr:rowOff>
    </xdr:to>
    <xdr:sp macro="" textlink="">
      <xdr:nvSpPr>
        <xdr:cNvPr id="127" name="Téglalap 2"/>
        <xdr:cNvSpPr>
          <a:spLocks noChangeArrowheads="1"/>
        </xdr:cNvSpPr>
      </xdr:nvSpPr>
      <xdr:spPr bwMode="auto">
        <a:xfrm>
          <a:off x="1085850" y="39119175"/>
          <a:ext cx="791959" cy="32405"/>
        </a:xfrm>
        <a:prstGeom prst="rect">
          <a:avLst/>
        </a:prstGeom>
        <a:noFill/>
        <a:ln w="9525">
          <a:noFill/>
          <a:miter lim="800000"/>
          <a:headEnd/>
          <a:tailEnd/>
        </a:ln>
      </xdr:spPr>
    </xdr:sp>
    <xdr:clientData/>
  </xdr:twoCellAnchor>
  <xdr:twoCellAnchor editAs="oneCell">
    <xdr:from>
      <xdr:col>1</xdr:col>
      <xdr:colOff>342900</xdr:colOff>
      <xdr:row>217</xdr:row>
      <xdr:rowOff>0</xdr:rowOff>
    </xdr:from>
    <xdr:to>
      <xdr:col>2</xdr:col>
      <xdr:colOff>515734</xdr:colOff>
      <xdr:row>217</xdr:row>
      <xdr:rowOff>32405</xdr:rowOff>
    </xdr:to>
    <xdr:sp macro="" textlink="">
      <xdr:nvSpPr>
        <xdr:cNvPr id="128" name="Téglalap 2"/>
        <xdr:cNvSpPr>
          <a:spLocks noChangeArrowheads="1"/>
        </xdr:cNvSpPr>
      </xdr:nvSpPr>
      <xdr:spPr bwMode="auto">
        <a:xfrm>
          <a:off x="1085850" y="39119175"/>
          <a:ext cx="791959" cy="32405"/>
        </a:xfrm>
        <a:prstGeom prst="rect">
          <a:avLst/>
        </a:prstGeom>
        <a:noFill/>
        <a:ln w="9525">
          <a:noFill/>
          <a:miter lim="800000"/>
          <a:headEnd/>
          <a:tailEnd/>
        </a:ln>
      </xdr:spPr>
    </xdr:sp>
    <xdr:clientData/>
  </xdr:twoCellAnchor>
  <xdr:twoCellAnchor editAs="oneCell">
    <xdr:from>
      <xdr:col>1</xdr:col>
      <xdr:colOff>342900</xdr:colOff>
      <xdr:row>217</xdr:row>
      <xdr:rowOff>0</xdr:rowOff>
    </xdr:from>
    <xdr:to>
      <xdr:col>2</xdr:col>
      <xdr:colOff>515734</xdr:colOff>
      <xdr:row>217</xdr:row>
      <xdr:rowOff>32405</xdr:rowOff>
    </xdr:to>
    <xdr:sp macro="" textlink="">
      <xdr:nvSpPr>
        <xdr:cNvPr id="129" name="Téglalap 2"/>
        <xdr:cNvSpPr>
          <a:spLocks noChangeArrowheads="1"/>
        </xdr:cNvSpPr>
      </xdr:nvSpPr>
      <xdr:spPr bwMode="auto">
        <a:xfrm>
          <a:off x="1085850" y="39119175"/>
          <a:ext cx="791959" cy="32405"/>
        </a:xfrm>
        <a:prstGeom prst="rect">
          <a:avLst/>
        </a:prstGeom>
        <a:noFill/>
        <a:ln w="9525">
          <a:noFill/>
          <a:miter lim="800000"/>
          <a:headEnd/>
          <a:tailEnd/>
        </a:ln>
      </xdr:spPr>
    </xdr:sp>
    <xdr:clientData/>
  </xdr:twoCellAnchor>
  <xdr:twoCellAnchor editAs="oneCell">
    <xdr:from>
      <xdr:col>1</xdr:col>
      <xdr:colOff>342900</xdr:colOff>
      <xdr:row>188</xdr:row>
      <xdr:rowOff>0</xdr:rowOff>
    </xdr:from>
    <xdr:to>
      <xdr:col>2</xdr:col>
      <xdr:colOff>515734</xdr:colOff>
      <xdr:row>188</xdr:row>
      <xdr:rowOff>32405</xdr:rowOff>
    </xdr:to>
    <xdr:sp macro="" textlink="">
      <xdr:nvSpPr>
        <xdr:cNvPr id="130" name="Téglalap 2"/>
        <xdr:cNvSpPr>
          <a:spLocks noChangeArrowheads="1"/>
        </xdr:cNvSpPr>
      </xdr:nvSpPr>
      <xdr:spPr bwMode="auto">
        <a:xfrm>
          <a:off x="1085850" y="33318450"/>
          <a:ext cx="791959" cy="32405"/>
        </a:xfrm>
        <a:prstGeom prst="rect">
          <a:avLst/>
        </a:prstGeom>
        <a:noFill/>
        <a:ln w="9525">
          <a:noFill/>
          <a:miter lim="800000"/>
          <a:headEnd/>
          <a:tailEnd/>
        </a:ln>
      </xdr:spPr>
    </xdr:sp>
    <xdr:clientData/>
  </xdr:twoCellAnchor>
  <xdr:twoCellAnchor editAs="oneCell">
    <xdr:from>
      <xdr:col>1</xdr:col>
      <xdr:colOff>342900</xdr:colOff>
      <xdr:row>188</xdr:row>
      <xdr:rowOff>0</xdr:rowOff>
    </xdr:from>
    <xdr:to>
      <xdr:col>2</xdr:col>
      <xdr:colOff>515734</xdr:colOff>
      <xdr:row>188</xdr:row>
      <xdr:rowOff>32405</xdr:rowOff>
    </xdr:to>
    <xdr:sp macro="" textlink="">
      <xdr:nvSpPr>
        <xdr:cNvPr id="131" name="Téglalap 2"/>
        <xdr:cNvSpPr>
          <a:spLocks noChangeArrowheads="1"/>
        </xdr:cNvSpPr>
      </xdr:nvSpPr>
      <xdr:spPr bwMode="auto">
        <a:xfrm>
          <a:off x="1085850" y="33318450"/>
          <a:ext cx="791959" cy="32405"/>
        </a:xfrm>
        <a:prstGeom prst="rect">
          <a:avLst/>
        </a:prstGeom>
        <a:noFill/>
        <a:ln w="9525">
          <a:noFill/>
          <a:miter lim="800000"/>
          <a:headEnd/>
          <a:tailEnd/>
        </a:ln>
      </xdr:spPr>
    </xdr:sp>
    <xdr:clientData/>
  </xdr:twoCellAnchor>
  <xdr:twoCellAnchor editAs="oneCell">
    <xdr:from>
      <xdr:col>1</xdr:col>
      <xdr:colOff>342900</xdr:colOff>
      <xdr:row>188</xdr:row>
      <xdr:rowOff>0</xdr:rowOff>
    </xdr:from>
    <xdr:to>
      <xdr:col>2</xdr:col>
      <xdr:colOff>515734</xdr:colOff>
      <xdr:row>188</xdr:row>
      <xdr:rowOff>32405</xdr:rowOff>
    </xdr:to>
    <xdr:sp macro="" textlink="">
      <xdr:nvSpPr>
        <xdr:cNvPr id="132" name="Téglalap 2"/>
        <xdr:cNvSpPr>
          <a:spLocks noChangeArrowheads="1"/>
        </xdr:cNvSpPr>
      </xdr:nvSpPr>
      <xdr:spPr bwMode="auto">
        <a:xfrm>
          <a:off x="1085850" y="33318450"/>
          <a:ext cx="791959" cy="32405"/>
        </a:xfrm>
        <a:prstGeom prst="rect">
          <a:avLst/>
        </a:prstGeom>
        <a:noFill/>
        <a:ln w="9525">
          <a:noFill/>
          <a:miter lim="800000"/>
          <a:headEnd/>
          <a:tailEnd/>
        </a:ln>
      </xdr:spPr>
    </xdr:sp>
    <xdr:clientData/>
  </xdr:twoCellAnchor>
  <xdr:twoCellAnchor editAs="oneCell">
    <xdr:from>
      <xdr:col>1</xdr:col>
      <xdr:colOff>342900</xdr:colOff>
      <xdr:row>188</xdr:row>
      <xdr:rowOff>0</xdr:rowOff>
    </xdr:from>
    <xdr:to>
      <xdr:col>2</xdr:col>
      <xdr:colOff>515734</xdr:colOff>
      <xdr:row>188</xdr:row>
      <xdr:rowOff>32405</xdr:rowOff>
    </xdr:to>
    <xdr:sp macro="" textlink="">
      <xdr:nvSpPr>
        <xdr:cNvPr id="133" name="Téglalap 2"/>
        <xdr:cNvSpPr>
          <a:spLocks noChangeArrowheads="1"/>
        </xdr:cNvSpPr>
      </xdr:nvSpPr>
      <xdr:spPr bwMode="auto">
        <a:xfrm>
          <a:off x="1085850" y="33318450"/>
          <a:ext cx="791959" cy="32405"/>
        </a:xfrm>
        <a:prstGeom prst="rect">
          <a:avLst/>
        </a:prstGeom>
        <a:noFill/>
        <a:ln w="9525">
          <a:noFill/>
          <a:miter lim="800000"/>
          <a:headEnd/>
          <a:tailEnd/>
        </a:ln>
      </xdr:spPr>
    </xdr:sp>
    <xdr:clientData/>
  </xdr:twoCellAnchor>
  <xdr:twoCellAnchor editAs="oneCell">
    <xdr:from>
      <xdr:col>1</xdr:col>
      <xdr:colOff>571500</xdr:colOff>
      <xdr:row>217</xdr:row>
      <xdr:rowOff>133350</xdr:rowOff>
    </xdr:from>
    <xdr:to>
      <xdr:col>2</xdr:col>
      <xdr:colOff>650989</xdr:colOff>
      <xdr:row>217</xdr:row>
      <xdr:rowOff>164993</xdr:rowOff>
    </xdr:to>
    <xdr:sp macro="" textlink="">
      <xdr:nvSpPr>
        <xdr:cNvPr id="134" name="Téglalap 133"/>
        <xdr:cNvSpPr>
          <a:spLocks noChangeArrowheads="1"/>
        </xdr:cNvSpPr>
      </xdr:nvSpPr>
      <xdr:spPr bwMode="auto">
        <a:xfrm>
          <a:off x="1314450" y="39252525"/>
          <a:ext cx="698614" cy="31643"/>
        </a:xfrm>
        <a:prstGeom prst="rect">
          <a:avLst/>
        </a:prstGeom>
        <a:noFill/>
        <a:ln w="9525">
          <a:noFill/>
          <a:miter lim="800000"/>
          <a:headEnd/>
          <a:tailEnd/>
        </a:ln>
      </xdr:spPr>
    </xdr:sp>
    <xdr:clientData/>
  </xdr:twoCellAnchor>
  <xdr:twoCellAnchor editAs="oneCell">
    <xdr:from>
      <xdr:col>1</xdr:col>
      <xdr:colOff>342900</xdr:colOff>
      <xdr:row>213</xdr:row>
      <xdr:rowOff>0</xdr:rowOff>
    </xdr:from>
    <xdr:to>
      <xdr:col>2</xdr:col>
      <xdr:colOff>515734</xdr:colOff>
      <xdr:row>213</xdr:row>
      <xdr:rowOff>32405</xdr:rowOff>
    </xdr:to>
    <xdr:sp macro="" textlink="">
      <xdr:nvSpPr>
        <xdr:cNvPr id="135" name="Téglalap 2"/>
        <xdr:cNvSpPr>
          <a:spLocks noChangeArrowheads="1"/>
        </xdr:cNvSpPr>
      </xdr:nvSpPr>
      <xdr:spPr bwMode="auto">
        <a:xfrm>
          <a:off x="1085850" y="38319075"/>
          <a:ext cx="791959" cy="32405"/>
        </a:xfrm>
        <a:prstGeom prst="rect">
          <a:avLst/>
        </a:prstGeom>
        <a:noFill/>
        <a:ln w="9525">
          <a:noFill/>
          <a:miter lim="800000"/>
          <a:headEnd/>
          <a:tailEnd/>
        </a:ln>
      </xdr:spPr>
    </xdr:sp>
    <xdr:clientData/>
  </xdr:twoCellAnchor>
  <xdr:twoCellAnchor editAs="oneCell">
    <xdr:from>
      <xdr:col>1</xdr:col>
      <xdr:colOff>342900</xdr:colOff>
      <xdr:row>213</xdr:row>
      <xdr:rowOff>0</xdr:rowOff>
    </xdr:from>
    <xdr:to>
      <xdr:col>2</xdr:col>
      <xdr:colOff>515734</xdr:colOff>
      <xdr:row>213</xdr:row>
      <xdr:rowOff>32405</xdr:rowOff>
    </xdr:to>
    <xdr:sp macro="" textlink="">
      <xdr:nvSpPr>
        <xdr:cNvPr id="136" name="Téglalap 2"/>
        <xdr:cNvSpPr>
          <a:spLocks noChangeArrowheads="1"/>
        </xdr:cNvSpPr>
      </xdr:nvSpPr>
      <xdr:spPr bwMode="auto">
        <a:xfrm>
          <a:off x="1085850" y="38319075"/>
          <a:ext cx="791959" cy="32405"/>
        </a:xfrm>
        <a:prstGeom prst="rect">
          <a:avLst/>
        </a:prstGeom>
        <a:noFill/>
        <a:ln w="9525">
          <a:noFill/>
          <a:miter lim="800000"/>
          <a:headEnd/>
          <a:tailEnd/>
        </a:ln>
      </xdr:spPr>
    </xdr:sp>
    <xdr:clientData/>
  </xdr:twoCellAnchor>
  <xdr:twoCellAnchor editAs="oneCell">
    <xdr:from>
      <xdr:col>1</xdr:col>
      <xdr:colOff>342900</xdr:colOff>
      <xdr:row>213</xdr:row>
      <xdr:rowOff>0</xdr:rowOff>
    </xdr:from>
    <xdr:to>
      <xdr:col>2</xdr:col>
      <xdr:colOff>515734</xdr:colOff>
      <xdr:row>213</xdr:row>
      <xdr:rowOff>32405</xdr:rowOff>
    </xdr:to>
    <xdr:sp macro="" textlink="">
      <xdr:nvSpPr>
        <xdr:cNvPr id="137" name="Téglalap 2"/>
        <xdr:cNvSpPr>
          <a:spLocks noChangeArrowheads="1"/>
        </xdr:cNvSpPr>
      </xdr:nvSpPr>
      <xdr:spPr bwMode="auto">
        <a:xfrm>
          <a:off x="1085850" y="38319075"/>
          <a:ext cx="791959" cy="32405"/>
        </a:xfrm>
        <a:prstGeom prst="rect">
          <a:avLst/>
        </a:prstGeom>
        <a:noFill/>
        <a:ln w="9525">
          <a:noFill/>
          <a:miter lim="800000"/>
          <a:headEnd/>
          <a:tailEnd/>
        </a:ln>
      </xdr:spPr>
    </xdr:sp>
    <xdr:clientData/>
  </xdr:twoCellAnchor>
  <xdr:twoCellAnchor editAs="oneCell">
    <xdr:from>
      <xdr:col>1</xdr:col>
      <xdr:colOff>342900</xdr:colOff>
      <xdr:row>213</xdr:row>
      <xdr:rowOff>0</xdr:rowOff>
    </xdr:from>
    <xdr:to>
      <xdr:col>2</xdr:col>
      <xdr:colOff>515734</xdr:colOff>
      <xdr:row>213</xdr:row>
      <xdr:rowOff>32405</xdr:rowOff>
    </xdr:to>
    <xdr:sp macro="" textlink="">
      <xdr:nvSpPr>
        <xdr:cNvPr id="138" name="Téglalap 2"/>
        <xdr:cNvSpPr>
          <a:spLocks noChangeArrowheads="1"/>
        </xdr:cNvSpPr>
      </xdr:nvSpPr>
      <xdr:spPr bwMode="auto">
        <a:xfrm>
          <a:off x="1085850" y="38319075"/>
          <a:ext cx="791959" cy="32405"/>
        </a:xfrm>
        <a:prstGeom prst="rect">
          <a:avLst/>
        </a:prstGeom>
        <a:noFill/>
        <a:ln w="9525">
          <a:noFill/>
          <a:miter lim="800000"/>
          <a:headEnd/>
          <a:tailEnd/>
        </a:ln>
      </xdr:spPr>
    </xdr:sp>
    <xdr:clientData/>
  </xdr:twoCellAnchor>
  <xdr:twoCellAnchor editAs="oneCell">
    <xdr:from>
      <xdr:col>1</xdr:col>
      <xdr:colOff>3543300</xdr:colOff>
      <xdr:row>188</xdr:row>
      <xdr:rowOff>0</xdr:rowOff>
    </xdr:from>
    <xdr:to>
      <xdr:col>2</xdr:col>
      <xdr:colOff>612889</xdr:colOff>
      <xdr:row>188</xdr:row>
      <xdr:rowOff>31643</xdr:rowOff>
    </xdr:to>
    <xdr:sp macro="" textlink="">
      <xdr:nvSpPr>
        <xdr:cNvPr id="139" name="Téglalap 138"/>
        <xdr:cNvSpPr>
          <a:spLocks noChangeArrowheads="1"/>
        </xdr:cNvSpPr>
      </xdr:nvSpPr>
      <xdr:spPr bwMode="auto">
        <a:xfrm>
          <a:off x="1362075" y="33318450"/>
          <a:ext cx="612889" cy="31643"/>
        </a:xfrm>
        <a:prstGeom prst="rect">
          <a:avLst/>
        </a:prstGeom>
        <a:noFill/>
        <a:ln w="9525">
          <a:noFill/>
          <a:miter lim="800000"/>
          <a:headEnd/>
          <a:tailEnd/>
        </a:ln>
      </xdr:spPr>
    </xdr:sp>
    <xdr:clientData/>
  </xdr:twoCellAnchor>
  <xdr:twoCellAnchor editAs="oneCell">
    <xdr:from>
      <xdr:col>1</xdr:col>
      <xdr:colOff>3543300</xdr:colOff>
      <xdr:row>188</xdr:row>
      <xdr:rowOff>0</xdr:rowOff>
    </xdr:from>
    <xdr:to>
      <xdr:col>2</xdr:col>
      <xdr:colOff>612889</xdr:colOff>
      <xdr:row>188</xdr:row>
      <xdr:rowOff>31643</xdr:rowOff>
    </xdr:to>
    <xdr:sp macro="" textlink="">
      <xdr:nvSpPr>
        <xdr:cNvPr id="140" name="Téglalap 139"/>
        <xdr:cNvSpPr>
          <a:spLocks noChangeArrowheads="1"/>
        </xdr:cNvSpPr>
      </xdr:nvSpPr>
      <xdr:spPr bwMode="auto">
        <a:xfrm>
          <a:off x="1362075" y="33318450"/>
          <a:ext cx="612889" cy="31643"/>
        </a:xfrm>
        <a:prstGeom prst="rect">
          <a:avLst/>
        </a:prstGeom>
        <a:noFill/>
        <a:ln w="9525">
          <a:noFill/>
          <a:miter lim="800000"/>
          <a:headEnd/>
          <a:tailEnd/>
        </a:ln>
      </xdr:spPr>
    </xdr:sp>
    <xdr:clientData/>
  </xdr:twoCellAnchor>
  <xdr:twoCellAnchor editAs="oneCell">
    <xdr:from>
      <xdr:col>1</xdr:col>
      <xdr:colOff>3105150</xdr:colOff>
      <xdr:row>188</xdr:row>
      <xdr:rowOff>0</xdr:rowOff>
    </xdr:from>
    <xdr:to>
      <xdr:col>2</xdr:col>
      <xdr:colOff>616699</xdr:colOff>
      <xdr:row>188</xdr:row>
      <xdr:rowOff>31262</xdr:rowOff>
    </xdr:to>
    <xdr:sp macro="" textlink="">
      <xdr:nvSpPr>
        <xdr:cNvPr id="141" name="Rectangle 2259"/>
        <xdr:cNvSpPr>
          <a:spLocks noChangeArrowheads="1"/>
        </xdr:cNvSpPr>
      </xdr:nvSpPr>
      <xdr:spPr bwMode="auto">
        <a:xfrm>
          <a:off x="1362075" y="33318450"/>
          <a:ext cx="616699" cy="31262"/>
        </a:xfrm>
        <a:prstGeom prst="rect">
          <a:avLst/>
        </a:prstGeom>
        <a:noFill/>
        <a:ln w="9525">
          <a:noFill/>
          <a:miter lim="800000"/>
          <a:headEnd/>
          <a:tailEnd/>
        </a:ln>
      </xdr:spPr>
    </xdr:sp>
    <xdr:clientData/>
  </xdr:twoCellAnchor>
  <xdr:twoCellAnchor editAs="oneCell">
    <xdr:from>
      <xdr:col>1</xdr:col>
      <xdr:colOff>3543300</xdr:colOff>
      <xdr:row>188</xdr:row>
      <xdr:rowOff>0</xdr:rowOff>
    </xdr:from>
    <xdr:to>
      <xdr:col>2</xdr:col>
      <xdr:colOff>612889</xdr:colOff>
      <xdr:row>188</xdr:row>
      <xdr:rowOff>32024</xdr:rowOff>
    </xdr:to>
    <xdr:sp macro="" textlink="">
      <xdr:nvSpPr>
        <xdr:cNvPr id="142" name="Téglalap 1"/>
        <xdr:cNvSpPr>
          <a:spLocks noChangeArrowheads="1"/>
        </xdr:cNvSpPr>
      </xdr:nvSpPr>
      <xdr:spPr bwMode="auto">
        <a:xfrm>
          <a:off x="1362075" y="33318450"/>
          <a:ext cx="612889" cy="32024"/>
        </a:xfrm>
        <a:prstGeom prst="rect">
          <a:avLst/>
        </a:prstGeom>
        <a:noFill/>
        <a:ln w="9525">
          <a:noFill/>
          <a:miter lim="800000"/>
          <a:headEnd/>
          <a:tailEnd/>
        </a:ln>
      </xdr:spPr>
    </xdr:sp>
    <xdr:clientData/>
  </xdr:twoCellAnchor>
  <xdr:twoCellAnchor editAs="oneCell">
    <xdr:from>
      <xdr:col>1</xdr:col>
      <xdr:colOff>3543300</xdr:colOff>
      <xdr:row>188</xdr:row>
      <xdr:rowOff>0</xdr:rowOff>
    </xdr:from>
    <xdr:to>
      <xdr:col>2</xdr:col>
      <xdr:colOff>612889</xdr:colOff>
      <xdr:row>188</xdr:row>
      <xdr:rowOff>32024</xdr:rowOff>
    </xdr:to>
    <xdr:sp macro="" textlink="">
      <xdr:nvSpPr>
        <xdr:cNvPr id="143" name="Téglalap 2"/>
        <xdr:cNvSpPr>
          <a:spLocks noChangeArrowheads="1"/>
        </xdr:cNvSpPr>
      </xdr:nvSpPr>
      <xdr:spPr bwMode="auto">
        <a:xfrm>
          <a:off x="1362075" y="33318450"/>
          <a:ext cx="612889" cy="32024"/>
        </a:xfrm>
        <a:prstGeom prst="rect">
          <a:avLst/>
        </a:prstGeom>
        <a:noFill/>
        <a:ln w="9525">
          <a:noFill/>
          <a:miter lim="800000"/>
          <a:headEnd/>
          <a:tailEnd/>
        </a:ln>
      </xdr:spPr>
    </xdr:sp>
    <xdr:clientData/>
  </xdr:twoCellAnchor>
  <xdr:twoCellAnchor editAs="oneCell">
    <xdr:from>
      <xdr:col>1</xdr:col>
      <xdr:colOff>3105150</xdr:colOff>
      <xdr:row>188</xdr:row>
      <xdr:rowOff>0</xdr:rowOff>
    </xdr:from>
    <xdr:to>
      <xdr:col>2</xdr:col>
      <xdr:colOff>616699</xdr:colOff>
      <xdr:row>188</xdr:row>
      <xdr:rowOff>32024</xdr:rowOff>
    </xdr:to>
    <xdr:sp macro="" textlink="">
      <xdr:nvSpPr>
        <xdr:cNvPr id="144" name="Téglalap 1"/>
        <xdr:cNvSpPr>
          <a:spLocks noChangeArrowheads="1"/>
        </xdr:cNvSpPr>
      </xdr:nvSpPr>
      <xdr:spPr bwMode="auto">
        <a:xfrm>
          <a:off x="1362075" y="33318450"/>
          <a:ext cx="616699" cy="32024"/>
        </a:xfrm>
        <a:prstGeom prst="rect">
          <a:avLst/>
        </a:prstGeom>
        <a:noFill/>
        <a:ln w="9525">
          <a:noFill/>
          <a:miter lim="800000"/>
          <a:headEnd/>
          <a:tailEnd/>
        </a:ln>
      </xdr:spPr>
    </xdr:sp>
    <xdr:clientData/>
  </xdr:twoCellAnchor>
  <xdr:twoCellAnchor editAs="oneCell">
    <xdr:from>
      <xdr:col>1</xdr:col>
      <xdr:colOff>3105150</xdr:colOff>
      <xdr:row>188</xdr:row>
      <xdr:rowOff>0</xdr:rowOff>
    </xdr:from>
    <xdr:to>
      <xdr:col>2</xdr:col>
      <xdr:colOff>616699</xdr:colOff>
      <xdr:row>188</xdr:row>
      <xdr:rowOff>32024</xdr:rowOff>
    </xdr:to>
    <xdr:sp macro="" textlink="">
      <xdr:nvSpPr>
        <xdr:cNvPr id="145" name="Téglalap 2"/>
        <xdr:cNvSpPr>
          <a:spLocks noChangeArrowheads="1"/>
        </xdr:cNvSpPr>
      </xdr:nvSpPr>
      <xdr:spPr bwMode="auto">
        <a:xfrm>
          <a:off x="1362075" y="33318450"/>
          <a:ext cx="616699" cy="32024"/>
        </a:xfrm>
        <a:prstGeom prst="rect">
          <a:avLst/>
        </a:prstGeom>
        <a:noFill/>
        <a:ln w="9525">
          <a:noFill/>
          <a:miter lim="800000"/>
          <a:headEnd/>
          <a:tailEnd/>
        </a:ln>
      </xdr:spPr>
    </xdr:sp>
    <xdr:clientData/>
  </xdr:twoCellAnchor>
  <xdr:twoCellAnchor editAs="oneCell">
    <xdr:from>
      <xdr:col>1</xdr:col>
      <xdr:colOff>3067050</xdr:colOff>
      <xdr:row>188</xdr:row>
      <xdr:rowOff>0</xdr:rowOff>
    </xdr:from>
    <xdr:to>
      <xdr:col>2</xdr:col>
      <xdr:colOff>616699</xdr:colOff>
      <xdr:row>188</xdr:row>
      <xdr:rowOff>32405</xdr:rowOff>
    </xdr:to>
    <xdr:sp macro="" textlink="">
      <xdr:nvSpPr>
        <xdr:cNvPr id="146" name="Téglalap 1"/>
        <xdr:cNvSpPr>
          <a:spLocks noChangeArrowheads="1"/>
        </xdr:cNvSpPr>
      </xdr:nvSpPr>
      <xdr:spPr bwMode="auto">
        <a:xfrm>
          <a:off x="1362075" y="33318450"/>
          <a:ext cx="616699" cy="32405"/>
        </a:xfrm>
        <a:prstGeom prst="rect">
          <a:avLst/>
        </a:prstGeom>
        <a:noFill/>
        <a:ln w="9525">
          <a:noFill/>
          <a:miter lim="800000"/>
          <a:headEnd/>
          <a:tailEnd/>
        </a:ln>
      </xdr:spPr>
    </xdr:sp>
    <xdr:clientData/>
  </xdr:twoCellAnchor>
  <xdr:twoCellAnchor editAs="oneCell">
    <xdr:from>
      <xdr:col>1</xdr:col>
      <xdr:colOff>342900</xdr:colOff>
      <xdr:row>188</xdr:row>
      <xdr:rowOff>0</xdr:rowOff>
    </xdr:from>
    <xdr:to>
      <xdr:col>2</xdr:col>
      <xdr:colOff>515734</xdr:colOff>
      <xdr:row>188</xdr:row>
      <xdr:rowOff>32405</xdr:rowOff>
    </xdr:to>
    <xdr:sp macro="" textlink="">
      <xdr:nvSpPr>
        <xdr:cNvPr id="147" name="Téglalap 2"/>
        <xdr:cNvSpPr>
          <a:spLocks noChangeArrowheads="1"/>
        </xdr:cNvSpPr>
      </xdr:nvSpPr>
      <xdr:spPr bwMode="auto">
        <a:xfrm>
          <a:off x="1085850" y="33318450"/>
          <a:ext cx="791959" cy="32405"/>
        </a:xfrm>
        <a:prstGeom prst="rect">
          <a:avLst/>
        </a:prstGeom>
        <a:noFill/>
        <a:ln w="9525">
          <a:noFill/>
          <a:miter lim="800000"/>
          <a:headEnd/>
          <a:tailEnd/>
        </a:ln>
      </xdr:spPr>
    </xdr:sp>
    <xdr:clientData/>
  </xdr:twoCellAnchor>
  <xdr:twoCellAnchor editAs="oneCell">
    <xdr:from>
      <xdr:col>1</xdr:col>
      <xdr:colOff>342900</xdr:colOff>
      <xdr:row>188</xdr:row>
      <xdr:rowOff>0</xdr:rowOff>
    </xdr:from>
    <xdr:to>
      <xdr:col>2</xdr:col>
      <xdr:colOff>515734</xdr:colOff>
      <xdr:row>188</xdr:row>
      <xdr:rowOff>32405</xdr:rowOff>
    </xdr:to>
    <xdr:sp macro="" textlink="">
      <xdr:nvSpPr>
        <xdr:cNvPr id="148" name="Téglalap 2"/>
        <xdr:cNvSpPr>
          <a:spLocks noChangeArrowheads="1"/>
        </xdr:cNvSpPr>
      </xdr:nvSpPr>
      <xdr:spPr bwMode="auto">
        <a:xfrm>
          <a:off x="1085850" y="33318450"/>
          <a:ext cx="791959" cy="32405"/>
        </a:xfrm>
        <a:prstGeom prst="rect">
          <a:avLst/>
        </a:prstGeom>
        <a:noFill/>
        <a:ln w="9525">
          <a:noFill/>
          <a:miter lim="800000"/>
          <a:headEnd/>
          <a:tailEnd/>
        </a:ln>
      </xdr:spPr>
    </xdr:sp>
    <xdr:clientData/>
  </xdr:twoCellAnchor>
  <xdr:twoCellAnchor editAs="oneCell">
    <xdr:from>
      <xdr:col>1</xdr:col>
      <xdr:colOff>342900</xdr:colOff>
      <xdr:row>188</xdr:row>
      <xdr:rowOff>0</xdr:rowOff>
    </xdr:from>
    <xdr:to>
      <xdr:col>2</xdr:col>
      <xdr:colOff>515734</xdr:colOff>
      <xdr:row>188</xdr:row>
      <xdr:rowOff>32405</xdr:rowOff>
    </xdr:to>
    <xdr:sp macro="" textlink="">
      <xdr:nvSpPr>
        <xdr:cNvPr id="149" name="Téglalap 2"/>
        <xdr:cNvSpPr>
          <a:spLocks noChangeArrowheads="1"/>
        </xdr:cNvSpPr>
      </xdr:nvSpPr>
      <xdr:spPr bwMode="auto">
        <a:xfrm>
          <a:off x="1085850" y="33318450"/>
          <a:ext cx="791959" cy="32405"/>
        </a:xfrm>
        <a:prstGeom prst="rect">
          <a:avLst/>
        </a:prstGeom>
        <a:noFill/>
        <a:ln w="9525">
          <a:noFill/>
          <a:miter lim="800000"/>
          <a:headEnd/>
          <a:tailEnd/>
        </a:ln>
      </xdr:spPr>
    </xdr:sp>
    <xdr:clientData/>
  </xdr:twoCellAnchor>
  <xdr:twoCellAnchor editAs="oneCell">
    <xdr:from>
      <xdr:col>1</xdr:col>
      <xdr:colOff>342900</xdr:colOff>
      <xdr:row>188</xdr:row>
      <xdr:rowOff>0</xdr:rowOff>
    </xdr:from>
    <xdr:to>
      <xdr:col>2</xdr:col>
      <xdr:colOff>515734</xdr:colOff>
      <xdr:row>188</xdr:row>
      <xdr:rowOff>32405</xdr:rowOff>
    </xdr:to>
    <xdr:sp macro="" textlink="">
      <xdr:nvSpPr>
        <xdr:cNvPr id="150" name="Téglalap 2"/>
        <xdr:cNvSpPr>
          <a:spLocks noChangeArrowheads="1"/>
        </xdr:cNvSpPr>
      </xdr:nvSpPr>
      <xdr:spPr bwMode="auto">
        <a:xfrm>
          <a:off x="1085850" y="33318450"/>
          <a:ext cx="791959" cy="32405"/>
        </a:xfrm>
        <a:prstGeom prst="rect">
          <a:avLst/>
        </a:prstGeom>
        <a:noFill/>
        <a:ln w="9525">
          <a:noFill/>
          <a:miter lim="800000"/>
          <a:headEnd/>
          <a:tailEnd/>
        </a:ln>
      </xdr:spPr>
    </xdr:sp>
    <xdr:clientData/>
  </xdr:twoCellAnchor>
  <xdr:twoCellAnchor editAs="oneCell">
    <xdr:from>
      <xdr:col>1</xdr:col>
      <xdr:colOff>3543300</xdr:colOff>
      <xdr:row>217</xdr:row>
      <xdr:rowOff>0</xdr:rowOff>
    </xdr:from>
    <xdr:to>
      <xdr:col>2</xdr:col>
      <xdr:colOff>612889</xdr:colOff>
      <xdr:row>217</xdr:row>
      <xdr:rowOff>31643</xdr:rowOff>
    </xdr:to>
    <xdr:sp macro="" textlink="">
      <xdr:nvSpPr>
        <xdr:cNvPr id="151" name="Téglalap 150"/>
        <xdr:cNvSpPr>
          <a:spLocks noChangeArrowheads="1"/>
        </xdr:cNvSpPr>
      </xdr:nvSpPr>
      <xdr:spPr bwMode="auto">
        <a:xfrm>
          <a:off x="1362075" y="39119175"/>
          <a:ext cx="612889" cy="31643"/>
        </a:xfrm>
        <a:prstGeom prst="rect">
          <a:avLst/>
        </a:prstGeom>
        <a:noFill/>
        <a:ln w="9525">
          <a:noFill/>
          <a:miter lim="800000"/>
          <a:headEnd/>
          <a:tailEnd/>
        </a:ln>
      </xdr:spPr>
    </xdr:sp>
    <xdr:clientData/>
  </xdr:twoCellAnchor>
  <xdr:twoCellAnchor editAs="oneCell">
    <xdr:from>
      <xdr:col>1</xdr:col>
      <xdr:colOff>3543300</xdr:colOff>
      <xdr:row>217</xdr:row>
      <xdr:rowOff>0</xdr:rowOff>
    </xdr:from>
    <xdr:to>
      <xdr:col>2</xdr:col>
      <xdr:colOff>612889</xdr:colOff>
      <xdr:row>217</xdr:row>
      <xdr:rowOff>31643</xdr:rowOff>
    </xdr:to>
    <xdr:sp macro="" textlink="">
      <xdr:nvSpPr>
        <xdr:cNvPr id="152" name="Téglalap 151"/>
        <xdr:cNvSpPr>
          <a:spLocks noChangeArrowheads="1"/>
        </xdr:cNvSpPr>
      </xdr:nvSpPr>
      <xdr:spPr bwMode="auto">
        <a:xfrm>
          <a:off x="1362075" y="39119175"/>
          <a:ext cx="612889" cy="31643"/>
        </a:xfrm>
        <a:prstGeom prst="rect">
          <a:avLst/>
        </a:prstGeom>
        <a:noFill/>
        <a:ln w="9525">
          <a:noFill/>
          <a:miter lim="800000"/>
          <a:headEnd/>
          <a:tailEnd/>
        </a:ln>
      </xdr:spPr>
    </xdr:sp>
    <xdr:clientData/>
  </xdr:twoCellAnchor>
  <xdr:twoCellAnchor editAs="oneCell">
    <xdr:from>
      <xdr:col>1</xdr:col>
      <xdr:colOff>3105150</xdr:colOff>
      <xdr:row>217</xdr:row>
      <xdr:rowOff>0</xdr:rowOff>
    </xdr:from>
    <xdr:to>
      <xdr:col>2</xdr:col>
      <xdr:colOff>616699</xdr:colOff>
      <xdr:row>217</xdr:row>
      <xdr:rowOff>31262</xdr:rowOff>
    </xdr:to>
    <xdr:sp macro="" textlink="">
      <xdr:nvSpPr>
        <xdr:cNvPr id="153" name="Rectangle 2259"/>
        <xdr:cNvSpPr>
          <a:spLocks noChangeArrowheads="1"/>
        </xdr:cNvSpPr>
      </xdr:nvSpPr>
      <xdr:spPr bwMode="auto">
        <a:xfrm>
          <a:off x="1362075" y="39119175"/>
          <a:ext cx="616699" cy="31262"/>
        </a:xfrm>
        <a:prstGeom prst="rect">
          <a:avLst/>
        </a:prstGeom>
        <a:noFill/>
        <a:ln w="9525">
          <a:noFill/>
          <a:miter lim="800000"/>
          <a:headEnd/>
          <a:tailEnd/>
        </a:ln>
      </xdr:spPr>
    </xdr:sp>
    <xdr:clientData/>
  </xdr:twoCellAnchor>
  <xdr:twoCellAnchor editAs="oneCell">
    <xdr:from>
      <xdr:col>1</xdr:col>
      <xdr:colOff>3543300</xdr:colOff>
      <xdr:row>217</xdr:row>
      <xdr:rowOff>0</xdr:rowOff>
    </xdr:from>
    <xdr:to>
      <xdr:col>2</xdr:col>
      <xdr:colOff>612889</xdr:colOff>
      <xdr:row>217</xdr:row>
      <xdr:rowOff>32024</xdr:rowOff>
    </xdr:to>
    <xdr:sp macro="" textlink="">
      <xdr:nvSpPr>
        <xdr:cNvPr id="154" name="Téglalap 1"/>
        <xdr:cNvSpPr>
          <a:spLocks noChangeArrowheads="1"/>
        </xdr:cNvSpPr>
      </xdr:nvSpPr>
      <xdr:spPr bwMode="auto">
        <a:xfrm>
          <a:off x="1362075" y="39119175"/>
          <a:ext cx="612889" cy="32024"/>
        </a:xfrm>
        <a:prstGeom prst="rect">
          <a:avLst/>
        </a:prstGeom>
        <a:noFill/>
        <a:ln w="9525">
          <a:noFill/>
          <a:miter lim="800000"/>
          <a:headEnd/>
          <a:tailEnd/>
        </a:ln>
      </xdr:spPr>
    </xdr:sp>
    <xdr:clientData/>
  </xdr:twoCellAnchor>
  <xdr:twoCellAnchor editAs="oneCell">
    <xdr:from>
      <xdr:col>1</xdr:col>
      <xdr:colOff>3543300</xdr:colOff>
      <xdr:row>217</xdr:row>
      <xdr:rowOff>0</xdr:rowOff>
    </xdr:from>
    <xdr:to>
      <xdr:col>2</xdr:col>
      <xdr:colOff>612889</xdr:colOff>
      <xdr:row>217</xdr:row>
      <xdr:rowOff>32024</xdr:rowOff>
    </xdr:to>
    <xdr:sp macro="" textlink="">
      <xdr:nvSpPr>
        <xdr:cNvPr id="155" name="Téglalap 2"/>
        <xdr:cNvSpPr>
          <a:spLocks noChangeArrowheads="1"/>
        </xdr:cNvSpPr>
      </xdr:nvSpPr>
      <xdr:spPr bwMode="auto">
        <a:xfrm>
          <a:off x="1362075" y="39119175"/>
          <a:ext cx="612889" cy="32024"/>
        </a:xfrm>
        <a:prstGeom prst="rect">
          <a:avLst/>
        </a:prstGeom>
        <a:noFill/>
        <a:ln w="9525">
          <a:noFill/>
          <a:miter lim="800000"/>
          <a:headEnd/>
          <a:tailEnd/>
        </a:ln>
      </xdr:spPr>
    </xdr:sp>
    <xdr:clientData/>
  </xdr:twoCellAnchor>
  <xdr:twoCellAnchor editAs="oneCell">
    <xdr:from>
      <xdr:col>1</xdr:col>
      <xdr:colOff>3105150</xdr:colOff>
      <xdr:row>217</xdr:row>
      <xdr:rowOff>0</xdr:rowOff>
    </xdr:from>
    <xdr:to>
      <xdr:col>2</xdr:col>
      <xdr:colOff>616699</xdr:colOff>
      <xdr:row>217</xdr:row>
      <xdr:rowOff>32024</xdr:rowOff>
    </xdr:to>
    <xdr:sp macro="" textlink="">
      <xdr:nvSpPr>
        <xdr:cNvPr id="156" name="Téglalap 1"/>
        <xdr:cNvSpPr>
          <a:spLocks noChangeArrowheads="1"/>
        </xdr:cNvSpPr>
      </xdr:nvSpPr>
      <xdr:spPr bwMode="auto">
        <a:xfrm>
          <a:off x="1362075" y="39119175"/>
          <a:ext cx="616699" cy="32024"/>
        </a:xfrm>
        <a:prstGeom prst="rect">
          <a:avLst/>
        </a:prstGeom>
        <a:noFill/>
        <a:ln w="9525">
          <a:noFill/>
          <a:miter lim="800000"/>
          <a:headEnd/>
          <a:tailEnd/>
        </a:ln>
      </xdr:spPr>
    </xdr:sp>
    <xdr:clientData/>
  </xdr:twoCellAnchor>
  <xdr:twoCellAnchor editAs="oneCell">
    <xdr:from>
      <xdr:col>1</xdr:col>
      <xdr:colOff>3105150</xdr:colOff>
      <xdr:row>217</xdr:row>
      <xdr:rowOff>0</xdr:rowOff>
    </xdr:from>
    <xdr:to>
      <xdr:col>2</xdr:col>
      <xdr:colOff>616699</xdr:colOff>
      <xdr:row>217</xdr:row>
      <xdr:rowOff>32024</xdr:rowOff>
    </xdr:to>
    <xdr:sp macro="" textlink="">
      <xdr:nvSpPr>
        <xdr:cNvPr id="157" name="Téglalap 2"/>
        <xdr:cNvSpPr>
          <a:spLocks noChangeArrowheads="1"/>
        </xdr:cNvSpPr>
      </xdr:nvSpPr>
      <xdr:spPr bwMode="auto">
        <a:xfrm>
          <a:off x="1362075" y="39119175"/>
          <a:ext cx="616699" cy="32024"/>
        </a:xfrm>
        <a:prstGeom prst="rect">
          <a:avLst/>
        </a:prstGeom>
        <a:noFill/>
        <a:ln w="9525">
          <a:noFill/>
          <a:miter lim="800000"/>
          <a:headEnd/>
          <a:tailEnd/>
        </a:ln>
      </xdr:spPr>
    </xdr:sp>
    <xdr:clientData/>
  </xdr:twoCellAnchor>
  <xdr:twoCellAnchor editAs="oneCell">
    <xdr:from>
      <xdr:col>1</xdr:col>
      <xdr:colOff>3067050</xdr:colOff>
      <xdr:row>217</xdr:row>
      <xdr:rowOff>0</xdr:rowOff>
    </xdr:from>
    <xdr:to>
      <xdr:col>2</xdr:col>
      <xdr:colOff>616699</xdr:colOff>
      <xdr:row>217</xdr:row>
      <xdr:rowOff>32405</xdr:rowOff>
    </xdr:to>
    <xdr:sp macro="" textlink="">
      <xdr:nvSpPr>
        <xdr:cNvPr id="158" name="Téglalap 1"/>
        <xdr:cNvSpPr>
          <a:spLocks noChangeArrowheads="1"/>
        </xdr:cNvSpPr>
      </xdr:nvSpPr>
      <xdr:spPr bwMode="auto">
        <a:xfrm>
          <a:off x="1362075" y="39119175"/>
          <a:ext cx="616699" cy="32405"/>
        </a:xfrm>
        <a:prstGeom prst="rect">
          <a:avLst/>
        </a:prstGeom>
        <a:noFill/>
        <a:ln w="9525">
          <a:noFill/>
          <a:miter lim="800000"/>
          <a:headEnd/>
          <a:tailEnd/>
        </a:ln>
      </xdr:spPr>
    </xdr:sp>
    <xdr:clientData/>
  </xdr:twoCellAnchor>
  <xdr:twoCellAnchor editAs="oneCell">
    <xdr:from>
      <xdr:col>1</xdr:col>
      <xdr:colOff>342900</xdr:colOff>
      <xdr:row>217</xdr:row>
      <xdr:rowOff>0</xdr:rowOff>
    </xdr:from>
    <xdr:to>
      <xdr:col>2</xdr:col>
      <xdr:colOff>515734</xdr:colOff>
      <xdr:row>217</xdr:row>
      <xdr:rowOff>32405</xdr:rowOff>
    </xdr:to>
    <xdr:sp macro="" textlink="">
      <xdr:nvSpPr>
        <xdr:cNvPr id="159" name="Téglalap 2"/>
        <xdr:cNvSpPr>
          <a:spLocks noChangeArrowheads="1"/>
        </xdr:cNvSpPr>
      </xdr:nvSpPr>
      <xdr:spPr bwMode="auto">
        <a:xfrm>
          <a:off x="1085850" y="39119175"/>
          <a:ext cx="791959" cy="32405"/>
        </a:xfrm>
        <a:prstGeom prst="rect">
          <a:avLst/>
        </a:prstGeom>
        <a:noFill/>
        <a:ln w="9525">
          <a:noFill/>
          <a:miter lim="800000"/>
          <a:headEnd/>
          <a:tailEnd/>
        </a:ln>
      </xdr:spPr>
    </xdr:sp>
    <xdr:clientData/>
  </xdr:twoCellAnchor>
  <xdr:twoCellAnchor editAs="oneCell">
    <xdr:from>
      <xdr:col>1</xdr:col>
      <xdr:colOff>342900</xdr:colOff>
      <xdr:row>217</xdr:row>
      <xdr:rowOff>0</xdr:rowOff>
    </xdr:from>
    <xdr:to>
      <xdr:col>2</xdr:col>
      <xdr:colOff>515734</xdr:colOff>
      <xdr:row>217</xdr:row>
      <xdr:rowOff>32405</xdr:rowOff>
    </xdr:to>
    <xdr:sp macro="" textlink="">
      <xdr:nvSpPr>
        <xdr:cNvPr id="160" name="Téglalap 2"/>
        <xdr:cNvSpPr>
          <a:spLocks noChangeArrowheads="1"/>
        </xdr:cNvSpPr>
      </xdr:nvSpPr>
      <xdr:spPr bwMode="auto">
        <a:xfrm>
          <a:off x="1085850" y="39119175"/>
          <a:ext cx="791959" cy="32405"/>
        </a:xfrm>
        <a:prstGeom prst="rect">
          <a:avLst/>
        </a:prstGeom>
        <a:noFill/>
        <a:ln w="9525">
          <a:noFill/>
          <a:miter lim="800000"/>
          <a:headEnd/>
          <a:tailEnd/>
        </a:ln>
      </xdr:spPr>
    </xdr:sp>
    <xdr:clientData/>
  </xdr:twoCellAnchor>
  <xdr:twoCellAnchor editAs="oneCell">
    <xdr:from>
      <xdr:col>1</xdr:col>
      <xdr:colOff>342900</xdr:colOff>
      <xdr:row>217</xdr:row>
      <xdr:rowOff>0</xdr:rowOff>
    </xdr:from>
    <xdr:to>
      <xdr:col>2</xdr:col>
      <xdr:colOff>515734</xdr:colOff>
      <xdr:row>217</xdr:row>
      <xdr:rowOff>32405</xdr:rowOff>
    </xdr:to>
    <xdr:sp macro="" textlink="">
      <xdr:nvSpPr>
        <xdr:cNvPr id="161" name="Téglalap 2"/>
        <xdr:cNvSpPr>
          <a:spLocks noChangeArrowheads="1"/>
        </xdr:cNvSpPr>
      </xdr:nvSpPr>
      <xdr:spPr bwMode="auto">
        <a:xfrm>
          <a:off x="1085850" y="39119175"/>
          <a:ext cx="791959" cy="32405"/>
        </a:xfrm>
        <a:prstGeom prst="rect">
          <a:avLst/>
        </a:prstGeom>
        <a:noFill/>
        <a:ln w="9525">
          <a:noFill/>
          <a:miter lim="800000"/>
          <a:headEnd/>
          <a:tailEnd/>
        </a:ln>
      </xdr:spPr>
    </xdr:sp>
    <xdr:clientData/>
  </xdr:twoCellAnchor>
  <xdr:twoCellAnchor editAs="oneCell">
    <xdr:from>
      <xdr:col>1</xdr:col>
      <xdr:colOff>342900</xdr:colOff>
      <xdr:row>217</xdr:row>
      <xdr:rowOff>0</xdr:rowOff>
    </xdr:from>
    <xdr:to>
      <xdr:col>2</xdr:col>
      <xdr:colOff>515734</xdr:colOff>
      <xdr:row>217</xdr:row>
      <xdr:rowOff>32405</xdr:rowOff>
    </xdr:to>
    <xdr:sp macro="" textlink="">
      <xdr:nvSpPr>
        <xdr:cNvPr id="162" name="Téglalap 2"/>
        <xdr:cNvSpPr>
          <a:spLocks noChangeArrowheads="1"/>
        </xdr:cNvSpPr>
      </xdr:nvSpPr>
      <xdr:spPr bwMode="auto">
        <a:xfrm>
          <a:off x="1085850" y="39119175"/>
          <a:ext cx="791959" cy="32405"/>
        </a:xfrm>
        <a:prstGeom prst="rect">
          <a:avLst/>
        </a:prstGeom>
        <a:noFill/>
        <a:ln w="9525">
          <a:noFill/>
          <a:miter lim="800000"/>
          <a:headEnd/>
          <a:tailEnd/>
        </a:ln>
      </xdr:spPr>
    </xdr:sp>
    <xdr:clientData/>
  </xdr:twoCellAnchor>
  <xdr:twoCellAnchor editAs="oneCell">
    <xdr:from>
      <xdr:col>1</xdr:col>
      <xdr:colOff>342900</xdr:colOff>
      <xdr:row>188</xdr:row>
      <xdr:rowOff>0</xdr:rowOff>
    </xdr:from>
    <xdr:to>
      <xdr:col>2</xdr:col>
      <xdr:colOff>515734</xdr:colOff>
      <xdr:row>188</xdr:row>
      <xdr:rowOff>32405</xdr:rowOff>
    </xdr:to>
    <xdr:sp macro="" textlink="">
      <xdr:nvSpPr>
        <xdr:cNvPr id="163" name="Téglalap 2"/>
        <xdr:cNvSpPr>
          <a:spLocks noChangeArrowheads="1"/>
        </xdr:cNvSpPr>
      </xdr:nvSpPr>
      <xdr:spPr bwMode="auto">
        <a:xfrm>
          <a:off x="1085850" y="33318450"/>
          <a:ext cx="791959" cy="32405"/>
        </a:xfrm>
        <a:prstGeom prst="rect">
          <a:avLst/>
        </a:prstGeom>
        <a:noFill/>
        <a:ln w="9525">
          <a:noFill/>
          <a:miter lim="800000"/>
          <a:headEnd/>
          <a:tailEnd/>
        </a:ln>
      </xdr:spPr>
    </xdr:sp>
    <xdr:clientData/>
  </xdr:twoCellAnchor>
  <xdr:twoCellAnchor editAs="oneCell">
    <xdr:from>
      <xdr:col>1</xdr:col>
      <xdr:colOff>342900</xdr:colOff>
      <xdr:row>188</xdr:row>
      <xdr:rowOff>0</xdr:rowOff>
    </xdr:from>
    <xdr:to>
      <xdr:col>2</xdr:col>
      <xdr:colOff>515734</xdr:colOff>
      <xdr:row>188</xdr:row>
      <xdr:rowOff>32405</xdr:rowOff>
    </xdr:to>
    <xdr:sp macro="" textlink="">
      <xdr:nvSpPr>
        <xdr:cNvPr id="164" name="Téglalap 2"/>
        <xdr:cNvSpPr>
          <a:spLocks noChangeArrowheads="1"/>
        </xdr:cNvSpPr>
      </xdr:nvSpPr>
      <xdr:spPr bwMode="auto">
        <a:xfrm>
          <a:off x="1085850" y="33318450"/>
          <a:ext cx="791959" cy="32405"/>
        </a:xfrm>
        <a:prstGeom prst="rect">
          <a:avLst/>
        </a:prstGeom>
        <a:noFill/>
        <a:ln w="9525">
          <a:noFill/>
          <a:miter lim="800000"/>
          <a:headEnd/>
          <a:tailEnd/>
        </a:ln>
      </xdr:spPr>
    </xdr:sp>
    <xdr:clientData/>
  </xdr:twoCellAnchor>
  <xdr:twoCellAnchor editAs="oneCell">
    <xdr:from>
      <xdr:col>1</xdr:col>
      <xdr:colOff>342900</xdr:colOff>
      <xdr:row>188</xdr:row>
      <xdr:rowOff>0</xdr:rowOff>
    </xdr:from>
    <xdr:to>
      <xdr:col>2</xdr:col>
      <xdr:colOff>515734</xdr:colOff>
      <xdr:row>188</xdr:row>
      <xdr:rowOff>32405</xdr:rowOff>
    </xdr:to>
    <xdr:sp macro="" textlink="">
      <xdr:nvSpPr>
        <xdr:cNvPr id="165" name="Téglalap 2"/>
        <xdr:cNvSpPr>
          <a:spLocks noChangeArrowheads="1"/>
        </xdr:cNvSpPr>
      </xdr:nvSpPr>
      <xdr:spPr bwMode="auto">
        <a:xfrm>
          <a:off x="1085850" y="33318450"/>
          <a:ext cx="791959" cy="32405"/>
        </a:xfrm>
        <a:prstGeom prst="rect">
          <a:avLst/>
        </a:prstGeom>
        <a:noFill/>
        <a:ln w="9525">
          <a:noFill/>
          <a:miter lim="800000"/>
          <a:headEnd/>
          <a:tailEnd/>
        </a:ln>
      </xdr:spPr>
    </xdr:sp>
    <xdr:clientData/>
  </xdr:twoCellAnchor>
  <xdr:twoCellAnchor editAs="oneCell">
    <xdr:from>
      <xdr:col>1</xdr:col>
      <xdr:colOff>342900</xdr:colOff>
      <xdr:row>188</xdr:row>
      <xdr:rowOff>0</xdr:rowOff>
    </xdr:from>
    <xdr:to>
      <xdr:col>2</xdr:col>
      <xdr:colOff>515734</xdr:colOff>
      <xdr:row>188</xdr:row>
      <xdr:rowOff>32405</xdr:rowOff>
    </xdr:to>
    <xdr:sp macro="" textlink="">
      <xdr:nvSpPr>
        <xdr:cNvPr id="166" name="Téglalap 2"/>
        <xdr:cNvSpPr>
          <a:spLocks noChangeArrowheads="1"/>
        </xdr:cNvSpPr>
      </xdr:nvSpPr>
      <xdr:spPr bwMode="auto">
        <a:xfrm>
          <a:off x="1085850" y="33318450"/>
          <a:ext cx="791959" cy="32405"/>
        </a:xfrm>
        <a:prstGeom prst="rect">
          <a:avLst/>
        </a:prstGeom>
        <a:noFill/>
        <a:ln w="9525">
          <a:noFill/>
          <a:miter lim="800000"/>
          <a:headEnd/>
          <a:tailEnd/>
        </a:ln>
      </xdr:spPr>
    </xdr:sp>
    <xdr:clientData/>
  </xdr:twoCellAnchor>
  <xdr:twoCellAnchor editAs="oneCell">
    <xdr:from>
      <xdr:col>1</xdr:col>
      <xdr:colOff>571500</xdr:colOff>
      <xdr:row>217</xdr:row>
      <xdr:rowOff>133350</xdr:rowOff>
    </xdr:from>
    <xdr:to>
      <xdr:col>2</xdr:col>
      <xdr:colOff>650989</xdr:colOff>
      <xdr:row>217</xdr:row>
      <xdr:rowOff>164993</xdr:rowOff>
    </xdr:to>
    <xdr:sp macro="" textlink="">
      <xdr:nvSpPr>
        <xdr:cNvPr id="167" name="Téglalap 166"/>
        <xdr:cNvSpPr>
          <a:spLocks noChangeArrowheads="1"/>
        </xdr:cNvSpPr>
      </xdr:nvSpPr>
      <xdr:spPr bwMode="auto">
        <a:xfrm>
          <a:off x="1314450" y="39252525"/>
          <a:ext cx="698614" cy="31643"/>
        </a:xfrm>
        <a:prstGeom prst="rect">
          <a:avLst/>
        </a:prstGeom>
        <a:noFill/>
        <a:ln w="9525">
          <a:noFill/>
          <a:miter lim="800000"/>
          <a:headEnd/>
          <a:tailEnd/>
        </a:ln>
      </xdr:spPr>
    </xdr:sp>
    <xdr:clientData/>
  </xdr:twoCellAnchor>
  <xdr:twoCellAnchor editAs="oneCell">
    <xdr:from>
      <xdr:col>1</xdr:col>
      <xdr:colOff>342900</xdr:colOff>
      <xdr:row>213</xdr:row>
      <xdr:rowOff>0</xdr:rowOff>
    </xdr:from>
    <xdr:to>
      <xdr:col>2</xdr:col>
      <xdr:colOff>515734</xdr:colOff>
      <xdr:row>213</xdr:row>
      <xdr:rowOff>32405</xdr:rowOff>
    </xdr:to>
    <xdr:sp macro="" textlink="">
      <xdr:nvSpPr>
        <xdr:cNvPr id="168" name="Téglalap 2"/>
        <xdr:cNvSpPr>
          <a:spLocks noChangeArrowheads="1"/>
        </xdr:cNvSpPr>
      </xdr:nvSpPr>
      <xdr:spPr bwMode="auto">
        <a:xfrm>
          <a:off x="1085850" y="38319075"/>
          <a:ext cx="791959" cy="32405"/>
        </a:xfrm>
        <a:prstGeom prst="rect">
          <a:avLst/>
        </a:prstGeom>
        <a:noFill/>
        <a:ln w="9525">
          <a:noFill/>
          <a:miter lim="800000"/>
          <a:headEnd/>
          <a:tailEnd/>
        </a:ln>
      </xdr:spPr>
    </xdr:sp>
    <xdr:clientData/>
  </xdr:twoCellAnchor>
  <xdr:twoCellAnchor editAs="oneCell">
    <xdr:from>
      <xdr:col>1</xdr:col>
      <xdr:colOff>342900</xdr:colOff>
      <xdr:row>213</xdr:row>
      <xdr:rowOff>0</xdr:rowOff>
    </xdr:from>
    <xdr:to>
      <xdr:col>2</xdr:col>
      <xdr:colOff>515734</xdr:colOff>
      <xdr:row>213</xdr:row>
      <xdr:rowOff>32405</xdr:rowOff>
    </xdr:to>
    <xdr:sp macro="" textlink="">
      <xdr:nvSpPr>
        <xdr:cNvPr id="169" name="Téglalap 2"/>
        <xdr:cNvSpPr>
          <a:spLocks noChangeArrowheads="1"/>
        </xdr:cNvSpPr>
      </xdr:nvSpPr>
      <xdr:spPr bwMode="auto">
        <a:xfrm>
          <a:off x="1085850" y="38319075"/>
          <a:ext cx="791959" cy="32405"/>
        </a:xfrm>
        <a:prstGeom prst="rect">
          <a:avLst/>
        </a:prstGeom>
        <a:noFill/>
        <a:ln w="9525">
          <a:noFill/>
          <a:miter lim="800000"/>
          <a:headEnd/>
          <a:tailEnd/>
        </a:ln>
      </xdr:spPr>
    </xdr:sp>
    <xdr:clientData/>
  </xdr:twoCellAnchor>
  <xdr:twoCellAnchor editAs="oneCell">
    <xdr:from>
      <xdr:col>1</xdr:col>
      <xdr:colOff>342900</xdr:colOff>
      <xdr:row>213</xdr:row>
      <xdr:rowOff>0</xdr:rowOff>
    </xdr:from>
    <xdr:to>
      <xdr:col>2</xdr:col>
      <xdr:colOff>515734</xdr:colOff>
      <xdr:row>213</xdr:row>
      <xdr:rowOff>32405</xdr:rowOff>
    </xdr:to>
    <xdr:sp macro="" textlink="">
      <xdr:nvSpPr>
        <xdr:cNvPr id="170" name="Téglalap 2"/>
        <xdr:cNvSpPr>
          <a:spLocks noChangeArrowheads="1"/>
        </xdr:cNvSpPr>
      </xdr:nvSpPr>
      <xdr:spPr bwMode="auto">
        <a:xfrm>
          <a:off x="1085850" y="38319075"/>
          <a:ext cx="791959" cy="32405"/>
        </a:xfrm>
        <a:prstGeom prst="rect">
          <a:avLst/>
        </a:prstGeom>
        <a:noFill/>
        <a:ln w="9525">
          <a:noFill/>
          <a:miter lim="800000"/>
          <a:headEnd/>
          <a:tailEnd/>
        </a:ln>
      </xdr:spPr>
    </xdr:sp>
    <xdr:clientData/>
  </xdr:twoCellAnchor>
  <xdr:twoCellAnchor editAs="oneCell">
    <xdr:from>
      <xdr:col>1</xdr:col>
      <xdr:colOff>342900</xdr:colOff>
      <xdr:row>213</xdr:row>
      <xdr:rowOff>0</xdr:rowOff>
    </xdr:from>
    <xdr:to>
      <xdr:col>2</xdr:col>
      <xdr:colOff>515734</xdr:colOff>
      <xdr:row>213</xdr:row>
      <xdr:rowOff>32405</xdr:rowOff>
    </xdr:to>
    <xdr:sp macro="" textlink="">
      <xdr:nvSpPr>
        <xdr:cNvPr id="171" name="Téglalap 2"/>
        <xdr:cNvSpPr>
          <a:spLocks noChangeArrowheads="1"/>
        </xdr:cNvSpPr>
      </xdr:nvSpPr>
      <xdr:spPr bwMode="auto">
        <a:xfrm>
          <a:off x="1085850" y="38319075"/>
          <a:ext cx="791959" cy="3240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KORTSRV\Users\gymolnar\Bpszvispa\Model\jan24\Budapest%20IIjav..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rket"/>
      <sheetName val="Invest"/>
      <sheetName val="Finance"/>
      <sheetName val="Costs"/>
      <sheetName val="Income"/>
      <sheetName val="Cashflow"/>
      <sheetName val="Balance"/>
      <sheetName val="Scenarios"/>
      <sheetName val="Targets"/>
    </sheetNames>
    <sheetDataSet>
      <sheetData sheetId="0">
        <row r="6">
          <cell r="C6">
            <v>2002</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T309"/>
  <sheetViews>
    <sheetView tabSelected="1" view="pageBreakPreview" zoomScale="80" zoomScaleNormal="100" zoomScaleSheetLayoutView="80" workbookViewId="0">
      <pane xSplit="3" ySplit="8" topLeftCell="D9" activePane="bottomRight" state="frozen"/>
      <selection pane="topRight" activeCell="D1" sqref="D1"/>
      <selection pane="bottomLeft" activeCell="A8" sqref="A8"/>
      <selection pane="bottomRight" activeCell="J13" sqref="J13"/>
    </sheetView>
  </sheetViews>
  <sheetFormatPr defaultRowHeight="15.75"/>
  <cols>
    <col min="1" max="1" width="11.140625" style="13" bestFit="1" customWidth="1"/>
    <col min="2" max="2" width="9.28515625" style="35" bestFit="1" customWidth="1"/>
    <col min="3" max="3" width="69.28515625" style="36" bestFit="1" customWidth="1"/>
    <col min="4" max="4" width="15.140625" style="13" customWidth="1"/>
    <col min="5" max="5" width="12" style="37" customWidth="1"/>
    <col min="6" max="6" width="13.42578125" style="38" customWidth="1"/>
    <col min="7" max="7" width="12.28515625" style="37" customWidth="1"/>
    <col min="8" max="8" width="12.42578125" style="37" customWidth="1"/>
    <col min="9" max="9" width="12.42578125" style="38" customWidth="1"/>
    <col min="10" max="10" width="11.5703125" style="38" customWidth="1"/>
    <col min="11" max="11" width="7.140625" style="12" bestFit="1" customWidth="1"/>
    <col min="12" max="12" width="10.85546875" style="12" customWidth="1"/>
    <col min="13" max="13" width="11.85546875" style="12" customWidth="1"/>
    <col min="14" max="14" width="9.28515625" style="12" bestFit="1" customWidth="1"/>
    <col min="15" max="15" width="11.28515625" style="12" customWidth="1"/>
    <col min="16" max="16" width="10.42578125" style="12" customWidth="1"/>
    <col min="17" max="18" width="9.140625" style="12"/>
    <col min="19" max="19" width="9.85546875" style="12" customWidth="1"/>
    <col min="20" max="20" width="12.5703125" style="12" customWidth="1"/>
    <col min="21" max="21" width="9" style="12" customWidth="1"/>
    <col min="22" max="22" width="9.85546875" style="12" customWidth="1"/>
    <col min="23" max="23" width="10.5703125" style="12" customWidth="1"/>
    <col min="24" max="25" width="9.140625" style="12"/>
    <col min="26" max="26" width="12.140625" style="12" customWidth="1"/>
    <col min="27" max="16384" width="9.140625" style="12"/>
  </cols>
  <sheetData>
    <row r="1" spans="1:46" ht="15.75" customHeight="1">
      <c r="G1" s="39"/>
      <c r="O1" s="40"/>
      <c r="P1" s="41"/>
      <c r="Q1" s="41"/>
      <c r="R1" s="41"/>
      <c r="S1" s="41"/>
      <c r="T1" s="41"/>
      <c r="U1" s="42" t="s">
        <v>138</v>
      </c>
      <c r="X1" s="41"/>
      <c r="Y1" s="41"/>
      <c r="Z1" s="41"/>
      <c r="AA1" s="41"/>
      <c r="AB1" s="41"/>
      <c r="AC1" s="41"/>
      <c r="AD1" s="41"/>
      <c r="AE1" s="41"/>
      <c r="AF1" s="41"/>
      <c r="AG1" s="41"/>
      <c r="AH1" s="41"/>
      <c r="AI1" s="41"/>
      <c r="AJ1" s="41"/>
      <c r="AK1" s="41"/>
      <c r="AL1" s="41"/>
      <c r="AM1" s="41"/>
      <c r="AN1" s="41"/>
      <c r="AO1" s="41"/>
      <c r="AP1" s="41"/>
      <c r="AQ1" s="41"/>
      <c r="AR1" s="41"/>
      <c r="AS1" s="41"/>
      <c r="AT1" s="41"/>
    </row>
    <row r="2" spans="1:46" ht="15.75" customHeight="1">
      <c r="G2" s="39"/>
      <c r="O2" s="40"/>
      <c r="P2" s="41"/>
      <c r="Q2" s="41"/>
      <c r="R2" s="41"/>
      <c r="S2" s="41"/>
      <c r="T2" s="41"/>
      <c r="U2" s="42" t="s">
        <v>139</v>
      </c>
      <c r="V2" s="42"/>
      <c r="W2" s="42"/>
      <c r="X2" s="42"/>
      <c r="Y2" s="42"/>
      <c r="Z2" s="42"/>
      <c r="AA2" s="41"/>
      <c r="AB2" s="41"/>
      <c r="AC2" s="41"/>
      <c r="AD2" s="41"/>
      <c r="AE2" s="41"/>
      <c r="AF2" s="41"/>
      <c r="AG2" s="41"/>
      <c r="AH2" s="41"/>
      <c r="AI2" s="41"/>
      <c r="AJ2" s="41"/>
      <c r="AK2" s="41"/>
      <c r="AL2" s="41"/>
      <c r="AM2" s="41"/>
      <c r="AN2" s="41"/>
      <c r="AO2" s="41"/>
      <c r="AP2" s="41"/>
      <c r="AQ2" s="41"/>
      <c r="AR2" s="41"/>
      <c r="AS2" s="41"/>
      <c r="AT2" s="41"/>
    </row>
    <row r="3" spans="1:46" ht="20.25">
      <c r="A3" s="134" t="s">
        <v>0</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42"/>
      <c r="AB3" s="42"/>
      <c r="AC3" s="42"/>
      <c r="AD3" s="42"/>
      <c r="AE3" s="42"/>
      <c r="AF3" s="42"/>
      <c r="AG3" s="42"/>
      <c r="AH3" s="42"/>
      <c r="AI3" s="42"/>
      <c r="AJ3" s="42"/>
      <c r="AK3" s="42"/>
      <c r="AL3" s="42"/>
      <c r="AM3" s="42"/>
      <c r="AN3" s="42"/>
      <c r="AO3" s="42"/>
      <c r="AP3" s="42"/>
      <c r="AQ3" s="42"/>
      <c r="AR3" s="42"/>
      <c r="AS3" s="42"/>
      <c r="AT3" s="42"/>
    </row>
    <row r="4" spans="1:46" ht="21" customHeight="1" thickBot="1">
      <c r="A4" s="14"/>
      <c r="B4" s="14"/>
      <c r="C4" s="14"/>
      <c r="D4" s="14"/>
      <c r="E4" s="43"/>
      <c r="F4" s="14"/>
      <c r="G4" s="44"/>
      <c r="H4" s="45"/>
      <c r="J4" s="45"/>
      <c r="K4" s="46"/>
      <c r="L4" s="45"/>
      <c r="Z4" s="45" t="s">
        <v>1</v>
      </c>
    </row>
    <row r="5" spans="1:46" ht="16.5" customHeight="1" thickBot="1">
      <c r="A5" s="129" t="s">
        <v>2</v>
      </c>
      <c r="B5" s="129" t="s">
        <v>3</v>
      </c>
      <c r="C5" s="129" t="s">
        <v>4</v>
      </c>
      <c r="D5" s="129" t="s">
        <v>5</v>
      </c>
      <c r="E5" s="132" t="s">
        <v>6</v>
      </c>
      <c r="F5" s="129" t="s">
        <v>7</v>
      </c>
      <c r="G5" s="126" t="s">
        <v>8</v>
      </c>
      <c r="H5" s="127"/>
      <c r="I5" s="128"/>
      <c r="J5" s="129" t="s">
        <v>9</v>
      </c>
      <c r="K5" s="126" t="s">
        <v>10</v>
      </c>
      <c r="L5" s="128"/>
      <c r="M5" s="129" t="s">
        <v>98</v>
      </c>
      <c r="N5" s="126" t="s">
        <v>8</v>
      </c>
      <c r="O5" s="127"/>
      <c r="P5" s="128"/>
      <c r="Q5" s="129" t="s">
        <v>9</v>
      </c>
      <c r="R5" s="126" t="s">
        <v>10</v>
      </c>
      <c r="S5" s="128"/>
      <c r="T5" s="129" t="s">
        <v>99</v>
      </c>
      <c r="U5" s="126" t="s">
        <v>8</v>
      </c>
      <c r="V5" s="127"/>
      <c r="W5" s="128"/>
      <c r="X5" s="129" t="s">
        <v>9</v>
      </c>
      <c r="Y5" s="126" t="s">
        <v>10</v>
      </c>
      <c r="Z5" s="128"/>
    </row>
    <row r="6" spans="1:46" s="48" customFormat="1" ht="32.25" thickBot="1">
      <c r="A6" s="130"/>
      <c r="B6" s="130"/>
      <c r="C6" s="130"/>
      <c r="D6" s="130"/>
      <c r="E6" s="133"/>
      <c r="F6" s="130"/>
      <c r="G6" s="47" t="s">
        <v>11</v>
      </c>
      <c r="H6" s="47" t="s">
        <v>12</v>
      </c>
      <c r="I6" s="15" t="s">
        <v>13</v>
      </c>
      <c r="J6" s="130"/>
      <c r="K6" s="16" t="s">
        <v>11</v>
      </c>
      <c r="L6" s="16" t="s">
        <v>12</v>
      </c>
      <c r="M6" s="130"/>
      <c r="N6" s="47" t="s">
        <v>11</v>
      </c>
      <c r="O6" s="47" t="s">
        <v>12</v>
      </c>
      <c r="P6" s="15" t="s">
        <v>13</v>
      </c>
      <c r="Q6" s="130"/>
      <c r="R6" s="16" t="s">
        <v>11</v>
      </c>
      <c r="S6" s="16" t="s">
        <v>12</v>
      </c>
      <c r="T6" s="130"/>
      <c r="U6" s="47" t="s">
        <v>11</v>
      </c>
      <c r="V6" s="47" t="s">
        <v>12</v>
      </c>
      <c r="W6" s="15" t="s">
        <v>13</v>
      </c>
      <c r="X6" s="130"/>
      <c r="Y6" s="16" t="s">
        <v>11</v>
      </c>
      <c r="Z6" s="16" t="s">
        <v>12</v>
      </c>
    </row>
    <row r="7" spans="1:46" s="48" customFormat="1" ht="16.5" thickBot="1">
      <c r="A7" s="16" t="s">
        <v>14</v>
      </c>
      <c r="B7" s="16" t="s">
        <v>15</v>
      </c>
      <c r="C7" s="16" t="s">
        <v>16</v>
      </c>
      <c r="D7" s="16" t="s">
        <v>17</v>
      </c>
      <c r="E7" s="49" t="s">
        <v>18</v>
      </c>
      <c r="F7" s="16" t="s">
        <v>19</v>
      </c>
      <c r="G7" s="49" t="s">
        <v>20</v>
      </c>
      <c r="H7" s="49" t="s">
        <v>21</v>
      </c>
      <c r="I7" s="16" t="s">
        <v>22</v>
      </c>
      <c r="J7" s="16" t="s">
        <v>23</v>
      </c>
      <c r="K7" s="16" t="s">
        <v>24</v>
      </c>
      <c r="L7" s="16" t="s">
        <v>25</v>
      </c>
      <c r="M7" s="16" t="s">
        <v>124</v>
      </c>
      <c r="N7" s="49" t="s">
        <v>125</v>
      </c>
      <c r="O7" s="49" t="s">
        <v>126</v>
      </c>
      <c r="P7" s="16" t="s">
        <v>127</v>
      </c>
      <c r="Q7" s="16" t="s">
        <v>128</v>
      </c>
      <c r="R7" s="16" t="s">
        <v>129</v>
      </c>
      <c r="S7" s="16" t="s">
        <v>130</v>
      </c>
      <c r="T7" s="16" t="s">
        <v>131</v>
      </c>
      <c r="U7" s="49" t="s">
        <v>132</v>
      </c>
      <c r="V7" s="49" t="s">
        <v>133</v>
      </c>
      <c r="W7" s="16" t="s">
        <v>134</v>
      </c>
      <c r="X7" s="16" t="s">
        <v>135</v>
      </c>
      <c r="Y7" s="16" t="s">
        <v>136</v>
      </c>
      <c r="Z7" s="16" t="s">
        <v>137</v>
      </c>
    </row>
    <row r="9" spans="1:46" ht="15.75" customHeight="1">
      <c r="A9" s="18" t="s">
        <v>26</v>
      </c>
      <c r="B9" s="17">
        <v>100102</v>
      </c>
      <c r="C9" s="50" t="s">
        <v>27</v>
      </c>
      <c r="D9" s="17"/>
      <c r="E9" s="1"/>
      <c r="F9" s="1">
        <f>SUM(F11,F12,F13)</f>
        <v>27800</v>
      </c>
      <c r="G9" s="1">
        <f>SUM(G11,G12,G13)</f>
        <v>21889</v>
      </c>
      <c r="H9" s="1">
        <f>SUM(H11,H12,H13)</f>
        <v>5911</v>
      </c>
      <c r="I9" s="51"/>
      <c r="J9" s="51"/>
      <c r="K9" s="52"/>
      <c r="T9" s="1">
        <f>F9+M9</f>
        <v>27800</v>
      </c>
      <c r="U9" s="1">
        <f t="shared" ref="U9:Z9" si="0">G9+N9</f>
        <v>21889</v>
      </c>
      <c r="V9" s="1">
        <f t="shared" si="0"/>
        <v>5911</v>
      </c>
      <c r="W9" s="1">
        <f t="shared" si="0"/>
        <v>0</v>
      </c>
      <c r="X9" s="1">
        <f t="shared" si="0"/>
        <v>0</v>
      </c>
      <c r="Y9" s="1">
        <f t="shared" si="0"/>
        <v>0</v>
      </c>
      <c r="Z9" s="1">
        <f t="shared" si="0"/>
        <v>0</v>
      </c>
      <c r="AA9" s="53"/>
    </row>
    <row r="10" spans="1:46" ht="15.75" customHeight="1">
      <c r="A10" s="17"/>
      <c r="B10" s="5"/>
      <c r="C10" s="54" t="s">
        <v>28</v>
      </c>
      <c r="D10" s="17"/>
      <c r="E10" s="1"/>
      <c r="F10" s="1"/>
      <c r="G10" s="1"/>
      <c r="H10" s="1"/>
      <c r="I10" s="51"/>
      <c r="J10" s="51"/>
      <c r="K10" s="52"/>
      <c r="T10" s="1"/>
      <c r="U10" s="1"/>
      <c r="V10" s="1"/>
      <c r="W10" s="1"/>
      <c r="X10" s="1"/>
      <c r="Y10" s="1"/>
      <c r="Z10" s="1"/>
      <c r="AA10" s="53"/>
    </row>
    <row r="11" spans="1:46" ht="15.75" customHeight="1">
      <c r="A11" s="17"/>
      <c r="B11" s="5"/>
      <c r="C11" s="55" t="s">
        <v>29</v>
      </c>
      <c r="D11" s="18" t="s">
        <v>30</v>
      </c>
      <c r="E11" s="56">
        <v>9200</v>
      </c>
      <c r="F11" s="56">
        <f>SUM(G11:H11)</f>
        <v>9200</v>
      </c>
      <c r="G11" s="56">
        <v>7244</v>
      </c>
      <c r="H11" s="53">
        <v>1956</v>
      </c>
      <c r="I11" s="51"/>
      <c r="J11" s="51"/>
      <c r="K11" s="52"/>
      <c r="T11" s="37">
        <f t="shared" ref="T11:T13" si="1">F11+M11</f>
        <v>9200</v>
      </c>
      <c r="U11" s="37">
        <f t="shared" ref="U11:U13" si="2">G11+N11</f>
        <v>7244</v>
      </c>
      <c r="V11" s="37">
        <f t="shared" ref="V11:V13" si="3">H11+O11</f>
        <v>1956</v>
      </c>
      <c r="W11" s="37">
        <f t="shared" ref="W11:W13" si="4">I11+P11</f>
        <v>0</v>
      </c>
      <c r="X11" s="37">
        <f t="shared" ref="X11:X13" si="5">J11+Q11</f>
        <v>0</v>
      </c>
      <c r="Y11" s="37">
        <f t="shared" ref="Y11:Y13" si="6">K11+R11</f>
        <v>0</v>
      </c>
      <c r="Z11" s="37">
        <f t="shared" ref="Z11:Z13" si="7">L11+S11</f>
        <v>0</v>
      </c>
      <c r="AA11" s="53"/>
    </row>
    <row r="12" spans="1:46" ht="15.75" customHeight="1">
      <c r="A12" s="17"/>
      <c r="B12" s="5"/>
      <c r="C12" s="55" t="s">
        <v>31</v>
      </c>
      <c r="D12" s="18" t="s">
        <v>30</v>
      </c>
      <c r="E12" s="56">
        <v>12600</v>
      </c>
      <c r="F12" s="56">
        <f t="shared" ref="F12:F13" si="8">SUM(G12:H12)</f>
        <v>12600</v>
      </c>
      <c r="G12" s="56">
        <v>9921</v>
      </c>
      <c r="H12" s="53">
        <v>2679</v>
      </c>
      <c r="I12" s="57"/>
      <c r="J12" s="51"/>
      <c r="K12" s="52"/>
      <c r="T12" s="37">
        <f t="shared" si="1"/>
        <v>12600</v>
      </c>
      <c r="U12" s="37">
        <f t="shared" si="2"/>
        <v>9921</v>
      </c>
      <c r="V12" s="37">
        <f t="shared" si="3"/>
        <v>2679</v>
      </c>
      <c r="W12" s="37">
        <f t="shared" si="4"/>
        <v>0</v>
      </c>
      <c r="X12" s="37">
        <f t="shared" si="5"/>
        <v>0</v>
      </c>
      <c r="Y12" s="37">
        <f t="shared" si="6"/>
        <v>0</v>
      </c>
      <c r="Z12" s="37">
        <f t="shared" si="7"/>
        <v>0</v>
      </c>
      <c r="AA12" s="53"/>
    </row>
    <row r="13" spans="1:46" ht="15.75" customHeight="1">
      <c r="A13" s="17"/>
      <c r="B13" s="5"/>
      <c r="C13" s="55" t="s">
        <v>32</v>
      </c>
      <c r="D13" s="18" t="s">
        <v>30</v>
      </c>
      <c r="E13" s="56">
        <v>6000</v>
      </c>
      <c r="F13" s="56">
        <f t="shared" si="8"/>
        <v>6000</v>
      </c>
      <c r="G13" s="56">
        <v>4724</v>
      </c>
      <c r="H13" s="53">
        <v>1276</v>
      </c>
      <c r="I13" s="51"/>
      <c r="J13" s="51"/>
      <c r="K13" s="52"/>
      <c r="T13" s="37">
        <f t="shared" si="1"/>
        <v>6000</v>
      </c>
      <c r="U13" s="37">
        <f t="shared" si="2"/>
        <v>4724</v>
      </c>
      <c r="V13" s="37">
        <f t="shared" si="3"/>
        <v>1276</v>
      </c>
      <c r="W13" s="37">
        <f t="shared" si="4"/>
        <v>0</v>
      </c>
      <c r="X13" s="37">
        <f t="shared" si="5"/>
        <v>0</v>
      </c>
      <c r="Y13" s="37">
        <f t="shared" si="6"/>
        <v>0</v>
      </c>
      <c r="Z13" s="37">
        <f t="shared" si="7"/>
        <v>0</v>
      </c>
      <c r="AA13" s="53"/>
    </row>
    <row r="14" spans="1:46" ht="15.75" customHeight="1">
      <c r="A14" s="17"/>
      <c r="B14" s="5"/>
      <c r="C14" s="55"/>
      <c r="D14" s="18"/>
      <c r="E14" s="56"/>
      <c r="F14" s="56"/>
      <c r="G14" s="56"/>
      <c r="H14" s="53"/>
      <c r="I14" s="51"/>
      <c r="J14" s="51"/>
      <c r="K14" s="52"/>
      <c r="AA14" s="53"/>
    </row>
    <row r="15" spans="1:46" ht="15.75" customHeight="1">
      <c r="A15" s="17"/>
      <c r="B15" s="5"/>
      <c r="C15" s="78"/>
      <c r="D15" s="18"/>
      <c r="E15" s="56"/>
      <c r="F15" s="56"/>
      <c r="G15" s="56"/>
      <c r="H15" s="53"/>
      <c r="I15" s="51"/>
      <c r="J15" s="51"/>
      <c r="K15" s="52"/>
      <c r="AA15" s="53"/>
    </row>
    <row r="16" spans="1:46">
      <c r="A16" s="20" t="s">
        <v>33</v>
      </c>
      <c r="B16" s="17" t="s">
        <v>34</v>
      </c>
      <c r="C16" s="58" t="s">
        <v>35</v>
      </c>
      <c r="D16" s="19"/>
      <c r="E16" s="59"/>
      <c r="F16" s="60">
        <f>SUM(F18:F26)</f>
        <v>163742</v>
      </c>
      <c r="G16" s="60">
        <f t="shared" ref="G16:H16" si="9">SUM(G18:G26)</f>
        <v>128931</v>
      </c>
      <c r="H16" s="60">
        <f t="shared" si="9"/>
        <v>34811</v>
      </c>
      <c r="I16" s="60"/>
      <c r="J16" s="60"/>
      <c r="K16" s="61"/>
      <c r="L16" s="61"/>
      <c r="T16" s="1">
        <f>F16+M16</f>
        <v>163742</v>
      </c>
      <c r="U16" s="1">
        <f t="shared" ref="U16" si="10">G16+N16</f>
        <v>128931</v>
      </c>
      <c r="V16" s="1">
        <f t="shared" ref="V16" si="11">H16+O16</f>
        <v>34811</v>
      </c>
      <c r="W16" s="1">
        <f t="shared" ref="W16" si="12">I16+P16</f>
        <v>0</v>
      </c>
      <c r="X16" s="1">
        <f t="shared" ref="X16" si="13">J16+Q16</f>
        <v>0</v>
      </c>
      <c r="Y16" s="1">
        <f t="shared" ref="Y16" si="14">K16+R16</f>
        <v>0</v>
      </c>
      <c r="Z16" s="1">
        <f t="shared" ref="Z16" si="15">L16+S16</f>
        <v>0</v>
      </c>
      <c r="AA16" s="53"/>
    </row>
    <row r="17" spans="1:27" s="62" customFormat="1">
      <c r="A17" s="19"/>
      <c r="B17" s="2"/>
      <c r="C17" s="54" t="s">
        <v>28</v>
      </c>
      <c r="D17" s="19"/>
      <c r="E17" s="59"/>
      <c r="F17" s="60"/>
      <c r="G17" s="60"/>
      <c r="H17" s="60"/>
      <c r="I17" s="60"/>
      <c r="J17" s="60"/>
      <c r="K17" s="61"/>
      <c r="L17" s="61"/>
      <c r="T17" s="1"/>
      <c r="U17" s="1"/>
      <c r="V17" s="1"/>
      <c r="W17" s="1"/>
      <c r="X17" s="1"/>
      <c r="Y17" s="1"/>
      <c r="Z17" s="1"/>
      <c r="AA17" s="53"/>
    </row>
    <row r="18" spans="1:27" ht="15.75" customHeight="1">
      <c r="A18" s="20"/>
      <c r="B18" s="63"/>
      <c r="C18" s="55" t="s">
        <v>36</v>
      </c>
      <c r="D18" s="18" t="s">
        <v>30</v>
      </c>
      <c r="E18" s="64">
        <v>8255</v>
      </c>
      <c r="F18" s="64">
        <v>8255</v>
      </c>
      <c r="G18" s="64">
        <v>6500</v>
      </c>
      <c r="H18" s="64">
        <v>1755</v>
      </c>
      <c r="I18" s="64"/>
      <c r="J18" s="64"/>
      <c r="K18" s="64"/>
      <c r="L18" s="64"/>
      <c r="M18" s="53"/>
      <c r="T18" s="37">
        <f t="shared" ref="T18" si="16">F18+M18</f>
        <v>8255</v>
      </c>
      <c r="U18" s="37">
        <f t="shared" ref="U18" si="17">G18+N18</f>
        <v>6500</v>
      </c>
      <c r="V18" s="37">
        <f t="shared" ref="V18" si="18">H18+O18</f>
        <v>1755</v>
      </c>
      <c r="W18" s="37">
        <f t="shared" ref="W18" si="19">I18+P18</f>
        <v>0</v>
      </c>
      <c r="X18" s="37">
        <f t="shared" ref="X18" si="20">J18+Q18</f>
        <v>0</v>
      </c>
      <c r="Y18" s="37">
        <f t="shared" ref="Y18" si="21">K18+R18</f>
        <v>0</v>
      </c>
      <c r="Z18" s="37">
        <f t="shared" ref="Z18" si="22">L18+S18</f>
        <v>0</v>
      </c>
      <c r="AA18" s="53"/>
    </row>
    <row r="19" spans="1:27" ht="15.75" customHeight="1">
      <c r="A19" s="20"/>
      <c r="B19" s="63"/>
      <c r="C19" s="55" t="s">
        <v>37</v>
      </c>
      <c r="D19" s="18" t="s">
        <v>30</v>
      </c>
      <c r="E19" s="64">
        <v>7239</v>
      </c>
      <c r="F19" s="64">
        <v>7239</v>
      </c>
      <c r="G19" s="64">
        <v>5700</v>
      </c>
      <c r="H19" s="64">
        <v>1539</v>
      </c>
      <c r="I19" s="64"/>
      <c r="J19" s="64"/>
      <c r="K19" s="64"/>
      <c r="L19" s="64"/>
      <c r="M19" s="53"/>
      <c r="T19" s="37">
        <f t="shared" ref="T19:T26" si="23">F19+M19</f>
        <v>7239</v>
      </c>
      <c r="U19" s="37">
        <f t="shared" ref="U19:U26" si="24">G19+N19</f>
        <v>5700</v>
      </c>
      <c r="V19" s="37">
        <f t="shared" ref="V19:V26" si="25">H19+O19</f>
        <v>1539</v>
      </c>
      <c r="W19" s="37">
        <f t="shared" ref="W19:W26" si="26">I19+P19</f>
        <v>0</v>
      </c>
      <c r="X19" s="37">
        <f t="shared" ref="X19:X26" si="27">J19+Q19</f>
        <v>0</v>
      </c>
      <c r="Y19" s="37">
        <f t="shared" ref="Y19:Y26" si="28">K19+R19</f>
        <v>0</v>
      </c>
      <c r="Z19" s="37">
        <f t="shared" ref="Z19:Z26" si="29">L19+S19</f>
        <v>0</v>
      </c>
      <c r="AA19" s="53"/>
    </row>
    <row r="20" spans="1:27" ht="15.75" customHeight="1">
      <c r="A20" s="20"/>
      <c r="B20" s="63"/>
      <c r="C20" s="55" t="s">
        <v>38</v>
      </c>
      <c r="D20" s="18" t="s">
        <v>30</v>
      </c>
      <c r="E20" s="64">
        <v>8763</v>
      </c>
      <c r="F20" s="64">
        <v>8763</v>
      </c>
      <c r="G20" s="64">
        <v>6900</v>
      </c>
      <c r="H20" s="64">
        <v>1863</v>
      </c>
      <c r="I20" s="64"/>
      <c r="J20" s="64"/>
      <c r="K20" s="64"/>
      <c r="L20" s="64"/>
      <c r="M20" s="53"/>
      <c r="T20" s="37">
        <f t="shared" si="23"/>
        <v>8763</v>
      </c>
      <c r="U20" s="37">
        <f t="shared" si="24"/>
        <v>6900</v>
      </c>
      <c r="V20" s="37">
        <f t="shared" si="25"/>
        <v>1863</v>
      </c>
      <c r="W20" s="37">
        <f t="shared" si="26"/>
        <v>0</v>
      </c>
      <c r="X20" s="37">
        <f t="shared" si="27"/>
        <v>0</v>
      </c>
      <c r="Y20" s="37">
        <f t="shared" si="28"/>
        <v>0</v>
      </c>
      <c r="Z20" s="37">
        <f t="shared" si="29"/>
        <v>0</v>
      </c>
      <c r="AA20" s="53"/>
    </row>
    <row r="21" spans="1:27" ht="15.75" customHeight="1">
      <c r="A21" s="20"/>
      <c r="B21" s="63"/>
      <c r="C21" s="55" t="s">
        <v>39</v>
      </c>
      <c r="D21" s="18" t="s">
        <v>40</v>
      </c>
      <c r="E21" s="64">
        <v>122580</v>
      </c>
      <c r="F21" s="64">
        <v>45720</v>
      </c>
      <c r="G21" s="64">
        <v>36000</v>
      </c>
      <c r="H21" s="64">
        <v>9720</v>
      </c>
      <c r="I21" s="64"/>
      <c r="J21" s="64"/>
      <c r="K21" s="64"/>
      <c r="L21" s="64"/>
      <c r="M21" s="53"/>
      <c r="T21" s="37">
        <f t="shared" si="23"/>
        <v>45720</v>
      </c>
      <c r="U21" s="37">
        <f t="shared" si="24"/>
        <v>36000</v>
      </c>
      <c r="V21" s="37">
        <f t="shared" si="25"/>
        <v>9720</v>
      </c>
      <c r="W21" s="37">
        <f t="shared" si="26"/>
        <v>0</v>
      </c>
      <c r="X21" s="37">
        <f t="shared" si="27"/>
        <v>0</v>
      </c>
      <c r="Y21" s="37">
        <f t="shared" si="28"/>
        <v>0</v>
      </c>
      <c r="Z21" s="37">
        <f t="shared" si="29"/>
        <v>0</v>
      </c>
      <c r="AA21" s="53"/>
    </row>
    <row r="22" spans="1:27" ht="15.75" customHeight="1">
      <c r="A22" s="20"/>
      <c r="B22" s="63"/>
      <c r="C22" s="55" t="s">
        <v>41</v>
      </c>
      <c r="D22" s="18" t="s">
        <v>42</v>
      </c>
      <c r="E22" s="64">
        <v>127000</v>
      </c>
      <c r="F22" s="64">
        <f>G22+H22</f>
        <v>15240</v>
      </c>
      <c r="G22" s="64">
        <v>12000</v>
      </c>
      <c r="H22" s="64">
        <v>3240</v>
      </c>
      <c r="I22" s="64"/>
      <c r="J22" s="64"/>
      <c r="K22" s="64"/>
      <c r="L22" s="64"/>
      <c r="M22" s="53"/>
      <c r="T22" s="37">
        <f t="shared" si="23"/>
        <v>15240</v>
      </c>
      <c r="U22" s="37">
        <f t="shared" si="24"/>
        <v>12000</v>
      </c>
      <c r="V22" s="37">
        <f t="shared" si="25"/>
        <v>3240</v>
      </c>
      <c r="W22" s="37">
        <f t="shared" si="26"/>
        <v>0</v>
      </c>
      <c r="X22" s="37">
        <f t="shared" si="27"/>
        <v>0</v>
      </c>
      <c r="Y22" s="37">
        <f t="shared" si="28"/>
        <v>0</v>
      </c>
      <c r="Z22" s="37">
        <f t="shared" si="29"/>
        <v>0</v>
      </c>
      <c r="AA22" s="53"/>
    </row>
    <row r="23" spans="1:27" ht="15.75" customHeight="1">
      <c r="A23" s="20"/>
      <c r="B23" s="63"/>
      <c r="C23" s="55" t="s">
        <v>43</v>
      </c>
      <c r="D23" s="18" t="s">
        <v>40</v>
      </c>
      <c r="E23" s="64">
        <v>304800</v>
      </c>
      <c r="F23" s="64">
        <v>50800</v>
      </c>
      <c r="G23" s="64">
        <v>40000</v>
      </c>
      <c r="H23" s="64">
        <v>10800</v>
      </c>
      <c r="I23" s="64"/>
      <c r="J23" s="64"/>
      <c r="K23" s="64"/>
      <c r="L23" s="64"/>
      <c r="M23" s="53"/>
      <c r="T23" s="37">
        <f t="shared" si="23"/>
        <v>50800</v>
      </c>
      <c r="U23" s="37">
        <f t="shared" si="24"/>
        <v>40000</v>
      </c>
      <c r="V23" s="37">
        <f t="shared" si="25"/>
        <v>10800</v>
      </c>
      <c r="W23" s="37">
        <f t="shared" si="26"/>
        <v>0</v>
      </c>
      <c r="X23" s="37">
        <f t="shared" si="27"/>
        <v>0</v>
      </c>
      <c r="Y23" s="37">
        <f t="shared" si="28"/>
        <v>0</v>
      </c>
      <c r="Z23" s="37">
        <f t="shared" si="29"/>
        <v>0</v>
      </c>
      <c r="AA23" s="53"/>
    </row>
    <row r="24" spans="1:27" ht="15.75" customHeight="1">
      <c r="A24" s="20"/>
      <c r="B24" s="63"/>
      <c r="C24" s="55" t="s">
        <v>44</v>
      </c>
      <c r="D24" s="18" t="s">
        <v>30</v>
      </c>
      <c r="E24" s="64">
        <v>13880</v>
      </c>
      <c r="F24" s="64">
        <v>13880</v>
      </c>
      <c r="G24" s="64">
        <v>10929</v>
      </c>
      <c r="H24" s="64">
        <v>2951</v>
      </c>
      <c r="I24" s="64"/>
      <c r="J24" s="64"/>
      <c r="K24" s="64"/>
      <c r="L24" s="64"/>
      <c r="M24" s="53"/>
      <c r="T24" s="37">
        <f t="shared" si="23"/>
        <v>13880</v>
      </c>
      <c r="U24" s="37">
        <f t="shared" si="24"/>
        <v>10929</v>
      </c>
      <c r="V24" s="37">
        <f t="shared" si="25"/>
        <v>2951</v>
      </c>
      <c r="W24" s="37">
        <f t="shared" si="26"/>
        <v>0</v>
      </c>
      <c r="X24" s="37">
        <f t="shared" si="27"/>
        <v>0</v>
      </c>
      <c r="Y24" s="37">
        <f t="shared" si="28"/>
        <v>0</v>
      </c>
      <c r="Z24" s="37">
        <f t="shared" si="29"/>
        <v>0</v>
      </c>
      <c r="AA24" s="53"/>
    </row>
    <row r="25" spans="1:27" ht="15.75" customHeight="1">
      <c r="A25" s="20"/>
      <c r="B25" s="63"/>
      <c r="C25" s="55" t="s">
        <v>45</v>
      </c>
      <c r="D25" s="18" t="s">
        <v>30</v>
      </c>
      <c r="E25" s="64">
        <v>4953</v>
      </c>
      <c r="F25" s="64">
        <v>4953</v>
      </c>
      <c r="G25" s="64">
        <v>3900</v>
      </c>
      <c r="H25" s="64">
        <v>1053</v>
      </c>
      <c r="I25" s="64"/>
      <c r="J25" s="64"/>
      <c r="K25" s="64"/>
      <c r="L25" s="64"/>
      <c r="M25" s="53"/>
      <c r="T25" s="37">
        <f t="shared" si="23"/>
        <v>4953</v>
      </c>
      <c r="U25" s="37">
        <f t="shared" si="24"/>
        <v>3900</v>
      </c>
      <c r="V25" s="37">
        <f t="shared" si="25"/>
        <v>1053</v>
      </c>
      <c r="W25" s="37">
        <f t="shared" si="26"/>
        <v>0</v>
      </c>
      <c r="X25" s="37">
        <f t="shared" si="27"/>
        <v>0</v>
      </c>
      <c r="Y25" s="37">
        <f t="shared" si="28"/>
        <v>0</v>
      </c>
      <c r="Z25" s="37">
        <f t="shared" si="29"/>
        <v>0</v>
      </c>
      <c r="AA25" s="53"/>
    </row>
    <row r="26" spans="1:27" ht="15.75" customHeight="1">
      <c r="A26" s="20"/>
      <c r="B26" s="63"/>
      <c r="C26" s="55" t="s">
        <v>46</v>
      </c>
      <c r="D26" s="18" t="s">
        <v>42</v>
      </c>
      <c r="E26" s="64">
        <v>14224</v>
      </c>
      <c r="F26" s="64">
        <v>8892</v>
      </c>
      <c r="G26" s="64">
        <v>7002</v>
      </c>
      <c r="H26" s="64">
        <v>1890</v>
      </c>
      <c r="I26" s="64"/>
      <c r="J26" s="64"/>
      <c r="K26" s="64"/>
      <c r="L26" s="64"/>
      <c r="M26" s="53"/>
      <c r="T26" s="37">
        <f t="shared" si="23"/>
        <v>8892</v>
      </c>
      <c r="U26" s="37">
        <f t="shared" si="24"/>
        <v>7002</v>
      </c>
      <c r="V26" s="37">
        <f t="shared" si="25"/>
        <v>1890</v>
      </c>
      <c r="W26" s="37">
        <f t="shared" si="26"/>
        <v>0</v>
      </c>
      <c r="X26" s="37">
        <f t="shared" si="27"/>
        <v>0</v>
      </c>
      <c r="Y26" s="37">
        <f t="shared" si="28"/>
        <v>0</v>
      </c>
      <c r="Z26" s="37">
        <f t="shared" si="29"/>
        <v>0</v>
      </c>
      <c r="AA26" s="53"/>
    </row>
    <row r="27" spans="1:27" ht="15.75" customHeight="1">
      <c r="A27" s="20"/>
      <c r="B27" s="63"/>
      <c r="C27" s="55"/>
      <c r="D27" s="20"/>
      <c r="E27" s="64"/>
      <c r="F27" s="64"/>
      <c r="G27" s="64"/>
      <c r="H27" s="64"/>
      <c r="I27" s="64"/>
      <c r="J27" s="64"/>
      <c r="K27" s="64"/>
      <c r="L27" s="64"/>
      <c r="M27" s="53"/>
      <c r="AA27" s="53"/>
    </row>
    <row r="28" spans="1:27" ht="15.75" customHeight="1">
      <c r="A28" s="20"/>
      <c r="B28" s="63"/>
      <c r="C28" s="65"/>
      <c r="D28" s="20"/>
      <c r="E28" s="64"/>
      <c r="F28" s="64"/>
      <c r="G28" s="64"/>
      <c r="H28" s="64"/>
      <c r="I28" s="66"/>
      <c r="J28" s="64"/>
      <c r="K28" s="64"/>
      <c r="L28" s="64"/>
      <c r="M28" s="53"/>
      <c r="AA28" s="53"/>
    </row>
    <row r="29" spans="1:27" ht="15.75" customHeight="1">
      <c r="A29" s="67"/>
      <c r="B29" s="17">
        <v>200000</v>
      </c>
      <c r="C29" s="3" t="s">
        <v>47</v>
      </c>
      <c r="D29" s="21"/>
      <c r="E29" s="68"/>
      <c r="F29" s="51"/>
      <c r="G29" s="51"/>
      <c r="H29" s="51"/>
      <c r="I29" s="51"/>
      <c r="J29" s="51"/>
      <c r="K29" s="52"/>
      <c r="AA29" s="53"/>
    </row>
    <row r="30" spans="1:27" ht="9.75" customHeight="1">
      <c r="A30" s="17"/>
      <c r="B30" s="5"/>
      <c r="C30" s="50"/>
      <c r="D30" s="17"/>
      <c r="E30" s="51"/>
      <c r="F30" s="51"/>
      <c r="G30" s="51"/>
      <c r="H30" s="51"/>
      <c r="I30" s="51"/>
      <c r="J30" s="51"/>
      <c r="K30" s="52"/>
      <c r="AA30" s="53"/>
    </row>
    <row r="31" spans="1:27">
      <c r="A31" s="20" t="s">
        <v>33</v>
      </c>
      <c r="B31" s="17">
        <v>210201</v>
      </c>
      <c r="C31" s="69" t="s">
        <v>48</v>
      </c>
      <c r="D31" s="17"/>
      <c r="E31" s="1"/>
      <c r="F31" s="1">
        <f t="shared" ref="F31:H31" si="30">F33+F34</f>
        <v>13000</v>
      </c>
      <c r="G31" s="1">
        <f t="shared" si="30"/>
        <v>10236</v>
      </c>
      <c r="H31" s="1">
        <f t="shared" si="30"/>
        <v>2764</v>
      </c>
      <c r="I31" s="51"/>
      <c r="J31" s="51"/>
      <c r="K31" s="52"/>
      <c r="M31" s="1">
        <f>N31+O31</f>
        <v>7261</v>
      </c>
      <c r="N31" s="1">
        <v>5718</v>
      </c>
      <c r="O31" s="1">
        <v>1543</v>
      </c>
      <c r="T31" s="1">
        <f>F31+M31</f>
        <v>20261</v>
      </c>
      <c r="U31" s="1">
        <f t="shared" ref="U31" si="31">G31+N31</f>
        <v>15954</v>
      </c>
      <c r="V31" s="1">
        <f t="shared" ref="V31" si="32">H31+O31</f>
        <v>4307</v>
      </c>
      <c r="W31" s="1">
        <f t="shared" ref="W31" si="33">I31+P31</f>
        <v>0</v>
      </c>
      <c r="X31" s="1">
        <f t="shared" ref="X31" si="34">J31+Q31</f>
        <v>0</v>
      </c>
      <c r="Y31" s="1">
        <f t="shared" ref="Y31" si="35">K31+R31</f>
        <v>0</v>
      </c>
      <c r="Z31" s="1">
        <f t="shared" ref="Z31" si="36">L31+S31</f>
        <v>0</v>
      </c>
      <c r="AA31" s="53"/>
    </row>
    <row r="32" spans="1:27">
      <c r="A32" s="70"/>
      <c r="B32" s="17"/>
      <c r="C32" s="54" t="s">
        <v>49</v>
      </c>
      <c r="D32" s="17"/>
      <c r="E32" s="1"/>
      <c r="F32" s="1"/>
      <c r="G32" s="1"/>
      <c r="H32" s="1"/>
      <c r="I32" s="51"/>
      <c r="J32" s="51"/>
      <c r="K32" s="52"/>
      <c r="T32" s="1"/>
      <c r="U32" s="1"/>
      <c r="V32" s="1"/>
      <c r="W32" s="1"/>
      <c r="X32" s="1"/>
      <c r="Y32" s="1"/>
      <c r="Z32" s="1"/>
      <c r="AA32" s="53"/>
    </row>
    <row r="33" spans="1:27">
      <c r="C33" s="55" t="s">
        <v>50</v>
      </c>
      <c r="D33" s="13" t="s">
        <v>30</v>
      </c>
      <c r="E33" s="37">
        <v>10000</v>
      </c>
      <c r="F33" s="37">
        <v>10000</v>
      </c>
      <c r="G33" s="37">
        <v>7874</v>
      </c>
      <c r="H33" s="37">
        <v>2126</v>
      </c>
      <c r="I33" s="53"/>
      <c r="J33" s="37"/>
      <c r="K33" s="37"/>
      <c r="L33" s="37"/>
      <c r="T33" s="37">
        <f t="shared" ref="T33" si="37">F33+M33</f>
        <v>10000</v>
      </c>
      <c r="U33" s="37">
        <f t="shared" ref="U33" si="38">G33+N33</f>
        <v>7874</v>
      </c>
      <c r="V33" s="37">
        <f t="shared" ref="V33" si="39">H33+O33</f>
        <v>2126</v>
      </c>
      <c r="W33" s="37">
        <f t="shared" ref="W33" si="40">I33+P33</f>
        <v>0</v>
      </c>
      <c r="X33" s="37">
        <f t="shared" ref="X33" si="41">J33+Q33</f>
        <v>0</v>
      </c>
      <c r="Y33" s="37">
        <f t="shared" ref="Y33" si="42">K33+R33</f>
        <v>0</v>
      </c>
      <c r="Z33" s="37">
        <f t="shared" ref="Z33" si="43">L33+S33</f>
        <v>0</v>
      </c>
      <c r="AA33" s="53"/>
    </row>
    <row r="34" spans="1:27" ht="31.5">
      <c r="C34" s="55" t="s">
        <v>51</v>
      </c>
      <c r="D34" s="13" t="s">
        <v>30</v>
      </c>
      <c r="E34" s="37">
        <v>3000</v>
      </c>
      <c r="F34" s="37">
        <v>3000</v>
      </c>
      <c r="G34" s="37">
        <v>2362</v>
      </c>
      <c r="H34" s="37">
        <v>638</v>
      </c>
      <c r="I34" s="53"/>
      <c r="J34" s="37"/>
      <c r="K34" s="37"/>
      <c r="L34" s="37"/>
      <c r="T34" s="37">
        <f t="shared" ref="T34:T35" si="44">F34+M34</f>
        <v>3000</v>
      </c>
      <c r="U34" s="37">
        <f t="shared" ref="U34:U35" si="45">G34+N34</f>
        <v>2362</v>
      </c>
      <c r="V34" s="37">
        <f t="shared" ref="V34:V35" si="46">H34+O34</f>
        <v>638</v>
      </c>
      <c r="W34" s="37">
        <f t="shared" ref="W34:W35" si="47">I34+P34</f>
        <v>0</v>
      </c>
      <c r="X34" s="37">
        <f t="shared" ref="X34:X35" si="48">J34+Q34</f>
        <v>0</v>
      </c>
      <c r="Y34" s="37">
        <f t="shared" ref="Y34:Y35" si="49">K34+R34</f>
        <v>0</v>
      </c>
      <c r="Z34" s="37">
        <f t="shared" ref="Z34:Z35" si="50">L34+S34</f>
        <v>0</v>
      </c>
      <c r="AA34" s="53"/>
    </row>
    <row r="35" spans="1:27">
      <c r="C35" s="55" t="s">
        <v>117</v>
      </c>
      <c r="D35" s="13" t="s">
        <v>64</v>
      </c>
      <c r="E35" s="37">
        <v>7261</v>
      </c>
      <c r="F35" s="37"/>
      <c r="I35" s="53"/>
      <c r="J35" s="37"/>
      <c r="K35" s="37"/>
      <c r="L35" s="37"/>
      <c r="M35" s="12">
        <v>7261</v>
      </c>
      <c r="N35" s="12">
        <v>5718</v>
      </c>
      <c r="O35" s="12">
        <v>1543</v>
      </c>
      <c r="T35" s="37">
        <f t="shared" si="44"/>
        <v>7261</v>
      </c>
      <c r="U35" s="37">
        <f t="shared" si="45"/>
        <v>5718</v>
      </c>
      <c r="V35" s="37">
        <f t="shared" si="46"/>
        <v>1543</v>
      </c>
      <c r="W35" s="37">
        <f t="shared" si="47"/>
        <v>0</v>
      </c>
      <c r="X35" s="37">
        <f t="shared" si="48"/>
        <v>0</v>
      </c>
      <c r="Y35" s="37">
        <f t="shared" si="49"/>
        <v>0</v>
      </c>
      <c r="Z35" s="37">
        <f t="shared" si="50"/>
        <v>0</v>
      </c>
      <c r="AA35" s="53"/>
    </row>
    <row r="36" spans="1:27">
      <c r="C36" s="18"/>
      <c r="E36" s="71"/>
      <c r="F36" s="71"/>
      <c r="G36" s="71"/>
      <c r="H36" s="71"/>
      <c r="I36" s="53"/>
      <c r="J36" s="37"/>
      <c r="K36" s="37"/>
      <c r="L36" s="37"/>
      <c r="AA36" s="53"/>
    </row>
    <row r="37" spans="1:27">
      <c r="A37" s="20" t="s">
        <v>33</v>
      </c>
      <c r="B37" s="4">
        <v>210601</v>
      </c>
      <c r="C37" s="72" t="s">
        <v>52</v>
      </c>
      <c r="E37" s="1"/>
      <c r="F37" s="1">
        <f t="shared" ref="F37:H37" si="51">F39</f>
        <v>4445</v>
      </c>
      <c r="G37" s="1">
        <f t="shared" si="51"/>
        <v>3500</v>
      </c>
      <c r="H37" s="1">
        <f t="shared" si="51"/>
        <v>945</v>
      </c>
      <c r="I37" s="53"/>
      <c r="J37" s="37"/>
      <c r="K37" s="37"/>
      <c r="L37" s="37"/>
      <c r="T37" s="1">
        <f>F37+M37</f>
        <v>4445</v>
      </c>
      <c r="U37" s="1">
        <f t="shared" ref="U37" si="52">G37+N37</f>
        <v>3500</v>
      </c>
      <c r="V37" s="1">
        <f t="shared" ref="V37" si="53">H37+O37</f>
        <v>945</v>
      </c>
      <c r="W37" s="1">
        <f t="shared" ref="W37" si="54">I37+P37</f>
        <v>0</v>
      </c>
      <c r="X37" s="1">
        <f t="shared" ref="X37" si="55">J37+Q37</f>
        <v>0</v>
      </c>
      <c r="Y37" s="1">
        <f t="shared" ref="Y37" si="56">K37+R37</f>
        <v>0</v>
      </c>
      <c r="Z37" s="1">
        <f t="shared" ref="Z37" si="57">L37+S37</f>
        <v>0</v>
      </c>
      <c r="AA37" s="53"/>
    </row>
    <row r="38" spans="1:27">
      <c r="B38" s="4"/>
      <c r="C38" s="54" t="s">
        <v>49</v>
      </c>
      <c r="E38" s="1"/>
      <c r="F38" s="1"/>
      <c r="G38" s="1"/>
      <c r="H38" s="1"/>
      <c r="I38" s="53"/>
      <c r="J38" s="37"/>
      <c r="K38" s="37"/>
      <c r="L38" s="37"/>
      <c r="T38" s="1"/>
      <c r="U38" s="1"/>
      <c r="V38" s="1"/>
      <c r="W38" s="1"/>
      <c r="X38" s="1"/>
      <c r="Y38" s="1"/>
      <c r="Z38" s="1"/>
      <c r="AA38" s="53"/>
    </row>
    <row r="39" spans="1:27">
      <c r="C39" s="55" t="s">
        <v>53</v>
      </c>
      <c r="D39" s="13" t="s">
        <v>30</v>
      </c>
      <c r="E39" s="37">
        <v>4445</v>
      </c>
      <c r="F39" s="37">
        <v>4445</v>
      </c>
      <c r="G39" s="37">
        <v>3500</v>
      </c>
      <c r="H39" s="37">
        <v>945</v>
      </c>
      <c r="I39" s="53"/>
      <c r="J39" s="37"/>
      <c r="K39" s="37"/>
      <c r="L39" s="37"/>
      <c r="T39" s="37">
        <f t="shared" ref="T39" si="58">F39+M39</f>
        <v>4445</v>
      </c>
      <c r="U39" s="37">
        <f t="shared" ref="U39" si="59">G39+N39</f>
        <v>3500</v>
      </c>
      <c r="V39" s="37">
        <f t="shared" ref="V39" si="60">H39+O39</f>
        <v>945</v>
      </c>
      <c r="W39" s="37">
        <f t="shared" ref="W39" si="61">I39+P39</f>
        <v>0</v>
      </c>
      <c r="X39" s="37">
        <f t="shared" ref="X39" si="62">J39+Q39</f>
        <v>0</v>
      </c>
      <c r="Y39" s="37">
        <f t="shared" ref="Y39" si="63">K39+R39</f>
        <v>0</v>
      </c>
      <c r="Z39" s="37">
        <f t="shared" ref="Z39" si="64">L39+S39</f>
        <v>0</v>
      </c>
      <c r="AA39" s="53"/>
    </row>
    <row r="40" spans="1:27">
      <c r="C40" s="73"/>
      <c r="F40" s="37"/>
      <c r="I40" s="53"/>
      <c r="J40" s="37"/>
      <c r="K40" s="37"/>
      <c r="L40" s="37"/>
      <c r="AA40" s="53"/>
    </row>
    <row r="41" spans="1:27">
      <c r="A41" s="20" t="s">
        <v>33</v>
      </c>
      <c r="B41" s="4">
        <v>210701</v>
      </c>
      <c r="C41" s="69" t="s">
        <v>54</v>
      </c>
      <c r="D41" s="22"/>
      <c r="E41" s="71"/>
      <c r="F41" s="71">
        <f>SUM(F42:F50)</f>
        <v>15240</v>
      </c>
      <c r="G41" s="71">
        <f t="shared" ref="G41:H41" si="65">SUM(G42:G50)</f>
        <v>12000</v>
      </c>
      <c r="H41" s="71">
        <f t="shared" si="65"/>
        <v>3240</v>
      </c>
      <c r="I41" s="37"/>
      <c r="J41" s="37"/>
      <c r="K41" s="37"/>
      <c r="L41" s="37"/>
      <c r="M41" s="1">
        <f>N41+O41</f>
        <v>761</v>
      </c>
      <c r="N41" s="1">
        <v>599</v>
      </c>
      <c r="O41" s="1">
        <v>162</v>
      </c>
      <c r="T41" s="1">
        <f>F41+M41</f>
        <v>16001</v>
      </c>
      <c r="U41" s="1">
        <f t="shared" ref="U41" si="66">G41+N41</f>
        <v>12599</v>
      </c>
      <c r="V41" s="1">
        <f t="shared" ref="V41" si="67">H41+O41</f>
        <v>3402</v>
      </c>
      <c r="W41" s="1">
        <f t="shared" ref="W41" si="68">I41+P41</f>
        <v>0</v>
      </c>
      <c r="X41" s="1">
        <f t="shared" ref="X41" si="69">J41+Q41</f>
        <v>0</v>
      </c>
      <c r="Y41" s="1">
        <f t="shared" ref="Y41" si="70">K41+R41</f>
        <v>0</v>
      </c>
      <c r="Z41" s="1">
        <f t="shared" ref="Z41" si="71">L41+S41</f>
        <v>0</v>
      </c>
      <c r="AA41" s="53"/>
    </row>
    <row r="42" spans="1:27">
      <c r="C42" s="54" t="s">
        <v>49</v>
      </c>
      <c r="T42" s="1"/>
      <c r="U42" s="1"/>
      <c r="V42" s="1"/>
      <c r="W42" s="1"/>
      <c r="X42" s="1"/>
      <c r="Y42" s="1"/>
      <c r="Z42" s="1"/>
      <c r="AA42" s="53"/>
    </row>
    <row r="43" spans="1:27">
      <c r="C43" s="55" t="s">
        <v>55</v>
      </c>
      <c r="D43" s="13" t="s">
        <v>30</v>
      </c>
      <c r="E43" s="37">
        <f t="shared" ref="E43:E46" si="72">G43*1.27</f>
        <v>4191</v>
      </c>
      <c r="F43" s="37">
        <v>4191</v>
      </c>
      <c r="G43" s="37">
        <v>3300</v>
      </c>
      <c r="H43" s="53">
        <v>891</v>
      </c>
      <c r="J43" s="37"/>
      <c r="K43" s="37"/>
      <c r="L43" s="37"/>
      <c r="T43" s="37">
        <f t="shared" ref="T43" si="73">F43+M43</f>
        <v>4191</v>
      </c>
      <c r="U43" s="37">
        <f t="shared" ref="U43" si="74">G43+N43</f>
        <v>3300</v>
      </c>
      <c r="V43" s="37">
        <f t="shared" ref="V43" si="75">H43+O43</f>
        <v>891</v>
      </c>
      <c r="W43" s="37">
        <f t="shared" ref="W43" si="76">I43+P43</f>
        <v>0</v>
      </c>
      <c r="X43" s="37">
        <f t="shared" ref="X43" si="77">J43+Q43</f>
        <v>0</v>
      </c>
      <c r="Y43" s="37">
        <f t="shared" ref="Y43" si="78">K43+R43</f>
        <v>0</v>
      </c>
      <c r="Z43" s="37">
        <f t="shared" ref="Z43" si="79">L43+S43</f>
        <v>0</v>
      </c>
      <c r="AA43" s="53"/>
    </row>
    <row r="44" spans="1:27">
      <c r="C44" s="55" t="s">
        <v>56</v>
      </c>
      <c r="D44" s="13" t="s">
        <v>30</v>
      </c>
      <c r="E44" s="37">
        <f t="shared" si="72"/>
        <v>3175</v>
      </c>
      <c r="F44" s="37">
        <v>3175</v>
      </c>
      <c r="G44" s="37">
        <v>2500</v>
      </c>
      <c r="H44" s="53">
        <v>675</v>
      </c>
      <c r="J44" s="37"/>
      <c r="K44" s="37"/>
      <c r="L44" s="37"/>
      <c r="T44" s="37">
        <f t="shared" ref="T44:T50" si="80">F44+M44</f>
        <v>3175</v>
      </c>
      <c r="U44" s="37">
        <f t="shared" ref="U44:U50" si="81">G44+N44</f>
        <v>2500</v>
      </c>
      <c r="V44" s="37">
        <f t="shared" ref="V44:V50" si="82">H44+O44</f>
        <v>675</v>
      </c>
      <c r="W44" s="37">
        <f t="shared" ref="W44:W50" si="83">I44+P44</f>
        <v>0</v>
      </c>
      <c r="X44" s="37">
        <f t="shared" ref="X44:X50" si="84">J44+Q44</f>
        <v>0</v>
      </c>
      <c r="Y44" s="37">
        <f t="shared" ref="Y44:Y50" si="85">K44+R44</f>
        <v>0</v>
      </c>
      <c r="Z44" s="37">
        <f t="shared" ref="Z44:Z50" si="86">L44+S44</f>
        <v>0</v>
      </c>
      <c r="AA44" s="53"/>
    </row>
    <row r="45" spans="1:27">
      <c r="C45" s="55" t="s">
        <v>57</v>
      </c>
      <c r="D45" s="13" t="s">
        <v>30</v>
      </c>
      <c r="E45" s="37">
        <f t="shared" si="72"/>
        <v>2032</v>
      </c>
      <c r="F45" s="37">
        <v>2032</v>
      </c>
      <c r="G45" s="37">
        <v>1600</v>
      </c>
      <c r="H45" s="53">
        <v>432</v>
      </c>
      <c r="J45" s="37"/>
      <c r="K45" s="37"/>
      <c r="L45" s="37"/>
      <c r="T45" s="37">
        <f t="shared" si="80"/>
        <v>2032</v>
      </c>
      <c r="U45" s="37">
        <f t="shared" si="81"/>
        <v>1600</v>
      </c>
      <c r="V45" s="37">
        <f t="shared" si="82"/>
        <v>432</v>
      </c>
      <c r="W45" s="37">
        <f t="shared" si="83"/>
        <v>0</v>
      </c>
      <c r="X45" s="37">
        <f t="shared" si="84"/>
        <v>0</v>
      </c>
      <c r="Y45" s="37">
        <f t="shared" si="85"/>
        <v>0</v>
      </c>
      <c r="Z45" s="37">
        <f t="shared" si="86"/>
        <v>0</v>
      </c>
      <c r="AA45" s="53"/>
    </row>
    <row r="46" spans="1:27">
      <c r="C46" s="55" t="s">
        <v>58</v>
      </c>
      <c r="D46" s="13" t="s">
        <v>30</v>
      </c>
      <c r="E46" s="37">
        <f t="shared" si="72"/>
        <v>1524</v>
      </c>
      <c r="F46" s="37">
        <v>1524</v>
      </c>
      <c r="G46" s="37">
        <v>1200</v>
      </c>
      <c r="H46" s="53">
        <v>324</v>
      </c>
      <c r="J46" s="37"/>
      <c r="K46" s="37"/>
      <c r="L46" s="37"/>
      <c r="T46" s="37">
        <f t="shared" si="80"/>
        <v>1524</v>
      </c>
      <c r="U46" s="37">
        <f t="shared" si="81"/>
        <v>1200</v>
      </c>
      <c r="V46" s="37">
        <f t="shared" si="82"/>
        <v>324</v>
      </c>
      <c r="W46" s="37">
        <f t="shared" si="83"/>
        <v>0</v>
      </c>
      <c r="X46" s="37">
        <f t="shared" si="84"/>
        <v>0</v>
      </c>
      <c r="Y46" s="37">
        <f t="shared" si="85"/>
        <v>0</v>
      </c>
      <c r="Z46" s="37">
        <f t="shared" si="86"/>
        <v>0</v>
      </c>
      <c r="AA46" s="53"/>
    </row>
    <row r="47" spans="1:27">
      <c r="C47" s="55" t="s">
        <v>59</v>
      </c>
      <c r="D47" s="13" t="s">
        <v>30</v>
      </c>
      <c r="E47" s="37">
        <v>2667</v>
      </c>
      <c r="F47" s="37">
        <v>2667</v>
      </c>
      <c r="G47" s="37">
        <v>2100</v>
      </c>
      <c r="H47" s="53">
        <v>567</v>
      </c>
      <c r="J47" s="37"/>
      <c r="K47" s="37"/>
      <c r="L47" s="37"/>
      <c r="T47" s="37">
        <f t="shared" si="80"/>
        <v>2667</v>
      </c>
      <c r="U47" s="37">
        <f t="shared" si="81"/>
        <v>2100</v>
      </c>
      <c r="V47" s="37">
        <f t="shared" si="82"/>
        <v>567</v>
      </c>
      <c r="W47" s="37">
        <f t="shared" si="83"/>
        <v>0</v>
      </c>
      <c r="X47" s="37">
        <f t="shared" si="84"/>
        <v>0</v>
      </c>
      <c r="Y47" s="37">
        <f t="shared" si="85"/>
        <v>0</v>
      </c>
      <c r="Z47" s="37">
        <f t="shared" si="86"/>
        <v>0</v>
      </c>
      <c r="AA47" s="53"/>
    </row>
    <row r="48" spans="1:27">
      <c r="C48" s="55" t="s">
        <v>118</v>
      </c>
      <c r="D48" s="13" t="s">
        <v>64</v>
      </c>
      <c r="E48" s="37">
        <v>761</v>
      </c>
      <c r="F48" s="37"/>
      <c r="H48" s="53"/>
      <c r="J48" s="37"/>
      <c r="K48" s="37"/>
      <c r="L48" s="37"/>
      <c r="M48" s="12">
        <v>761</v>
      </c>
      <c r="N48" s="12">
        <v>599</v>
      </c>
      <c r="O48" s="12">
        <v>162</v>
      </c>
      <c r="T48" s="37">
        <f t="shared" si="80"/>
        <v>761</v>
      </c>
      <c r="U48" s="37">
        <f t="shared" si="81"/>
        <v>599</v>
      </c>
      <c r="V48" s="37">
        <f t="shared" si="82"/>
        <v>162</v>
      </c>
      <c r="W48" s="37">
        <f t="shared" si="83"/>
        <v>0</v>
      </c>
      <c r="X48" s="37">
        <f t="shared" si="84"/>
        <v>0</v>
      </c>
      <c r="Y48" s="37">
        <f t="shared" si="85"/>
        <v>0</v>
      </c>
      <c r="Z48" s="37">
        <f t="shared" si="86"/>
        <v>0</v>
      </c>
      <c r="AA48" s="53"/>
    </row>
    <row r="49" spans="1:27">
      <c r="C49" s="54" t="s">
        <v>60</v>
      </c>
      <c r="F49" s="37"/>
      <c r="H49" s="53"/>
      <c r="J49" s="37"/>
      <c r="K49" s="37"/>
      <c r="L49" s="37"/>
      <c r="T49" s="37"/>
      <c r="U49" s="37"/>
      <c r="V49" s="37"/>
      <c r="W49" s="37"/>
      <c r="X49" s="37"/>
      <c r="Y49" s="37"/>
      <c r="Z49" s="37"/>
      <c r="AA49" s="53"/>
    </row>
    <row r="50" spans="1:27">
      <c r="C50" s="55" t="s">
        <v>61</v>
      </c>
      <c r="D50" s="13" t="s">
        <v>30</v>
      </c>
      <c r="E50" s="37">
        <f>1300*1.27</f>
        <v>1651</v>
      </c>
      <c r="F50" s="37">
        <v>1651</v>
      </c>
      <c r="G50" s="37">
        <v>1300</v>
      </c>
      <c r="H50" s="53">
        <v>351</v>
      </c>
      <c r="J50" s="37"/>
      <c r="K50" s="37"/>
      <c r="L50" s="37"/>
      <c r="T50" s="37">
        <f t="shared" si="80"/>
        <v>1651</v>
      </c>
      <c r="U50" s="37">
        <f t="shared" si="81"/>
        <v>1300</v>
      </c>
      <c r="V50" s="37">
        <f t="shared" si="82"/>
        <v>351</v>
      </c>
      <c r="W50" s="37">
        <f t="shared" si="83"/>
        <v>0</v>
      </c>
      <c r="X50" s="37">
        <f t="shared" si="84"/>
        <v>0</v>
      </c>
      <c r="Y50" s="37">
        <f t="shared" si="85"/>
        <v>0</v>
      </c>
      <c r="Z50" s="37">
        <f t="shared" si="86"/>
        <v>0</v>
      </c>
      <c r="AA50" s="53"/>
    </row>
    <row r="51" spans="1:27">
      <c r="C51" s="55"/>
      <c r="F51" s="37"/>
      <c r="H51" s="53"/>
      <c r="J51" s="37"/>
      <c r="K51" s="37"/>
      <c r="L51" s="37"/>
      <c r="AA51" s="53"/>
    </row>
    <row r="52" spans="1:27">
      <c r="A52" s="20" t="s">
        <v>33</v>
      </c>
      <c r="B52" s="4">
        <v>210901</v>
      </c>
      <c r="C52" s="69" t="s">
        <v>100</v>
      </c>
      <c r="F52" s="37"/>
      <c r="H52" s="53"/>
      <c r="J52" s="37"/>
      <c r="K52" s="37"/>
      <c r="L52" s="37"/>
      <c r="M52" s="1">
        <f>N52+O52</f>
        <v>10399</v>
      </c>
      <c r="N52" s="1">
        <f>8188</f>
        <v>8188</v>
      </c>
      <c r="O52" s="1">
        <f>2211</f>
        <v>2211</v>
      </c>
      <c r="T52" s="1">
        <f>F52+M52</f>
        <v>10399</v>
      </c>
      <c r="U52" s="1">
        <f t="shared" ref="U52" si="87">G52+N52</f>
        <v>8188</v>
      </c>
      <c r="V52" s="1">
        <f t="shared" ref="V52" si="88">H52+O52</f>
        <v>2211</v>
      </c>
      <c r="W52" s="1">
        <f t="shared" ref="W52" si="89">I52+P52</f>
        <v>0</v>
      </c>
      <c r="X52" s="1">
        <f t="shared" ref="X52" si="90">J52+Q52</f>
        <v>0</v>
      </c>
      <c r="Y52" s="1">
        <f t="shared" ref="Y52" si="91">K52+R52</f>
        <v>0</v>
      </c>
      <c r="Z52" s="1">
        <f t="shared" ref="Z52" si="92">L52+S52</f>
        <v>0</v>
      </c>
      <c r="AA52" s="53"/>
    </row>
    <row r="53" spans="1:27">
      <c r="A53" s="20"/>
      <c r="B53" s="4"/>
      <c r="C53" s="54" t="s">
        <v>49</v>
      </c>
      <c r="F53" s="37"/>
      <c r="H53" s="53"/>
      <c r="J53" s="37"/>
      <c r="K53" s="37"/>
      <c r="L53" s="37"/>
      <c r="M53" s="1"/>
      <c r="N53" s="1"/>
      <c r="O53" s="1"/>
      <c r="T53" s="1"/>
      <c r="U53" s="1"/>
      <c r="V53" s="1"/>
      <c r="W53" s="1"/>
      <c r="X53" s="1"/>
      <c r="Y53" s="1"/>
      <c r="Z53" s="1"/>
      <c r="AA53" s="53"/>
    </row>
    <row r="54" spans="1:27">
      <c r="A54" s="20"/>
      <c r="B54" s="4"/>
      <c r="C54" s="55" t="s">
        <v>119</v>
      </c>
      <c r="D54" s="13" t="s">
        <v>64</v>
      </c>
      <c r="E54" s="37">
        <v>4125</v>
      </c>
      <c r="F54" s="37"/>
      <c r="H54" s="53"/>
      <c r="J54" s="37"/>
      <c r="K54" s="37"/>
      <c r="L54" s="37"/>
      <c r="M54" s="37">
        <v>1399</v>
      </c>
      <c r="N54" s="37">
        <v>1101</v>
      </c>
      <c r="O54" s="37">
        <v>298</v>
      </c>
      <c r="T54" s="37">
        <f t="shared" ref="T54" si="93">F54+M54</f>
        <v>1399</v>
      </c>
      <c r="U54" s="37">
        <f t="shared" ref="U54" si="94">G54+N54</f>
        <v>1101</v>
      </c>
      <c r="V54" s="37">
        <f t="shared" ref="V54" si="95">H54+O54</f>
        <v>298</v>
      </c>
      <c r="W54" s="37">
        <f t="shared" ref="W54" si="96">I54+P54</f>
        <v>0</v>
      </c>
      <c r="X54" s="37">
        <f t="shared" ref="X54" si="97">J54+Q54</f>
        <v>0</v>
      </c>
      <c r="Y54" s="37">
        <f t="shared" ref="Y54" si="98">K54+R54</f>
        <v>0</v>
      </c>
      <c r="Z54" s="37">
        <f t="shared" ref="Z54" si="99">L54+S54</f>
        <v>0</v>
      </c>
      <c r="AA54" s="53"/>
    </row>
    <row r="55" spans="1:27">
      <c r="A55" s="20"/>
      <c r="B55" s="4"/>
      <c r="C55" s="55" t="s">
        <v>120</v>
      </c>
      <c r="D55" s="13" t="s">
        <v>64</v>
      </c>
      <c r="E55" s="37">
        <v>5000</v>
      </c>
      <c r="F55" s="37"/>
      <c r="H55" s="53"/>
      <c r="J55" s="37"/>
      <c r="K55" s="37"/>
      <c r="L55" s="37"/>
      <c r="M55" s="37">
        <v>5000</v>
      </c>
      <c r="N55" s="37">
        <v>3937</v>
      </c>
      <c r="O55" s="37">
        <v>1063</v>
      </c>
      <c r="T55" s="37">
        <f t="shared" ref="T55:T56" si="100">F55+M55</f>
        <v>5000</v>
      </c>
      <c r="U55" s="37">
        <f t="shared" ref="U55:U56" si="101">G55+N55</f>
        <v>3937</v>
      </c>
      <c r="V55" s="37">
        <f t="shared" ref="V55:V56" si="102">H55+O55</f>
        <v>1063</v>
      </c>
      <c r="W55" s="37">
        <f t="shared" ref="W55:W56" si="103">I55+P55</f>
        <v>0</v>
      </c>
      <c r="X55" s="37">
        <f t="shared" ref="X55:X56" si="104">J55+Q55</f>
        <v>0</v>
      </c>
      <c r="Y55" s="37">
        <f t="shared" ref="Y55:Y56" si="105">K55+R55</f>
        <v>0</v>
      </c>
      <c r="Z55" s="37">
        <f t="shared" ref="Z55:Z56" si="106">L55+S55</f>
        <v>0</v>
      </c>
      <c r="AA55" s="53"/>
    </row>
    <row r="56" spans="1:27">
      <c r="C56" s="55" t="s">
        <v>121</v>
      </c>
      <c r="D56" s="13" t="s">
        <v>64</v>
      </c>
      <c r="E56" s="37">
        <v>4000</v>
      </c>
      <c r="F56" s="37"/>
      <c r="H56" s="53"/>
      <c r="J56" s="37"/>
      <c r="K56" s="37"/>
      <c r="L56" s="37"/>
      <c r="M56" s="37">
        <v>4000</v>
      </c>
      <c r="N56" s="37">
        <v>3150</v>
      </c>
      <c r="O56" s="37">
        <v>850</v>
      </c>
      <c r="T56" s="37">
        <f t="shared" si="100"/>
        <v>4000</v>
      </c>
      <c r="U56" s="37">
        <f t="shared" si="101"/>
        <v>3150</v>
      </c>
      <c r="V56" s="37">
        <f t="shared" si="102"/>
        <v>850</v>
      </c>
      <c r="W56" s="37">
        <f t="shared" si="103"/>
        <v>0</v>
      </c>
      <c r="X56" s="37">
        <f t="shared" si="104"/>
        <v>0</v>
      </c>
      <c r="Y56" s="37">
        <f t="shared" si="105"/>
        <v>0</v>
      </c>
      <c r="Z56" s="37">
        <f t="shared" si="106"/>
        <v>0</v>
      </c>
      <c r="AA56" s="53"/>
    </row>
    <row r="57" spans="1:27">
      <c r="C57" s="55"/>
      <c r="F57" s="37"/>
      <c r="H57" s="53"/>
      <c r="J57" s="37"/>
      <c r="K57" s="37"/>
      <c r="L57" s="37"/>
      <c r="AA57" s="53"/>
    </row>
    <row r="58" spans="1:27">
      <c r="A58" s="20" t="s">
        <v>33</v>
      </c>
      <c r="B58" s="4">
        <v>211501</v>
      </c>
      <c r="C58" s="72" t="s">
        <v>62</v>
      </c>
      <c r="E58" s="38"/>
      <c r="F58" s="71">
        <f>F60</f>
        <v>1255</v>
      </c>
      <c r="G58" s="71">
        <f t="shared" ref="G58:H58" si="107">G60</f>
        <v>1255</v>
      </c>
      <c r="H58" s="71">
        <f t="shared" si="107"/>
        <v>0</v>
      </c>
      <c r="I58" s="53"/>
      <c r="J58" s="37"/>
      <c r="K58" s="37"/>
      <c r="L58" s="37"/>
      <c r="M58" s="71">
        <v>1255</v>
      </c>
      <c r="N58" s="71">
        <v>1255</v>
      </c>
      <c r="T58" s="1">
        <f>F58+M58</f>
        <v>2510</v>
      </c>
      <c r="U58" s="1">
        <f t="shared" ref="U58" si="108">G58+N58</f>
        <v>2510</v>
      </c>
      <c r="V58" s="1">
        <f t="shared" ref="V58" si="109">H58+O58</f>
        <v>0</v>
      </c>
      <c r="W58" s="1">
        <f t="shared" ref="W58" si="110">I58+P58</f>
        <v>0</v>
      </c>
      <c r="X58" s="1">
        <f t="shared" ref="X58" si="111">J58+Q58</f>
        <v>0</v>
      </c>
      <c r="Y58" s="1">
        <f t="shared" ref="Y58" si="112">K58+R58</f>
        <v>0</v>
      </c>
      <c r="Z58" s="1">
        <f t="shared" ref="Z58" si="113">L58+S58</f>
        <v>0</v>
      </c>
      <c r="AA58" s="53"/>
    </row>
    <row r="59" spans="1:27">
      <c r="B59" s="4"/>
      <c r="C59" s="54" t="s">
        <v>60</v>
      </c>
      <c r="E59" s="38"/>
      <c r="F59" s="71"/>
      <c r="G59" s="71"/>
      <c r="H59" s="71"/>
      <c r="I59" s="53"/>
      <c r="J59" s="37"/>
      <c r="K59" s="37"/>
      <c r="L59" s="37"/>
      <c r="T59" s="1"/>
      <c r="U59" s="1"/>
      <c r="V59" s="1"/>
      <c r="W59" s="1"/>
      <c r="X59" s="1"/>
      <c r="Y59" s="1"/>
      <c r="Z59" s="1"/>
      <c r="AA59" s="53"/>
    </row>
    <row r="60" spans="1:27">
      <c r="C60" s="55" t="s">
        <v>63</v>
      </c>
      <c r="D60" s="13" t="s">
        <v>64</v>
      </c>
      <c r="E60" s="37">
        <f>15939+1255</f>
        <v>17194</v>
      </c>
      <c r="F60" s="37">
        <v>1255</v>
      </c>
      <c r="G60" s="37">
        <v>1255</v>
      </c>
      <c r="H60" s="53"/>
      <c r="J60" s="37"/>
      <c r="K60" s="37"/>
      <c r="L60" s="37"/>
      <c r="M60" s="37">
        <v>1255</v>
      </c>
      <c r="N60" s="37">
        <v>1255</v>
      </c>
      <c r="T60" s="37">
        <f t="shared" ref="T60" si="114">F60+M60</f>
        <v>2510</v>
      </c>
      <c r="U60" s="37">
        <f t="shared" ref="U60" si="115">G60+N60</f>
        <v>2510</v>
      </c>
      <c r="V60" s="37">
        <f t="shared" ref="V60" si="116">H60+O60</f>
        <v>0</v>
      </c>
      <c r="W60" s="37">
        <f t="shared" ref="W60" si="117">I60+P60</f>
        <v>0</v>
      </c>
      <c r="X60" s="37">
        <f t="shared" ref="X60" si="118">J60+Q60</f>
        <v>0</v>
      </c>
      <c r="Y60" s="37">
        <f t="shared" ref="Y60" si="119">K60+R60</f>
        <v>0</v>
      </c>
      <c r="Z60" s="37">
        <f t="shared" ref="Z60" si="120">L60+S60</f>
        <v>0</v>
      </c>
      <c r="AA60" s="53"/>
    </row>
    <row r="61" spans="1:27">
      <c r="C61" s="73"/>
      <c r="F61" s="37"/>
      <c r="I61" s="53"/>
      <c r="J61" s="37"/>
      <c r="K61" s="37"/>
      <c r="L61" s="37"/>
      <c r="AA61" s="53"/>
    </row>
    <row r="62" spans="1:27">
      <c r="A62" s="20" t="s">
        <v>33</v>
      </c>
      <c r="B62" s="4">
        <v>212001</v>
      </c>
      <c r="C62" s="69" t="s">
        <v>65</v>
      </c>
      <c r="F62" s="71">
        <f>F64</f>
        <v>5500</v>
      </c>
      <c r="G62" s="71">
        <f t="shared" ref="G62:H62" si="121">G64</f>
        <v>4331</v>
      </c>
      <c r="H62" s="71">
        <f t="shared" si="121"/>
        <v>1169</v>
      </c>
      <c r="I62" s="53"/>
      <c r="J62" s="37"/>
      <c r="K62" s="37"/>
      <c r="L62" s="37"/>
      <c r="M62" s="71">
        <f>N62+O62</f>
        <v>2763</v>
      </c>
      <c r="N62" s="71">
        <v>2177</v>
      </c>
      <c r="O62" s="12">
        <v>586</v>
      </c>
      <c r="T62" s="1">
        <f>F62+M62</f>
        <v>8263</v>
      </c>
      <c r="U62" s="1">
        <f t="shared" ref="U62" si="122">G62+N62</f>
        <v>6508</v>
      </c>
      <c r="V62" s="1">
        <f t="shared" ref="V62" si="123">H62+O62</f>
        <v>1755</v>
      </c>
      <c r="W62" s="1">
        <f t="shared" ref="W62" si="124">I62+P62</f>
        <v>0</v>
      </c>
      <c r="X62" s="1">
        <f t="shared" ref="X62" si="125">J62+Q62</f>
        <v>0</v>
      </c>
      <c r="Y62" s="1">
        <f t="shared" ref="Y62" si="126">K62+R62</f>
        <v>0</v>
      </c>
      <c r="Z62" s="1">
        <f t="shared" ref="Z62" si="127">L62+S62</f>
        <v>0</v>
      </c>
      <c r="AA62" s="53"/>
    </row>
    <row r="63" spans="1:27">
      <c r="B63" s="4"/>
      <c r="C63" s="54" t="s">
        <v>49</v>
      </c>
      <c r="F63" s="71"/>
      <c r="G63" s="71"/>
      <c r="H63" s="71"/>
      <c r="I63" s="53"/>
      <c r="J63" s="37"/>
      <c r="K63" s="37"/>
      <c r="L63" s="37"/>
      <c r="T63" s="1"/>
      <c r="U63" s="1"/>
      <c r="V63" s="1"/>
      <c r="W63" s="1"/>
      <c r="X63" s="1"/>
      <c r="Y63" s="1"/>
      <c r="Z63" s="1"/>
      <c r="AA63" s="53"/>
    </row>
    <row r="64" spans="1:27">
      <c r="C64" s="55" t="s">
        <v>66</v>
      </c>
      <c r="D64" s="13" t="s">
        <v>30</v>
      </c>
      <c r="E64" s="37">
        <v>5500</v>
      </c>
      <c r="F64" s="37">
        <v>5500</v>
      </c>
      <c r="G64" s="37">
        <v>4331</v>
      </c>
      <c r="H64" s="37">
        <v>1169</v>
      </c>
      <c r="I64" s="53"/>
      <c r="J64" s="37"/>
      <c r="K64" s="37"/>
      <c r="L64" s="71"/>
      <c r="M64" s="37">
        <f>N64+O64</f>
        <v>2763</v>
      </c>
      <c r="N64" s="37">
        <v>2177</v>
      </c>
      <c r="O64" s="12">
        <v>586</v>
      </c>
      <c r="T64" s="37">
        <f t="shared" ref="T64" si="128">F64+M64</f>
        <v>8263</v>
      </c>
      <c r="U64" s="37">
        <f t="shared" ref="U64" si="129">G64+N64</f>
        <v>6508</v>
      </c>
      <c r="V64" s="37">
        <f t="shared" ref="V64" si="130">H64+O64</f>
        <v>1755</v>
      </c>
      <c r="W64" s="37">
        <f t="shared" ref="W64" si="131">I64+P64</f>
        <v>0</v>
      </c>
      <c r="X64" s="37">
        <f t="shared" ref="X64" si="132">J64+Q64</f>
        <v>0</v>
      </c>
      <c r="Y64" s="37">
        <f t="shared" ref="Y64" si="133">K64+R64</f>
        <v>0</v>
      </c>
      <c r="Z64" s="37">
        <f t="shared" ref="Z64" si="134">L64+S64</f>
        <v>0</v>
      </c>
      <c r="AA64" s="53"/>
    </row>
    <row r="65" spans="1:27" s="62" customFormat="1">
      <c r="A65" s="23"/>
      <c r="B65" s="74"/>
      <c r="C65" s="75"/>
      <c r="D65" s="23"/>
      <c r="E65" s="76"/>
      <c r="F65" s="76"/>
      <c r="G65" s="76"/>
      <c r="H65" s="76"/>
      <c r="I65" s="76"/>
      <c r="J65" s="76"/>
      <c r="K65" s="76"/>
      <c r="L65" s="76"/>
      <c r="AA65" s="53"/>
    </row>
    <row r="66" spans="1:27" s="62" customFormat="1">
      <c r="A66" s="23"/>
      <c r="B66" s="17">
        <v>200000</v>
      </c>
      <c r="C66" s="3" t="s">
        <v>67</v>
      </c>
      <c r="D66" s="24"/>
      <c r="E66" s="77"/>
      <c r="F66" s="1">
        <f t="shared" ref="F66:L66" si="135">F31+F37+F41+F58+F62+F52</f>
        <v>39440</v>
      </c>
      <c r="G66" s="1">
        <f t="shared" si="135"/>
        <v>31322</v>
      </c>
      <c r="H66" s="1">
        <f t="shared" si="135"/>
        <v>8118</v>
      </c>
      <c r="I66" s="1">
        <f t="shared" si="135"/>
        <v>0</v>
      </c>
      <c r="J66" s="1">
        <f t="shared" si="135"/>
        <v>0</v>
      </c>
      <c r="K66" s="1">
        <f t="shared" si="135"/>
        <v>0</v>
      </c>
      <c r="L66" s="1">
        <f t="shared" si="135"/>
        <v>0</v>
      </c>
      <c r="M66" s="1">
        <f>M31+M37+M41+M58+M62+M52</f>
        <v>22439</v>
      </c>
      <c r="N66" s="1">
        <f t="shared" ref="N66:Z66" si="136">N31+N37+N41+N58+N62+N52</f>
        <v>17937</v>
      </c>
      <c r="O66" s="1">
        <f t="shared" si="136"/>
        <v>4502</v>
      </c>
      <c r="P66" s="1">
        <f t="shared" si="136"/>
        <v>0</v>
      </c>
      <c r="Q66" s="1">
        <f t="shared" si="136"/>
        <v>0</v>
      </c>
      <c r="R66" s="1">
        <f t="shared" si="136"/>
        <v>0</v>
      </c>
      <c r="S66" s="1">
        <f t="shared" si="136"/>
        <v>0</v>
      </c>
      <c r="T66" s="1">
        <f t="shared" si="136"/>
        <v>61879</v>
      </c>
      <c r="U66" s="1">
        <f t="shared" si="136"/>
        <v>49259</v>
      </c>
      <c r="V66" s="1">
        <f t="shared" si="136"/>
        <v>12620</v>
      </c>
      <c r="W66" s="1">
        <f t="shared" si="136"/>
        <v>0</v>
      </c>
      <c r="X66" s="1">
        <f t="shared" si="136"/>
        <v>0</v>
      </c>
      <c r="Y66" s="1">
        <f t="shared" si="136"/>
        <v>0</v>
      </c>
      <c r="Z66" s="1">
        <f t="shared" si="136"/>
        <v>0</v>
      </c>
      <c r="AA66" s="53"/>
    </row>
    <row r="67" spans="1:27" s="62" customFormat="1">
      <c r="A67" s="23"/>
      <c r="B67" s="17"/>
      <c r="C67" s="3"/>
      <c r="D67" s="24"/>
      <c r="E67" s="77"/>
      <c r="F67" s="77"/>
      <c r="G67" s="77"/>
      <c r="H67" s="77"/>
      <c r="I67" s="77"/>
      <c r="J67" s="76"/>
      <c r="K67" s="76"/>
      <c r="L67" s="76"/>
      <c r="AA67" s="53"/>
    </row>
    <row r="68" spans="1:27" s="78" customFormat="1">
      <c r="A68" s="17"/>
      <c r="B68" s="131"/>
      <c r="C68" s="131"/>
      <c r="D68" s="17"/>
      <c r="E68" s="1"/>
      <c r="F68" s="1"/>
      <c r="G68" s="1"/>
      <c r="H68" s="1"/>
      <c r="I68" s="1"/>
      <c r="J68" s="1"/>
      <c r="K68" s="1"/>
      <c r="L68" s="1"/>
      <c r="AA68" s="53"/>
    </row>
    <row r="69" spans="1:27">
      <c r="A69" s="70"/>
      <c r="B69" s="4">
        <v>300000</v>
      </c>
      <c r="C69" s="79" t="s">
        <v>68</v>
      </c>
      <c r="D69" s="17"/>
      <c r="E69" s="51"/>
      <c r="F69" s="51"/>
      <c r="G69" s="51"/>
      <c r="H69" s="51"/>
      <c r="I69" s="51"/>
      <c r="J69" s="51"/>
      <c r="K69" s="52"/>
      <c r="AA69" s="53"/>
    </row>
    <row r="70" spans="1:27" ht="9.75" customHeight="1">
      <c r="E70" s="38"/>
      <c r="F70" s="37"/>
      <c r="I70" s="37"/>
      <c r="J70" s="37"/>
      <c r="AA70" s="53"/>
    </row>
    <row r="71" spans="1:27">
      <c r="A71" s="20" t="s">
        <v>33</v>
      </c>
      <c r="B71" s="4">
        <v>390101</v>
      </c>
      <c r="C71" s="72" t="s">
        <v>69</v>
      </c>
      <c r="E71" s="71"/>
      <c r="F71" s="71">
        <f>SUM(F73:F75)</f>
        <v>109474</v>
      </c>
      <c r="G71" s="71">
        <f>SUM(G73:G75)</f>
        <v>86200</v>
      </c>
      <c r="H71" s="71">
        <f>SUM(H73:H75)</f>
        <v>23274</v>
      </c>
      <c r="I71" s="37"/>
      <c r="J71" s="37"/>
      <c r="K71" s="53"/>
      <c r="L71" s="53"/>
      <c r="M71" s="1">
        <f>SUM(M72:M77)</f>
        <v>40582</v>
      </c>
      <c r="N71" s="1">
        <f t="shared" ref="N71:P71" si="137">SUM(N72:N77)</f>
        <v>24053</v>
      </c>
      <c r="O71" s="1">
        <f t="shared" si="137"/>
        <v>6495</v>
      </c>
      <c r="P71" s="1">
        <f t="shared" si="137"/>
        <v>10034</v>
      </c>
      <c r="T71" s="1">
        <f>F71+M71</f>
        <v>150056</v>
      </c>
      <c r="U71" s="1">
        <f t="shared" ref="U71" si="138">G71+N71</f>
        <v>110253</v>
      </c>
      <c r="V71" s="1">
        <f t="shared" ref="V71" si="139">H71+O71</f>
        <v>29769</v>
      </c>
      <c r="W71" s="1">
        <f t="shared" ref="W71" si="140">I71+P71</f>
        <v>10034</v>
      </c>
      <c r="X71" s="1">
        <f t="shared" ref="X71" si="141">J71+Q71</f>
        <v>0</v>
      </c>
      <c r="Y71" s="1">
        <f t="shared" ref="Y71" si="142">K71+R71</f>
        <v>0</v>
      </c>
      <c r="Z71" s="1">
        <f t="shared" ref="Z71" si="143">L71+S71</f>
        <v>0</v>
      </c>
      <c r="AA71" s="53"/>
    </row>
    <row r="72" spans="1:27">
      <c r="B72" s="4"/>
      <c r="C72" s="54" t="s">
        <v>49</v>
      </c>
      <c r="E72" s="71"/>
      <c r="F72" s="71"/>
      <c r="G72" s="71"/>
      <c r="H72" s="71"/>
      <c r="I72" s="37"/>
      <c r="J72" s="37"/>
      <c r="K72" s="53"/>
      <c r="L72" s="53"/>
      <c r="T72" s="1"/>
      <c r="U72" s="1"/>
      <c r="V72" s="1"/>
      <c r="W72" s="1"/>
      <c r="X72" s="1"/>
      <c r="Y72" s="1"/>
      <c r="Z72" s="1"/>
      <c r="AA72" s="53"/>
    </row>
    <row r="73" spans="1:27">
      <c r="B73" s="4"/>
      <c r="C73" s="36" t="s">
        <v>70</v>
      </c>
      <c r="D73" s="13" t="s">
        <v>30</v>
      </c>
      <c r="E73" s="37">
        <v>50474</v>
      </c>
      <c r="F73" s="37">
        <v>50474</v>
      </c>
      <c r="G73" s="37">
        <v>39744</v>
      </c>
      <c r="H73" s="37">
        <v>10730</v>
      </c>
      <c r="I73" s="37"/>
      <c r="J73" s="37"/>
      <c r="K73" s="53"/>
      <c r="L73" s="53"/>
      <c r="T73" s="37">
        <f t="shared" ref="T73" si="144">F73+M73</f>
        <v>50474</v>
      </c>
      <c r="U73" s="37">
        <f t="shared" ref="U73" si="145">G73+N73</f>
        <v>39744</v>
      </c>
      <c r="V73" s="37">
        <f t="shared" ref="V73" si="146">H73+O73</f>
        <v>10730</v>
      </c>
      <c r="W73" s="37">
        <f t="shared" ref="W73" si="147">I73+P73</f>
        <v>0</v>
      </c>
      <c r="X73" s="37">
        <f t="shared" ref="X73" si="148">J73+Q73</f>
        <v>0</v>
      </c>
      <c r="Y73" s="37">
        <f t="shared" ref="Y73" si="149">K73+R73</f>
        <v>0</v>
      </c>
      <c r="Z73" s="37">
        <f t="shared" ref="Z73" si="150">L73+S73</f>
        <v>0</v>
      </c>
      <c r="AA73" s="53"/>
    </row>
    <row r="74" spans="1:27">
      <c r="B74" s="4"/>
      <c r="C74" s="36" t="s">
        <v>71</v>
      </c>
      <c r="D74" s="13" t="s">
        <v>30</v>
      </c>
      <c r="E74" s="37">
        <v>36000</v>
      </c>
      <c r="F74" s="37">
        <v>36000</v>
      </c>
      <c r="G74" s="37">
        <v>28346</v>
      </c>
      <c r="H74" s="37">
        <v>7654</v>
      </c>
      <c r="I74" s="37"/>
      <c r="J74" s="37"/>
      <c r="K74" s="53"/>
      <c r="L74" s="53"/>
      <c r="T74" s="37">
        <f t="shared" ref="T74:T77" si="151">F74+M74</f>
        <v>36000</v>
      </c>
      <c r="U74" s="37">
        <f t="shared" ref="U74:U77" si="152">G74+N74</f>
        <v>28346</v>
      </c>
      <c r="V74" s="37">
        <f t="shared" ref="V74:V77" si="153">H74+O74</f>
        <v>7654</v>
      </c>
      <c r="W74" s="37">
        <f t="shared" ref="W74:W77" si="154">I74+P74</f>
        <v>0</v>
      </c>
      <c r="X74" s="37">
        <f t="shared" ref="X74:X77" si="155">J74+Q74</f>
        <v>0</v>
      </c>
      <c r="Y74" s="37">
        <f t="shared" ref="Y74:Y77" si="156">K74+R74</f>
        <v>0</v>
      </c>
      <c r="Z74" s="37">
        <f t="shared" ref="Z74:Z77" si="157">L74+S74</f>
        <v>0</v>
      </c>
      <c r="AA74" s="53"/>
    </row>
    <row r="75" spans="1:27">
      <c r="B75" s="4"/>
      <c r="C75" s="36" t="s">
        <v>72</v>
      </c>
      <c r="D75" s="13" t="s">
        <v>30</v>
      </c>
      <c r="E75" s="37">
        <v>23000</v>
      </c>
      <c r="F75" s="37">
        <v>23000</v>
      </c>
      <c r="G75" s="37">
        <v>18110</v>
      </c>
      <c r="H75" s="37">
        <v>4890</v>
      </c>
      <c r="I75" s="37"/>
      <c r="J75" s="37"/>
      <c r="K75" s="53"/>
      <c r="L75" s="53"/>
      <c r="T75" s="37">
        <f t="shared" si="151"/>
        <v>23000</v>
      </c>
      <c r="U75" s="37">
        <f t="shared" si="152"/>
        <v>18110</v>
      </c>
      <c r="V75" s="37">
        <f t="shared" si="153"/>
        <v>4890</v>
      </c>
      <c r="W75" s="37">
        <f t="shared" si="154"/>
        <v>0</v>
      </c>
      <c r="X75" s="37">
        <f t="shared" si="155"/>
        <v>0</v>
      </c>
      <c r="Y75" s="37">
        <f t="shared" si="156"/>
        <v>0</v>
      </c>
      <c r="Z75" s="37">
        <f t="shared" si="157"/>
        <v>0</v>
      </c>
      <c r="AA75" s="53"/>
    </row>
    <row r="76" spans="1:27">
      <c r="B76" s="4"/>
      <c r="C76" s="36" t="s">
        <v>102</v>
      </c>
      <c r="D76" s="13" t="s">
        <v>30</v>
      </c>
      <c r="E76" s="37">
        <v>21082</v>
      </c>
      <c r="F76" s="37"/>
      <c r="I76" s="37"/>
      <c r="J76" s="37"/>
      <c r="K76" s="53"/>
      <c r="L76" s="53"/>
      <c r="M76" s="53">
        <f>N76+O76+P76</f>
        <v>21082</v>
      </c>
      <c r="N76" s="37">
        <v>8699</v>
      </c>
      <c r="O76" s="37">
        <v>2349</v>
      </c>
      <c r="P76" s="37">
        <v>10034</v>
      </c>
      <c r="T76" s="37">
        <f t="shared" si="151"/>
        <v>21082</v>
      </c>
      <c r="U76" s="37">
        <f t="shared" si="152"/>
        <v>8699</v>
      </c>
      <c r="V76" s="37">
        <f t="shared" si="153"/>
        <v>2349</v>
      </c>
      <c r="W76" s="37">
        <f t="shared" si="154"/>
        <v>10034</v>
      </c>
      <c r="X76" s="37">
        <f t="shared" si="155"/>
        <v>0</v>
      </c>
      <c r="Y76" s="37">
        <f t="shared" si="156"/>
        <v>0</v>
      </c>
      <c r="Z76" s="37">
        <f t="shared" si="157"/>
        <v>0</v>
      </c>
      <c r="AA76" s="53"/>
    </row>
    <row r="77" spans="1:27">
      <c r="B77" s="4"/>
      <c r="C77" s="36" t="s">
        <v>103</v>
      </c>
      <c r="D77" s="13" t="s">
        <v>30</v>
      </c>
      <c r="E77" s="37">
        <v>19500</v>
      </c>
      <c r="F77" s="37"/>
      <c r="I77" s="37"/>
      <c r="J77" s="37"/>
      <c r="K77" s="53"/>
      <c r="L77" s="53"/>
      <c r="M77" s="53">
        <f>N77+O77+P77</f>
        <v>19500</v>
      </c>
      <c r="N77" s="37">
        <v>15354</v>
      </c>
      <c r="O77" s="37">
        <v>4146</v>
      </c>
      <c r="P77" s="37"/>
      <c r="T77" s="37">
        <f t="shared" si="151"/>
        <v>19500</v>
      </c>
      <c r="U77" s="37">
        <f t="shared" si="152"/>
        <v>15354</v>
      </c>
      <c r="V77" s="37">
        <f t="shared" si="153"/>
        <v>4146</v>
      </c>
      <c r="W77" s="37">
        <f t="shared" si="154"/>
        <v>0</v>
      </c>
      <c r="X77" s="37">
        <f t="shared" si="155"/>
        <v>0</v>
      </c>
      <c r="Y77" s="37">
        <f t="shared" si="156"/>
        <v>0</v>
      </c>
      <c r="Z77" s="37">
        <f t="shared" si="157"/>
        <v>0</v>
      </c>
      <c r="AA77" s="53"/>
    </row>
    <row r="78" spans="1:27">
      <c r="B78" s="4"/>
      <c r="C78" s="72"/>
      <c r="F78" s="37"/>
      <c r="I78" s="37"/>
      <c r="J78" s="37"/>
      <c r="K78" s="53"/>
      <c r="L78" s="53"/>
      <c r="AA78" s="53"/>
    </row>
    <row r="79" spans="1:27">
      <c r="A79" s="20" t="s">
        <v>33</v>
      </c>
      <c r="B79" s="4">
        <v>390301</v>
      </c>
      <c r="C79" s="72" t="s">
        <v>73</v>
      </c>
      <c r="E79" s="71"/>
      <c r="F79" s="71">
        <f>SUM(F81:F85)</f>
        <v>44000</v>
      </c>
      <c r="G79" s="71">
        <f>SUM(G81:G85)</f>
        <v>34646</v>
      </c>
      <c r="H79" s="71">
        <f>SUM(H81:H85)</f>
        <v>9354</v>
      </c>
      <c r="I79" s="37"/>
      <c r="J79" s="37"/>
      <c r="K79" s="53"/>
      <c r="L79" s="53"/>
      <c r="M79" s="1">
        <f>N79+O79</f>
        <v>85225</v>
      </c>
      <c r="N79" s="1">
        <v>66942</v>
      </c>
      <c r="O79" s="1">
        <v>18283</v>
      </c>
      <c r="T79" s="1">
        <f>F79+M79</f>
        <v>129225</v>
      </c>
      <c r="U79" s="1">
        <f t="shared" ref="U79" si="158">G79+N79</f>
        <v>101588</v>
      </c>
      <c r="V79" s="1">
        <f t="shared" ref="V79" si="159">H79+O79</f>
        <v>27637</v>
      </c>
      <c r="W79" s="1">
        <f t="shared" ref="W79" si="160">I79+P79</f>
        <v>0</v>
      </c>
      <c r="X79" s="1">
        <f t="shared" ref="X79" si="161">J79+Q79</f>
        <v>0</v>
      </c>
      <c r="Y79" s="1">
        <f t="shared" ref="Y79" si="162">K79+R79</f>
        <v>0</v>
      </c>
      <c r="Z79" s="1">
        <f t="shared" ref="Z79" si="163">L79+S79</f>
        <v>0</v>
      </c>
      <c r="AA79" s="53"/>
    </row>
    <row r="80" spans="1:27">
      <c r="B80" s="4"/>
      <c r="C80" s="54" t="s">
        <v>49</v>
      </c>
      <c r="E80" s="71"/>
      <c r="F80" s="71"/>
      <c r="G80" s="71"/>
      <c r="H80" s="71"/>
      <c r="I80" s="37"/>
      <c r="J80" s="37"/>
      <c r="K80" s="53"/>
      <c r="L80" s="53"/>
      <c r="T80" s="1"/>
      <c r="U80" s="1"/>
      <c r="V80" s="1"/>
      <c r="W80" s="1"/>
      <c r="X80" s="1"/>
      <c r="Y80" s="1"/>
      <c r="Z80" s="1"/>
      <c r="AA80" s="53"/>
    </row>
    <row r="81" spans="1:27">
      <c r="B81" s="4"/>
      <c r="C81" s="36" t="s">
        <v>74</v>
      </c>
      <c r="D81" s="13" t="s">
        <v>30</v>
      </c>
      <c r="E81" s="37">
        <v>15000</v>
      </c>
      <c r="F81" s="37">
        <v>15000</v>
      </c>
      <c r="G81" s="37">
        <v>11811</v>
      </c>
      <c r="H81" s="37">
        <v>3189</v>
      </c>
      <c r="I81" s="37"/>
      <c r="J81" s="37"/>
      <c r="K81" s="53"/>
      <c r="L81" s="53"/>
      <c r="T81" s="37">
        <f t="shared" ref="T81" si="164">F81+M81</f>
        <v>15000</v>
      </c>
      <c r="U81" s="37">
        <f t="shared" ref="U81" si="165">G81+N81</f>
        <v>11811</v>
      </c>
      <c r="V81" s="37">
        <f t="shared" ref="V81" si="166">H81+O81</f>
        <v>3189</v>
      </c>
      <c r="W81" s="37">
        <f t="shared" ref="W81" si="167">I81+P81</f>
        <v>0</v>
      </c>
      <c r="X81" s="37">
        <f t="shared" ref="X81" si="168">J81+Q81</f>
        <v>0</v>
      </c>
      <c r="Y81" s="37">
        <f t="shared" ref="Y81" si="169">K81+R81</f>
        <v>0</v>
      </c>
      <c r="Z81" s="37">
        <f t="shared" ref="Z81" si="170">L81+S81</f>
        <v>0</v>
      </c>
      <c r="AA81" s="53"/>
    </row>
    <row r="82" spans="1:27">
      <c r="B82" s="4"/>
      <c r="C82" s="36" t="s">
        <v>75</v>
      </c>
      <c r="D82" s="13" t="s">
        <v>30</v>
      </c>
      <c r="E82" s="37">
        <v>2000</v>
      </c>
      <c r="F82" s="37">
        <v>2000</v>
      </c>
      <c r="G82" s="37">
        <v>1575</v>
      </c>
      <c r="H82" s="37">
        <v>425</v>
      </c>
      <c r="I82" s="37"/>
      <c r="J82" s="37"/>
      <c r="K82" s="53"/>
      <c r="L82" s="53"/>
      <c r="T82" s="37">
        <f t="shared" ref="T82:T93" si="171">F82+M82</f>
        <v>2000</v>
      </c>
      <c r="U82" s="37">
        <f t="shared" ref="U82:U93" si="172">G82+N82</f>
        <v>1575</v>
      </c>
      <c r="V82" s="37">
        <f t="shared" ref="V82:V93" si="173">H82+O82</f>
        <v>425</v>
      </c>
      <c r="W82" s="37">
        <f t="shared" ref="W82:W93" si="174">I82+P82</f>
        <v>0</v>
      </c>
      <c r="X82" s="37">
        <f t="shared" ref="X82:X93" si="175">J82+Q82</f>
        <v>0</v>
      </c>
      <c r="Y82" s="37">
        <f t="shared" ref="Y82:Y93" si="176">K82+R82</f>
        <v>0</v>
      </c>
      <c r="Z82" s="37">
        <f t="shared" ref="Z82:Z93" si="177">L82+S82</f>
        <v>0</v>
      </c>
      <c r="AA82" s="53"/>
    </row>
    <row r="83" spans="1:27">
      <c r="B83" s="4"/>
      <c r="C83" s="36" t="s">
        <v>76</v>
      </c>
      <c r="D83" s="13" t="s">
        <v>30</v>
      </c>
      <c r="E83" s="37">
        <v>9000</v>
      </c>
      <c r="F83" s="37">
        <v>9000</v>
      </c>
      <c r="G83" s="37">
        <v>7087</v>
      </c>
      <c r="H83" s="37">
        <v>1913</v>
      </c>
      <c r="I83" s="37"/>
      <c r="J83" s="37"/>
      <c r="K83" s="53"/>
      <c r="L83" s="53"/>
      <c r="T83" s="37">
        <f t="shared" si="171"/>
        <v>9000</v>
      </c>
      <c r="U83" s="37">
        <f t="shared" si="172"/>
        <v>7087</v>
      </c>
      <c r="V83" s="37">
        <f t="shared" si="173"/>
        <v>1913</v>
      </c>
      <c r="W83" s="37">
        <f t="shared" si="174"/>
        <v>0</v>
      </c>
      <c r="X83" s="37">
        <f t="shared" si="175"/>
        <v>0</v>
      </c>
      <c r="Y83" s="37">
        <f t="shared" si="176"/>
        <v>0</v>
      </c>
      <c r="Z83" s="37">
        <f t="shared" si="177"/>
        <v>0</v>
      </c>
      <c r="AA83" s="53"/>
    </row>
    <row r="84" spans="1:27">
      <c r="B84" s="4"/>
      <c r="C84" s="36" t="s">
        <v>77</v>
      </c>
      <c r="D84" s="13" t="s">
        <v>30</v>
      </c>
      <c r="E84" s="37">
        <v>15000</v>
      </c>
      <c r="F84" s="37">
        <v>15000</v>
      </c>
      <c r="G84" s="37">
        <v>11811</v>
      </c>
      <c r="H84" s="37">
        <v>3189</v>
      </c>
      <c r="I84" s="37"/>
      <c r="J84" s="37"/>
      <c r="K84" s="53"/>
      <c r="L84" s="53"/>
      <c r="T84" s="37">
        <f t="shared" si="171"/>
        <v>15000</v>
      </c>
      <c r="U84" s="37">
        <f t="shared" si="172"/>
        <v>11811</v>
      </c>
      <c r="V84" s="37">
        <f t="shared" si="173"/>
        <v>3189</v>
      </c>
      <c r="W84" s="37">
        <f t="shared" si="174"/>
        <v>0</v>
      </c>
      <c r="X84" s="37">
        <f t="shared" si="175"/>
        <v>0</v>
      </c>
      <c r="Y84" s="37">
        <f t="shared" si="176"/>
        <v>0</v>
      </c>
      <c r="Z84" s="37">
        <f t="shared" si="177"/>
        <v>0</v>
      </c>
      <c r="AA84" s="53"/>
    </row>
    <row r="85" spans="1:27">
      <c r="B85" s="4"/>
      <c r="C85" s="36" t="s">
        <v>78</v>
      </c>
      <c r="D85" s="13" t="s">
        <v>30</v>
      </c>
      <c r="E85" s="37">
        <v>3000</v>
      </c>
      <c r="F85" s="37">
        <v>3000</v>
      </c>
      <c r="G85" s="37">
        <v>2362</v>
      </c>
      <c r="H85" s="37">
        <v>638</v>
      </c>
      <c r="I85" s="37"/>
      <c r="J85" s="37"/>
      <c r="K85" s="53"/>
      <c r="L85" s="53"/>
      <c r="T85" s="37">
        <f t="shared" si="171"/>
        <v>3000</v>
      </c>
      <c r="U85" s="37">
        <f t="shared" si="172"/>
        <v>2362</v>
      </c>
      <c r="V85" s="37">
        <f t="shared" si="173"/>
        <v>638</v>
      </c>
      <c r="W85" s="37">
        <f t="shared" si="174"/>
        <v>0</v>
      </c>
      <c r="X85" s="37">
        <f t="shared" si="175"/>
        <v>0</v>
      </c>
      <c r="Y85" s="37">
        <f t="shared" si="176"/>
        <v>0</v>
      </c>
      <c r="Z85" s="37">
        <f t="shared" si="177"/>
        <v>0</v>
      </c>
      <c r="AA85" s="53"/>
    </row>
    <row r="86" spans="1:27">
      <c r="B86" s="4"/>
      <c r="C86" s="36" t="s">
        <v>104</v>
      </c>
      <c r="D86" s="13" t="s">
        <v>30</v>
      </c>
      <c r="E86" s="37">
        <v>10155</v>
      </c>
      <c r="F86" s="37"/>
      <c r="I86" s="37"/>
      <c r="J86" s="37"/>
      <c r="K86" s="53"/>
      <c r="L86" s="53"/>
      <c r="M86" s="53">
        <v>10155</v>
      </c>
      <c r="N86" s="53">
        <v>7996</v>
      </c>
      <c r="O86" s="53">
        <v>2159</v>
      </c>
      <c r="T86" s="37">
        <f t="shared" si="171"/>
        <v>10155</v>
      </c>
      <c r="U86" s="37">
        <f t="shared" si="172"/>
        <v>7996</v>
      </c>
      <c r="V86" s="37">
        <f t="shared" si="173"/>
        <v>2159</v>
      </c>
      <c r="W86" s="37">
        <f t="shared" si="174"/>
        <v>0</v>
      </c>
      <c r="X86" s="37">
        <f t="shared" si="175"/>
        <v>0</v>
      </c>
      <c r="Y86" s="37">
        <f t="shared" si="176"/>
        <v>0</v>
      </c>
      <c r="Z86" s="37">
        <f t="shared" si="177"/>
        <v>0</v>
      </c>
      <c r="AA86" s="53"/>
    </row>
    <row r="87" spans="1:27">
      <c r="B87" s="4"/>
      <c r="C87" s="36" t="s">
        <v>105</v>
      </c>
      <c r="D87" s="13" t="s">
        <v>30</v>
      </c>
      <c r="E87" s="37">
        <v>12542</v>
      </c>
      <c r="F87" s="37"/>
      <c r="I87" s="37"/>
      <c r="J87" s="37"/>
      <c r="K87" s="53"/>
      <c r="L87" s="53"/>
      <c r="M87" s="53">
        <v>12542</v>
      </c>
      <c r="N87" s="53">
        <v>9876</v>
      </c>
      <c r="O87" s="53">
        <v>2666</v>
      </c>
      <c r="T87" s="37">
        <f t="shared" si="171"/>
        <v>12542</v>
      </c>
      <c r="U87" s="37">
        <f t="shared" si="172"/>
        <v>9876</v>
      </c>
      <c r="V87" s="37">
        <f t="shared" si="173"/>
        <v>2666</v>
      </c>
      <c r="W87" s="37">
        <f t="shared" si="174"/>
        <v>0</v>
      </c>
      <c r="X87" s="37">
        <f t="shared" si="175"/>
        <v>0</v>
      </c>
      <c r="Y87" s="37">
        <f t="shared" si="176"/>
        <v>0</v>
      </c>
      <c r="Z87" s="37">
        <f t="shared" si="177"/>
        <v>0</v>
      </c>
      <c r="AA87" s="53"/>
    </row>
    <row r="88" spans="1:27">
      <c r="B88" s="4"/>
      <c r="C88" s="36" t="s">
        <v>106</v>
      </c>
      <c r="D88" s="13" t="s">
        <v>30</v>
      </c>
      <c r="E88" s="37">
        <v>2687</v>
      </c>
      <c r="F88" s="37"/>
      <c r="I88" s="37"/>
      <c r="J88" s="37"/>
      <c r="K88" s="53"/>
      <c r="L88" s="53"/>
      <c r="M88" s="53">
        <v>2687</v>
      </c>
      <c r="N88" s="53">
        <v>2115</v>
      </c>
      <c r="O88" s="53">
        <v>572</v>
      </c>
      <c r="T88" s="37">
        <f t="shared" si="171"/>
        <v>2687</v>
      </c>
      <c r="U88" s="37">
        <f t="shared" si="172"/>
        <v>2115</v>
      </c>
      <c r="V88" s="37">
        <f t="shared" si="173"/>
        <v>572</v>
      </c>
      <c r="W88" s="37">
        <f t="shared" si="174"/>
        <v>0</v>
      </c>
      <c r="X88" s="37">
        <f t="shared" si="175"/>
        <v>0</v>
      </c>
      <c r="Y88" s="37">
        <f t="shared" si="176"/>
        <v>0</v>
      </c>
      <c r="Z88" s="37">
        <f t="shared" si="177"/>
        <v>0</v>
      </c>
      <c r="AA88" s="53"/>
    </row>
    <row r="89" spans="1:27">
      <c r="B89" s="4"/>
      <c r="C89" s="36" t="s">
        <v>105</v>
      </c>
      <c r="D89" s="13" t="s">
        <v>30</v>
      </c>
      <c r="E89" s="37">
        <v>14770</v>
      </c>
      <c r="F89" s="37"/>
      <c r="I89" s="37"/>
      <c r="J89" s="37"/>
      <c r="K89" s="53"/>
      <c r="L89" s="53"/>
      <c r="M89" s="53">
        <v>14770</v>
      </c>
      <c r="N89" s="53">
        <v>11630</v>
      </c>
      <c r="O89" s="53">
        <v>3140</v>
      </c>
      <c r="T89" s="37">
        <f t="shared" si="171"/>
        <v>14770</v>
      </c>
      <c r="U89" s="37">
        <f t="shared" si="172"/>
        <v>11630</v>
      </c>
      <c r="V89" s="37">
        <f t="shared" si="173"/>
        <v>3140</v>
      </c>
      <c r="W89" s="37">
        <f t="shared" si="174"/>
        <v>0</v>
      </c>
      <c r="X89" s="37">
        <f t="shared" si="175"/>
        <v>0</v>
      </c>
      <c r="Y89" s="37">
        <f t="shared" si="176"/>
        <v>0</v>
      </c>
      <c r="Z89" s="37">
        <f t="shared" si="177"/>
        <v>0</v>
      </c>
      <c r="AA89" s="53"/>
    </row>
    <row r="90" spans="1:27" ht="18" customHeight="1">
      <c r="B90" s="4"/>
      <c r="C90" s="36" t="s">
        <v>107</v>
      </c>
      <c r="D90" s="13" t="s">
        <v>30</v>
      </c>
      <c r="E90" s="37">
        <v>11306</v>
      </c>
      <c r="F90" s="37"/>
      <c r="I90" s="37"/>
      <c r="J90" s="37"/>
      <c r="K90" s="53"/>
      <c r="L90" s="53"/>
      <c r="M90" s="53">
        <v>11306</v>
      </c>
      <c r="N90" s="53">
        <v>8902</v>
      </c>
      <c r="O90" s="53">
        <v>2404</v>
      </c>
      <c r="T90" s="37">
        <f t="shared" si="171"/>
        <v>11306</v>
      </c>
      <c r="U90" s="37">
        <f t="shared" si="172"/>
        <v>8902</v>
      </c>
      <c r="V90" s="37">
        <f t="shared" si="173"/>
        <v>2404</v>
      </c>
      <c r="W90" s="37">
        <f t="shared" si="174"/>
        <v>0</v>
      </c>
      <c r="X90" s="37">
        <f t="shared" si="175"/>
        <v>0</v>
      </c>
      <c r="Y90" s="37">
        <f t="shared" si="176"/>
        <v>0</v>
      </c>
      <c r="Z90" s="37">
        <f t="shared" si="177"/>
        <v>0</v>
      </c>
      <c r="AA90" s="53"/>
    </row>
    <row r="91" spans="1:27">
      <c r="B91" s="4"/>
      <c r="C91" s="36" t="s">
        <v>108</v>
      </c>
      <c r="D91" s="13" t="s">
        <v>30</v>
      </c>
      <c r="E91" s="37">
        <v>14818</v>
      </c>
      <c r="F91" s="37"/>
      <c r="I91" s="37"/>
      <c r="J91" s="37"/>
      <c r="K91" s="53"/>
      <c r="L91" s="53"/>
      <c r="M91" s="53">
        <v>14818</v>
      </c>
      <c r="N91" s="53">
        <v>11503</v>
      </c>
      <c r="O91" s="53">
        <v>3315</v>
      </c>
      <c r="T91" s="37">
        <f t="shared" si="171"/>
        <v>14818</v>
      </c>
      <c r="U91" s="37">
        <f t="shared" si="172"/>
        <v>11503</v>
      </c>
      <c r="V91" s="37">
        <f t="shared" si="173"/>
        <v>3315</v>
      </c>
      <c r="W91" s="37">
        <f t="shared" si="174"/>
        <v>0</v>
      </c>
      <c r="X91" s="37">
        <f t="shared" si="175"/>
        <v>0</v>
      </c>
      <c r="Y91" s="37">
        <f t="shared" si="176"/>
        <v>0</v>
      </c>
      <c r="Z91" s="37">
        <f t="shared" si="177"/>
        <v>0</v>
      </c>
      <c r="AA91" s="53"/>
    </row>
    <row r="92" spans="1:27">
      <c r="B92" s="4"/>
      <c r="C92" s="36" t="s">
        <v>109</v>
      </c>
      <c r="D92" s="13" t="s">
        <v>30</v>
      </c>
      <c r="E92" s="37">
        <v>8827</v>
      </c>
      <c r="F92" s="37"/>
      <c r="I92" s="37"/>
      <c r="J92" s="37"/>
      <c r="K92" s="53"/>
      <c r="L92" s="53"/>
      <c r="M92" s="53">
        <v>8827</v>
      </c>
      <c r="N92" s="53">
        <v>6951</v>
      </c>
      <c r="O92" s="53">
        <v>1876</v>
      </c>
      <c r="T92" s="37">
        <f t="shared" si="171"/>
        <v>8827</v>
      </c>
      <c r="U92" s="37">
        <f t="shared" si="172"/>
        <v>6951</v>
      </c>
      <c r="V92" s="37">
        <f t="shared" si="173"/>
        <v>1876</v>
      </c>
      <c r="W92" s="37">
        <f t="shared" si="174"/>
        <v>0</v>
      </c>
      <c r="X92" s="37">
        <f t="shared" si="175"/>
        <v>0</v>
      </c>
      <c r="Y92" s="37">
        <f t="shared" si="176"/>
        <v>0</v>
      </c>
      <c r="Z92" s="37">
        <f t="shared" si="177"/>
        <v>0</v>
      </c>
      <c r="AA92" s="53"/>
    </row>
    <row r="93" spans="1:27">
      <c r="B93" s="4"/>
      <c r="C93" s="36" t="s">
        <v>110</v>
      </c>
      <c r="D93" s="13" t="s">
        <v>30</v>
      </c>
      <c r="E93" s="37">
        <v>10120</v>
      </c>
      <c r="F93" s="37"/>
      <c r="I93" s="37"/>
      <c r="J93" s="37"/>
      <c r="K93" s="53"/>
      <c r="L93" s="53"/>
      <c r="M93" s="53">
        <v>10120</v>
      </c>
      <c r="N93" s="53">
        <v>7969</v>
      </c>
      <c r="O93" s="53">
        <v>2151</v>
      </c>
      <c r="T93" s="37">
        <f t="shared" si="171"/>
        <v>10120</v>
      </c>
      <c r="U93" s="37">
        <f t="shared" si="172"/>
        <v>7969</v>
      </c>
      <c r="V93" s="37">
        <f t="shared" si="173"/>
        <v>2151</v>
      </c>
      <c r="W93" s="37">
        <f t="shared" si="174"/>
        <v>0</v>
      </c>
      <c r="X93" s="37">
        <f t="shared" si="175"/>
        <v>0</v>
      </c>
      <c r="Y93" s="37">
        <f t="shared" si="176"/>
        <v>0</v>
      </c>
      <c r="Z93" s="37">
        <f t="shared" si="177"/>
        <v>0</v>
      </c>
      <c r="AA93" s="53"/>
    </row>
    <row r="94" spans="1:27">
      <c r="B94" s="4"/>
      <c r="F94" s="37"/>
      <c r="I94" s="37"/>
      <c r="J94" s="37"/>
      <c r="K94" s="53"/>
      <c r="L94" s="53"/>
      <c r="AA94" s="53"/>
    </row>
    <row r="95" spans="1:27">
      <c r="A95" s="20" t="s">
        <v>33</v>
      </c>
      <c r="B95" s="4">
        <v>390401</v>
      </c>
      <c r="C95" s="72" t="s">
        <v>101</v>
      </c>
      <c r="F95" s="37"/>
      <c r="I95" s="37"/>
      <c r="J95" s="37"/>
      <c r="K95" s="53"/>
      <c r="L95" s="53"/>
      <c r="M95" s="1">
        <f>N95+O95</f>
        <v>36550</v>
      </c>
      <c r="N95" s="1">
        <v>28779</v>
      </c>
      <c r="O95" s="1">
        <v>7771</v>
      </c>
      <c r="T95" s="1">
        <f>F95+M95</f>
        <v>36550</v>
      </c>
      <c r="U95" s="1">
        <f t="shared" ref="U95" si="178">G95+N95</f>
        <v>28779</v>
      </c>
      <c r="V95" s="1">
        <f t="shared" ref="V95" si="179">H95+O95</f>
        <v>7771</v>
      </c>
      <c r="W95" s="1">
        <f t="shared" ref="W95" si="180">I95+P95</f>
        <v>0</v>
      </c>
      <c r="X95" s="1">
        <f t="shared" ref="X95" si="181">J95+Q95</f>
        <v>0</v>
      </c>
      <c r="Y95" s="1">
        <f t="shared" ref="Y95" si="182">K95+R95</f>
        <v>0</v>
      </c>
      <c r="Z95" s="1">
        <f t="shared" ref="Z95" si="183">L95+S95</f>
        <v>0</v>
      </c>
      <c r="AA95" s="53"/>
    </row>
    <row r="96" spans="1:27">
      <c r="A96" s="20"/>
      <c r="B96" s="4"/>
      <c r="C96" s="54" t="s">
        <v>49</v>
      </c>
      <c r="F96" s="37"/>
      <c r="I96" s="37"/>
      <c r="J96" s="37"/>
      <c r="K96" s="53"/>
      <c r="L96" s="53"/>
      <c r="M96" s="1"/>
      <c r="N96" s="1"/>
      <c r="O96" s="1"/>
      <c r="T96" s="1"/>
      <c r="U96" s="1"/>
      <c r="V96" s="1"/>
      <c r="W96" s="1"/>
      <c r="X96" s="1"/>
      <c r="Y96" s="1"/>
      <c r="Z96" s="1"/>
      <c r="AA96" s="53"/>
    </row>
    <row r="97" spans="1:27">
      <c r="B97" s="4"/>
      <c r="C97" s="73" t="s">
        <v>111</v>
      </c>
      <c r="D97" s="13" t="s">
        <v>30</v>
      </c>
      <c r="E97" s="37">
        <v>3530</v>
      </c>
      <c r="F97" s="37"/>
      <c r="I97" s="37"/>
      <c r="J97" s="37"/>
      <c r="K97" s="53"/>
      <c r="L97" s="53"/>
      <c r="M97" s="37">
        <v>3530</v>
      </c>
      <c r="N97" s="37">
        <v>2779</v>
      </c>
      <c r="O97" s="37">
        <v>751</v>
      </c>
      <c r="T97" s="37">
        <f t="shared" ref="T97" si="184">F97+M97</f>
        <v>3530</v>
      </c>
      <c r="U97" s="37">
        <f t="shared" ref="U97" si="185">G97+N97</f>
        <v>2779</v>
      </c>
      <c r="V97" s="37">
        <f t="shared" ref="V97" si="186">H97+O97</f>
        <v>751</v>
      </c>
      <c r="W97" s="37">
        <f t="shared" ref="W97" si="187">I97+P97</f>
        <v>0</v>
      </c>
      <c r="X97" s="37">
        <f t="shared" ref="X97" si="188">J97+Q97</f>
        <v>0</v>
      </c>
      <c r="Y97" s="37">
        <f t="shared" ref="Y97" si="189">K97+R97</f>
        <v>0</v>
      </c>
      <c r="Z97" s="37">
        <f t="shared" ref="Z97" si="190">L97+S97</f>
        <v>0</v>
      </c>
      <c r="AA97" s="53"/>
    </row>
    <row r="98" spans="1:27">
      <c r="B98" s="4"/>
      <c r="C98" s="73" t="s">
        <v>112</v>
      </c>
      <c r="D98" s="13" t="s">
        <v>30</v>
      </c>
      <c r="E98" s="37">
        <v>33020</v>
      </c>
      <c r="F98" s="37"/>
      <c r="I98" s="37"/>
      <c r="J98" s="37"/>
      <c r="K98" s="53"/>
      <c r="L98" s="53"/>
      <c r="M98" s="37">
        <v>33020</v>
      </c>
      <c r="N98" s="37">
        <v>26000</v>
      </c>
      <c r="O98" s="37">
        <v>7020</v>
      </c>
      <c r="T98" s="37">
        <f t="shared" ref="T98" si="191">F98+M98</f>
        <v>33020</v>
      </c>
      <c r="U98" s="37">
        <f t="shared" ref="U98" si="192">G98+N98</f>
        <v>26000</v>
      </c>
      <c r="V98" s="37">
        <f t="shared" ref="V98" si="193">H98+O98</f>
        <v>7020</v>
      </c>
      <c r="W98" s="37">
        <f t="shared" ref="W98" si="194">I98+P98</f>
        <v>0</v>
      </c>
      <c r="X98" s="37">
        <f t="shared" ref="X98" si="195">J98+Q98</f>
        <v>0</v>
      </c>
      <c r="Y98" s="37">
        <f t="shared" ref="Y98" si="196">K98+R98</f>
        <v>0</v>
      </c>
      <c r="Z98" s="37">
        <f t="shared" ref="Z98" si="197">L98+S98</f>
        <v>0</v>
      </c>
      <c r="AA98" s="53"/>
    </row>
    <row r="99" spans="1:27">
      <c r="B99" s="4"/>
      <c r="C99" s="72"/>
      <c r="F99" s="37"/>
      <c r="I99" s="37"/>
      <c r="J99" s="37"/>
      <c r="K99" s="53"/>
      <c r="L99" s="53"/>
      <c r="AA99" s="53"/>
    </row>
    <row r="100" spans="1:27">
      <c r="A100" s="20" t="s">
        <v>33</v>
      </c>
      <c r="B100" s="4">
        <v>390501</v>
      </c>
      <c r="C100" s="72" t="s">
        <v>79</v>
      </c>
      <c r="F100" s="71">
        <v>23150</v>
      </c>
      <c r="G100" s="71">
        <v>18228</v>
      </c>
      <c r="H100" s="71">
        <v>4922</v>
      </c>
      <c r="I100" s="37"/>
      <c r="J100" s="37"/>
      <c r="K100" s="53"/>
      <c r="L100" s="53"/>
      <c r="M100" s="1">
        <f>N100+O100</f>
        <v>2897</v>
      </c>
      <c r="N100" s="1">
        <v>2281</v>
      </c>
      <c r="O100" s="1">
        <v>616</v>
      </c>
      <c r="T100" s="1">
        <f>F100+M100</f>
        <v>26047</v>
      </c>
      <c r="U100" s="1">
        <f t="shared" ref="U100" si="198">G100+N100</f>
        <v>20509</v>
      </c>
      <c r="V100" s="1">
        <f t="shared" ref="V100" si="199">H100+O100</f>
        <v>5538</v>
      </c>
      <c r="W100" s="1">
        <f t="shared" ref="W100" si="200">I100+P100</f>
        <v>0</v>
      </c>
      <c r="X100" s="1">
        <f t="shared" ref="X100" si="201">J100+Q100</f>
        <v>0</v>
      </c>
      <c r="Y100" s="1">
        <f t="shared" ref="Y100" si="202">K100+R100</f>
        <v>0</v>
      </c>
      <c r="Z100" s="1">
        <f t="shared" ref="Z100" si="203">L100+S100</f>
        <v>0</v>
      </c>
      <c r="AA100" s="53"/>
    </row>
    <row r="101" spans="1:27" ht="15.75" customHeight="1">
      <c r="B101" s="4"/>
      <c r="C101" s="54" t="s">
        <v>49</v>
      </c>
      <c r="F101" s="12"/>
      <c r="G101" s="12"/>
      <c r="H101" s="12"/>
      <c r="I101" s="37"/>
      <c r="J101" s="37"/>
      <c r="K101" s="53"/>
      <c r="L101" s="53"/>
      <c r="T101" s="1"/>
      <c r="U101" s="1"/>
      <c r="V101" s="1"/>
      <c r="W101" s="1"/>
      <c r="X101" s="1"/>
      <c r="Y101" s="1"/>
      <c r="Z101" s="1"/>
      <c r="AA101" s="53"/>
    </row>
    <row r="102" spans="1:27" ht="82.5" customHeight="1">
      <c r="B102" s="4"/>
      <c r="C102" s="80" t="s">
        <v>113</v>
      </c>
      <c r="D102" s="13" t="s">
        <v>30</v>
      </c>
      <c r="E102" s="37">
        <v>23150</v>
      </c>
      <c r="F102" s="37">
        <v>23150</v>
      </c>
      <c r="G102" s="37">
        <v>18228</v>
      </c>
      <c r="H102" s="37">
        <v>4922</v>
      </c>
      <c r="I102" s="71"/>
      <c r="J102" s="71"/>
      <c r="K102" s="81"/>
      <c r="L102" s="81"/>
      <c r="T102" s="37">
        <f t="shared" ref="T102" si="204">F102+M102</f>
        <v>23150</v>
      </c>
      <c r="U102" s="37">
        <f t="shared" ref="U102" si="205">G102+N102</f>
        <v>18228</v>
      </c>
      <c r="V102" s="37">
        <f t="shared" ref="V102" si="206">H102+O102</f>
        <v>4922</v>
      </c>
      <c r="W102" s="37">
        <f t="shared" ref="W102" si="207">I102+P102</f>
        <v>0</v>
      </c>
      <c r="X102" s="37">
        <f t="shared" ref="X102" si="208">J102+Q102</f>
        <v>0</v>
      </c>
      <c r="Y102" s="37">
        <f t="shared" ref="Y102" si="209">K102+R102</f>
        <v>0</v>
      </c>
      <c r="Z102" s="37">
        <f t="shared" ref="Z102" si="210">L102+S102</f>
        <v>0</v>
      </c>
      <c r="AA102" s="53"/>
    </row>
    <row r="103" spans="1:27" ht="18" customHeight="1">
      <c r="B103" s="4"/>
      <c r="C103" s="36" t="s">
        <v>114</v>
      </c>
      <c r="D103" s="13" t="s">
        <v>30</v>
      </c>
      <c r="E103" s="37">
        <v>724</v>
      </c>
      <c r="F103" s="37"/>
      <c r="I103" s="71"/>
      <c r="J103" s="71"/>
      <c r="K103" s="81"/>
      <c r="L103" s="81"/>
      <c r="M103" s="12">
        <v>724</v>
      </c>
      <c r="N103" s="12">
        <v>570</v>
      </c>
      <c r="O103" s="12">
        <v>154</v>
      </c>
      <c r="T103" s="37">
        <f t="shared" ref="T103:T105" si="211">F103+M103</f>
        <v>724</v>
      </c>
      <c r="U103" s="37">
        <f t="shared" ref="U103:U105" si="212">G103+N103</f>
        <v>570</v>
      </c>
      <c r="V103" s="37">
        <f t="shared" ref="V103:V105" si="213">H103+O103</f>
        <v>154</v>
      </c>
      <c r="W103" s="37">
        <f t="shared" ref="W103:W105" si="214">I103+P103</f>
        <v>0</v>
      </c>
      <c r="X103" s="37">
        <f t="shared" ref="X103:X105" si="215">J103+Q103</f>
        <v>0</v>
      </c>
      <c r="Y103" s="37">
        <f t="shared" ref="Y103:Y105" si="216">K103+R103</f>
        <v>0</v>
      </c>
      <c r="Z103" s="37">
        <f t="shared" ref="Z103:Z105" si="217">L103+S103</f>
        <v>0</v>
      </c>
      <c r="AA103" s="53"/>
    </row>
    <row r="104" spans="1:27" ht="18" customHeight="1">
      <c r="B104" s="4"/>
      <c r="C104" s="36" t="s">
        <v>115</v>
      </c>
      <c r="D104" s="13" t="s">
        <v>30</v>
      </c>
      <c r="E104" s="37">
        <v>1059</v>
      </c>
      <c r="F104" s="37"/>
      <c r="I104" s="71"/>
      <c r="J104" s="71"/>
      <c r="K104" s="81"/>
      <c r="L104" s="81"/>
      <c r="M104" s="12">
        <v>1059</v>
      </c>
      <c r="N104" s="12">
        <v>834</v>
      </c>
      <c r="O104" s="12">
        <v>225</v>
      </c>
      <c r="T104" s="37">
        <f t="shared" si="211"/>
        <v>1059</v>
      </c>
      <c r="U104" s="37">
        <f t="shared" si="212"/>
        <v>834</v>
      </c>
      <c r="V104" s="37">
        <f t="shared" si="213"/>
        <v>225</v>
      </c>
      <c r="W104" s="37">
        <f t="shared" si="214"/>
        <v>0</v>
      </c>
      <c r="X104" s="37">
        <f t="shared" si="215"/>
        <v>0</v>
      </c>
      <c r="Y104" s="37">
        <f t="shared" si="216"/>
        <v>0</v>
      </c>
      <c r="Z104" s="37">
        <f t="shared" si="217"/>
        <v>0</v>
      </c>
      <c r="AA104" s="53"/>
    </row>
    <row r="105" spans="1:27" ht="18" customHeight="1">
      <c r="B105" s="4"/>
      <c r="C105" s="36" t="s">
        <v>116</v>
      </c>
      <c r="D105" s="13" t="s">
        <v>30</v>
      </c>
      <c r="E105" s="37">
        <v>1114</v>
      </c>
      <c r="F105" s="37"/>
      <c r="I105" s="71"/>
      <c r="J105" s="71"/>
      <c r="K105" s="81"/>
      <c r="L105" s="81"/>
      <c r="M105" s="12">
        <v>1114</v>
      </c>
      <c r="N105" s="12">
        <v>877</v>
      </c>
      <c r="O105" s="12">
        <v>237</v>
      </c>
      <c r="T105" s="37">
        <f t="shared" si="211"/>
        <v>1114</v>
      </c>
      <c r="U105" s="37">
        <f t="shared" si="212"/>
        <v>877</v>
      </c>
      <c r="V105" s="37">
        <f t="shared" si="213"/>
        <v>237</v>
      </c>
      <c r="W105" s="37">
        <f t="shared" si="214"/>
        <v>0</v>
      </c>
      <c r="X105" s="37">
        <f t="shared" si="215"/>
        <v>0</v>
      </c>
      <c r="Y105" s="37">
        <f t="shared" si="216"/>
        <v>0</v>
      </c>
      <c r="Z105" s="37">
        <f t="shared" si="217"/>
        <v>0</v>
      </c>
      <c r="AA105" s="53"/>
    </row>
    <row r="106" spans="1:27">
      <c r="B106" s="4"/>
      <c r="C106" s="72"/>
      <c r="F106" s="37"/>
      <c r="I106" s="37"/>
      <c r="J106" s="37"/>
      <c r="K106" s="53"/>
      <c r="L106" s="53"/>
      <c r="AA106" s="53"/>
    </row>
    <row r="107" spans="1:27">
      <c r="B107" s="4">
        <v>300000</v>
      </c>
      <c r="C107" s="79" t="s">
        <v>80</v>
      </c>
      <c r="D107" s="22"/>
      <c r="E107" s="71"/>
      <c r="F107" s="71">
        <f t="shared" ref="F107:L107" si="218">F71+F79+F100+F95</f>
        <v>176624</v>
      </c>
      <c r="G107" s="71">
        <f t="shared" si="218"/>
        <v>139074</v>
      </c>
      <c r="H107" s="71">
        <f t="shared" si="218"/>
        <v>37550</v>
      </c>
      <c r="I107" s="71">
        <f t="shared" si="218"/>
        <v>0</v>
      </c>
      <c r="J107" s="71">
        <f t="shared" si="218"/>
        <v>0</v>
      </c>
      <c r="K107" s="71">
        <f t="shared" si="218"/>
        <v>0</v>
      </c>
      <c r="L107" s="71">
        <f t="shared" si="218"/>
        <v>0</v>
      </c>
      <c r="M107" s="71">
        <f>M71+M79+M100+M95</f>
        <v>165254</v>
      </c>
      <c r="N107" s="71">
        <f t="shared" ref="N107:Z107" si="219">N71+N79+N100+N95</f>
        <v>122055</v>
      </c>
      <c r="O107" s="71">
        <f t="shared" si="219"/>
        <v>33165</v>
      </c>
      <c r="P107" s="71">
        <f t="shared" si="219"/>
        <v>10034</v>
      </c>
      <c r="Q107" s="71">
        <f t="shared" si="219"/>
        <v>0</v>
      </c>
      <c r="R107" s="71">
        <f t="shared" si="219"/>
        <v>0</v>
      </c>
      <c r="S107" s="71">
        <f t="shared" si="219"/>
        <v>0</v>
      </c>
      <c r="T107" s="71">
        <f t="shared" si="219"/>
        <v>341878</v>
      </c>
      <c r="U107" s="71">
        <f t="shared" si="219"/>
        <v>261129</v>
      </c>
      <c r="V107" s="71">
        <f t="shared" si="219"/>
        <v>70715</v>
      </c>
      <c r="W107" s="71">
        <f t="shared" si="219"/>
        <v>10034</v>
      </c>
      <c r="X107" s="71">
        <f t="shared" si="219"/>
        <v>0</v>
      </c>
      <c r="Y107" s="71">
        <f t="shared" si="219"/>
        <v>0</v>
      </c>
      <c r="Z107" s="71">
        <f t="shared" si="219"/>
        <v>0</v>
      </c>
      <c r="AA107" s="53"/>
    </row>
    <row r="108" spans="1:27">
      <c r="B108" s="4"/>
      <c r="C108" s="79"/>
      <c r="D108" s="22"/>
      <c r="E108" s="71"/>
      <c r="F108" s="71"/>
      <c r="G108" s="71"/>
      <c r="H108" s="71"/>
      <c r="I108" s="71"/>
      <c r="J108" s="71"/>
      <c r="K108" s="81"/>
      <c r="L108" s="81"/>
      <c r="AA108" s="53"/>
    </row>
    <row r="109" spans="1:27">
      <c r="B109" s="4"/>
      <c r="C109" s="72"/>
      <c r="F109" s="37"/>
      <c r="I109" s="37"/>
      <c r="J109" s="37"/>
      <c r="K109" s="53"/>
      <c r="L109" s="53"/>
      <c r="AA109" s="53"/>
    </row>
    <row r="110" spans="1:27" ht="31.5" customHeight="1">
      <c r="B110" s="67" t="s">
        <v>81</v>
      </c>
      <c r="C110" s="79" t="s">
        <v>82</v>
      </c>
      <c r="E110" s="38"/>
      <c r="F110" s="37"/>
      <c r="I110" s="37"/>
      <c r="J110" s="37"/>
      <c r="AA110" s="53"/>
    </row>
    <row r="111" spans="1:27">
      <c r="F111" s="37"/>
      <c r="I111" s="53"/>
      <c r="K111" s="37"/>
      <c r="L111" s="37"/>
      <c r="AA111" s="53"/>
    </row>
    <row r="112" spans="1:27" ht="15.75" customHeight="1">
      <c r="A112" s="20" t="s">
        <v>33</v>
      </c>
      <c r="B112" s="5">
        <v>550101</v>
      </c>
      <c r="C112" s="72" t="s">
        <v>83</v>
      </c>
      <c r="E112" s="56"/>
      <c r="F112" s="71">
        <f>SUM(F114:F117)</f>
        <v>8000</v>
      </c>
      <c r="G112" s="71">
        <f t="shared" ref="G112:H112" si="220">SUM(G114:G117)</f>
        <v>6299</v>
      </c>
      <c r="H112" s="71">
        <f t="shared" si="220"/>
        <v>1701</v>
      </c>
      <c r="I112" s="1"/>
      <c r="J112" s="37"/>
      <c r="K112" s="37"/>
      <c r="L112" s="37"/>
      <c r="M112" s="1">
        <f>N112+O112</f>
        <v>1276</v>
      </c>
      <c r="N112" s="1">
        <v>1005</v>
      </c>
      <c r="O112" s="1">
        <v>271</v>
      </c>
      <c r="T112" s="1">
        <f>F112+M112</f>
        <v>9276</v>
      </c>
      <c r="U112" s="1">
        <f t="shared" ref="U112:Z112" si="221">G112+N112</f>
        <v>7304</v>
      </c>
      <c r="V112" s="1">
        <f t="shared" si="221"/>
        <v>1972</v>
      </c>
      <c r="W112" s="1">
        <f t="shared" si="221"/>
        <v>0</v>
      </c>
      <c r="X112" s="1">
        <f t="shared" si="221"/>
        <v>0</v>
      </c>
      <c r="Y112" s="1">
        <f t="shared" si="221"/>
        <v>0</v>
      </c>
      <c r="Z112" s="1">
        <f t="shared" si="221"/>
        <v>0</v>
      </c>
      <c r="AA112" s="53"/>
    </row>
    <row r="113" spans="1:27" ht="15.75" customHeight="1">
      <c r="B113" s="5"/>
      <c r="C113" s="54" t="s">
        <v>49</v>
      </c>
      <c r="E113" s="56"/>
      <c r="F113" s="71"/>
      <c r="G113" s="71"/>
      <c r="H113" s="71"/>
      <c r="I113" s="1"/>
      <c r="J113" s="37"/>
      <c r="K113" s="37"/>
      <c r="L113" s="37"/>
      <c r="M113" s="53"/>
      <c r="AA113" s="53"/>
    </row>
    <row r="114" spans="1:27" ht="15.75" customHeight="1">
      <c r="B114" s="82"/>
      <c r="C114" s="10" t="s">
        <v>84</v>
      </c>
      <c r="D114" s="13" t="s">
        <v>30</v>
      </c>
      <c r="E114" s="56">
        <v>1900</v>
      </c>
      <c r="F114" s="37">
        <v>1900</v>
      </c>
      <c r="G114" s="37">
        <v>1496</v>
      </c>
      <c r="H114" s="37">
        <v>404</v>
      </c>
      <c r="I114" s="1"/>
      <c r="J114" s="37"/>
      <c r="K114" s="37"/>
      <c r="L114" s="37"/>
      <c r="M114" s="53"/>
      <c r="T114" s="56">
        <f t="shared" ref="T114:T117" si="222">F114+M114</f>
        <v>1900</v>
      </c>
      <c r="U114" s="56">
        <f t="shared" ref="U114:U117" si="223">G114+N114</f>
        <v>1496</v>
      </c>
      <c r="V114" s="56">
        <f t="shared" ref="V114:V117" si="224">H114+O114</f>
        <v>404</v>
      </c>
      <c r="W114" s="56">
        <f t="shared" ref="W114:W117" si="225">I114+P114</f>
        <v>0</v>
      </c>
      <c r="X114" s="56">
        <f t="shared" ref="X114:X117" si="226">J114+Q114</f>
        <v>0</v>
      </c>
      <c r="Y114" s="56">
        <f t="shared" ref="Y114:Y117" si="227">K114+R114</f>
        <v>0</v>
      </c>
      <c r="Z114" s="56">
        <f t="shared" ref="Z114:Z117" si="228">L114+S114</f>
        <v>0</v>
      </c>
      <c r="AA114" s="53"/>
    </row>
    <row r="115" spans="1:27" ht="15.75" customHeight="1">
      <c r="B115" s="8"/>
      <c r="C115" s="10" t="s">
        <v>85</v>
      </c>
      <c r="D115" s="13" t="s">
        <v>30</v>
      </c>
      <c r="E115" s="56">
        <v>4100</v>
      </c>
      <c r="F115" s="37">
        <v>4100</v>
      </c>
      <c r="G115" s="37">
        <v>3228</v>
      </c>
      <c r="H115" s="37">
        <v>872</v>
      </c>
      <c r="I115" s="1"/>
      <c r="J115" s="37"/>
      <c r="K115" s="37"/>
      <c r="L115" s="37"/>
      <c r="M115" s="53"/>
      <c r="T115" s="56">
        <f t="shared" si="222"/>
        <v>4100</v>
      </c>
      <c r="U115" s="56">
        <f t="shared" si="223"/>
        <v>3228</v>
      </c>
      <c r="V115" s="56">
        <f t="shared" si="224"/>
        <v>872</v>
      </c>
      <c r="W115" s="56">
        <f t="shared" si="225"/>
        <v>0</v>
      </c>
      <c r="X115" s="56">
        <f t="shared" si="226"/>
        <v>0</v>
      </c>
      <c r="Y115" s="56">
        <f t="shared" si="227"/>
        <v>0</v>
      </c>
      <c r="Z115" s="56">
        <f t="shared" si="228"/>
        <v>0</v>
      </c>
      <c r="AA115" s="53"/>
    </row>
    <row r="116" spans="1:27" ht="15.75" customHeight="1">
      <c r="B116" s="8"/>
      <c r="C116" s="10" t="s">
        <v>86</v>
      </c>
      <c r="D116" s="13" t="s">
        <v>30</v>
      </c>
      <c r="E116" s="56">
        <v>1400</v>
      </c>
      <c r="F116" s="37">
        <v>1400</v>
      </c>
      <c r="G116" s="37">
        <v>1102</v>
      </c>
      <c r="H116" s="37">
        <v>298</v>
      </c>
      <c r="I116" s="1"/>
      <c r="J116" s="37"/>
      <c r="K116" s="37"/>
      <c r="L116" s="37"/>
      <c r="M116" s="53"/>
      <c r="T116" s="56">
        <f t="shared" si="222"/>
        <v>1400</v>
      </c>
      <c r="U116" s="56">
        <f t="shared" si="223"/>
        <v>1102</v>
      </c>
      <c r="V116" s="56">
        <f t="shared" si="224"/>
        <v>298</v>
      </c>
      <c r="W116" s="56">
        <f t="shared" si="225"/>
        <v>0</v>
      </c>
      <c r="X116" s="56">
        <f t="shared" si="226"/>
        <v>0</v>
      </c>
      <c r="Y116" s="56">
        <f t="shared" si="227"/>
        <v>0</v>
      </c>
      <c r="Z116" s="56">
        <f t="shared" si="228"/>
        <v>0</v>
      </c>
      <c r="AA116" s="53"/>
    </row>
    <row r="117" spans="1:27" ht="21.75" customHeight="1">
      <c r="B117" s="8"/>
      <c r="C117" s="10" t="s">
        <v>87</v>
      </c>
      <c r="D117" s="13" t="s">
        <v>30</v>
      </c>
      <c r="E117" s="56">
        <v>600</v>
      </c>
      <c r="F117" s="37">
        <v>600</v>
      </c>
      <c r="G117" s="37">
        <v>473</v>
      </c>
      <c r="H117" s="37">
        <v>127</v>
      </c>
      <c r="I117" s="1"/>
      <c r="J117" s="37"/>
      <c r="K117" s="37"/>
      <c r="L117" s="37"/>
      <c r="M117" s="53"/>
      <c r="T117" s="56">
        <f t="shared" si="222"/>
        <v>600</v>
      </c>
      <c r="U117" s="56">
        <f t="shared" si="223"/>
        <v>473</v>
      </c>
      <c r="V117" s="56">
        <f t="shared" si="224"/>
        <v>127</v>
      </c>
      <c r="W117" s="56">
        <f t="shared" si="225"/>
        <v>0</v>
      </c>
      <c r="X117" s="56">
        <f t="shared" si="226"/>
        <v>0</v>
      </c>
      <c r="Y117" s="56">
        <f t="shared" si="227"/>
        <v>0</v>
      </c>
      <c r="Z117" s="56">
        <f t="shared" si="228"/>
        <v>0</v>
      </c>
      <c r="AA117" s="53"/>
    </row>
    <row r="118" spans="1:27" ht="14.25" customHeight="1">
      <c r="B118" s="8"/>
      <c r="C118" s="10" t="s">
        <v>122</v>
      </c>
      <c r="D118" s="13" t="s">
        <v>30</v>
      </c>
      <c r="E118" s="56">
        <v>1276</v>
      </c>
      <c r="F118" s="37"/>
      <c r="I118" s="1"/>
      <c r="J118" s="37"/>
      <c r="K118" s="37"/>
      <c r="L118" s="37"/>
      <c r="M118" s="53">
        <v>1276</v>
      </c>
      <c r="N118" s="12">
        <v>1005</v>
      </c>
      <c r="O118" s="12">
        <v>271</v>
      </c>
      <c r="T118" s="56">
        <f>F118+M118</f>
        <v>1276</v>
      </c>
      <c r="U118" s="56">
        <f t="shared" ref="U118" si="229">G118+N118</f>
        <v>1005</v>
      </c>
      <c r="V118" s="56">
        <f t="shared" ref="V118" si="230">H118+O118</f>
        <v>271</v>
      </c>
      <c r="W118" s="56">
        <f t="shared" ref="W118" si="231">I118+P118</f>
        <v>0</v>
      </c>
      <c r="X118" s="56">
        <f t="shared" ref="X118" si="232">J118+Q118</f>
        <v>0</v>
      </c>
      <c r="Y118" s="56">
        <f t="shared" ref="Y118" si="233">K118+R118</f>
        <v>0</v>
      </c>
      <c r="Z118" s="56">
        <f t="shared" ref="Z118" si="234">L118+S118</f>
        <v>0</v>
      </c>
      <c r="AA118" s="53"/>
    </row>
    <row r="119" spans="1:27" ht="15.75" customHeight="1">
      <c r="A119" s="12"/>
      <c r="B119" s="6"/>
      <c r="C119" s="7"/>
      <c r="E119" s="56"/>
      <c r="F119" s="12"/>
      <c r="G119" s="12"/>
      <c r="H119" s="12"/>
      <c r="I119" s="1"/>
      <c r="J119" s="37"/>
      <c r="K119" s="37"/>
      <c r="L119" s="37"/>
      <c r="M119" s="53"/>
      <c r="AA119" s="53"/>
    </row>
    <row r="120" spans="1:27" ht="15.75" customHeight="1">
      <c r="A120" s="20" t="s">
        <v>33</v>
      </c>
      <c r="B120" s="4">
        <v>560101</v>
      </c>
      <c r="C120" s="72" t="s">
        <v>88</v>
      </c>
      <c r="E120" s="56"/>
      <c r="F120" s="1">
        <f>F122+F124</f>
        <v>5080</v>
      </c>
      <c r="G120" s="1">
        <f>G122+G124</f>
        <v>4000</v>
      </c>
      <c r="H120" s="1">
        <f>H122+H124</f>
        <v>1080</v>
      </c>
      <c r="I120" s="1"/>
      <c r="J120" s="37"/>
      <c r="K120" s="37"/>
      <c r="L120" s="37"/>
      <c r="M120" s="1">
        <f>N120+O120</f>
        <v>3551</v>
      </c>
      <c r="N120" s="1">
        <v>2513</v>
      </c>
      <c r="O120" s="1">
        <v>1038</v>
      </c>
      <c r="T120" s="1">
        <f>F120+M120</f>
        <v>8631</v>
      </c>
      <c r="U120" s="1">
        <f t="shared" ref="U120" si="235">G120+N120</f>
        <v>6513</v>
      </c>
      <c r="V120" s="1">
        <f t="shared" ref="V120" si="236">H120+O120</f>
        <v>2118</v>
      </c>
      <c r="W120" s="1">
        <f t="shared" ref="W120" si="237">I120+P120</f>
        <v>0</v>
      </c>
      <c r="X120" s="1">
        <f t="shared" ref="X120" si="238">J120+Q120</f>
        <v>0</v>
      </c>
      <c r="Y120" s="1">
        <f t="shared" ref="Y120" si="239">K120+R120</f>
        <v>0</v>
      </c>
      <c r="Z120" s="1">
        <f t="shared" ref="Z120" si="240">L120+S120</f>
        <v>0</v>
      </c>
      <c r="AA120" s="53"/>
    </row>
    <row r="121" spans="1:27" ht="15.75" customHeight="1">
      <c r="A121" s="12"/>
      <c r="B121" s="4"/>
      <c r="C121" s="54" t="s">
        <v>49</v>
      </c>
      <c r="E121" s="56"/>
      <c r="F121" s="1"/>
      <c r="G121" s="1"/>
      <c r="H121" s="1"/>
      <c r="I121" s="1"/>
      <c r="J121" s="37"/>
      <c r="K121" s="37"/>
      <c r="L121" s="37"/>
      <c r="M121" s="53"/>
      <c r="AA121" s="53"/>
    </row>
    <row r="122" spans="1:27" ht="15.75" customHeight="1">
      <c r="A122" s="12"/>
      <c r="B122" s="8"/>
      <c r="C122" s="10" t="s">
        <v>89</v>
      </c>
      <c r="D122" s="13" t="s">
        <v>30</v>
      </c>
      <c r="E122" s="56">
        <v>1625</v>
      </c>
      <c r="F122" s="37">
        <v>1625</v>
      </c>
      <c r="G122" s="37">
        <v>1280</v>
      </c>
      <c r="H122" s="37">
        <v>345</v>
      </c>
      <c r="I122" s="56"/>
      <c r="J122" s="37"/>
      <c r="K122" s="37"/>
      <c r="L122" s="37"/>
      <c r="M122" s="53"/>
      <c r="T122" s="56">
        <f t="shared" ref="T122" si="241">F122+M122</f>
        <v>1625</v>
      </c>
      <c r="U122" s="56">
        <f t="shared" ref="U122" si="242">G122+N122</f>
        <v>1280</v>
      </c>
      <c r="V122" s="56">
        <f t="shared" ref="V122" si="243">H122+O122</f>
        <v>345</v>
      </c>
      <c r="W122" s="56">
        <f t="shared" ref="W122" si="244">I122+P122</f>
        <v>0</v>
      </c>
      <c r="X122" s="56">
        <f t="shared" ref="X122" si="245">J122+Q122</f>
        <v>0</v>
      </c>
      <c r="Y122" s="56">
        <f t="shared" ref="Y122" si="246">K122+R122</f>
        <v>0</v>
      </c>
      <c r="Z122" s="56">
        <f t="shared" ref="Z122" si="247">L122+S122</f>
        <v>0</v>
      </c>
      <c r="AA122" s="53"/>
    </row>
    <row r="123" spans="1:27" ht="15.75" customHeight="1">
      <c r="A123" s="12"/>
      <c r="B123" s="8"/>
      <c r="C123" s="54" t="s">
        <v>60</v>
      </c>
      <c r="E123" s="12"/>
      <c r="F123" s="12"/>
      <c r="G123" s="12"/>
      <c r="H123" s="12"/>
      <c r="I123" s="56"/>
      <c r="J123" s="37"/>
      <c r="K123" s="37"/>
      <c r="L123" s="37"/>
      <c r="M123" s="53"/>
      <c r="T123" s="56"/>
      <c r="U123" s="56"/>
      <c r="V123" s="56"/>
      <c r="W123" s="56"/>
      <c r="X123" s="56"/>
      <c r="Y123" s="56"/>
      <c r="Z123" s="56"/>
      <c r="AA123" s="53"/>
    </row>
    <row r="124" spans="1:27" ht="15.75" customHeight="1">
      <c r="A124" s="12"/>
      <c r="B124" s="9"/>
      <c r="C124" s="10" t="s">
        <v>90</v>
      </c>
      <c r="D124" s="13" t="s">
        <v>30</v>
      </c>
      <c r="E124" s="56">
        <v>3455</v>
      </c>
      <c r="F124" s="37">
        <v>3455</v>
      </c>
      <c r="G124" s="37">
        <v>2720</v>
      </c>
      <c r="H124" s="37">
        <v>735</v>
      </c>
      <c r="I124" s="1"/>
      <c r="J124" s="37"/>
      <c r="K124" s="37"/>
      <c r="L124" s="37"/>
      <c r="M124" s="53"/>
      <c r="T124" s="56">
        <f t="shared" ref="T124:T125" si="248">F124+M124</f>
        <v>3455</v>
      </c>
      <c r="U124" s="56">
        <f t="shared" ref="U124:U125" si="249">G124+N124</f>
        <v>2720</v>
      </c>
      <c r="V124" s="56">
        <f t="shared" ref="V124:V125" si="250">H124+O124</f>
        <v>735</v>
      </c>
      <c r="W124" s="56">
        <f t="shared" ref="W124:W125" si="251">I124+P124</f>
        <v>0</v>
      </c>
      <c r="X124" s="56">
        <f t="shared" ref="X124:X125" si="252">J124+Q124</f>
        <v>0</v>
      </c>
      <c r="Y124" s="56">
        <f t="shared" ref="Y124:Y125" si="253">K124+R124</f>
        <v>0</v>
      </c>
      <c r="Z124" s="56">
        <f t="shared" ref="Z124:Z125" si="254">L124+S124</f>
        <v>0</v>
      </c>
      <c r="AA124" s="53"/>
    </row>
    <row r="125" spans="1:27" ht="35.25" customHeight="1">
      <c r="A125" s="12"/>
      <c r="B125" s="9"/>
      <c r="C125" s="83" t="s">
        <v>123</v>
      </c>
      <c r="D125" s="13" t="s">
        <v>30</v>
      </c>
      <c r="E125" s="56">
        <v>3551</v>
      </c>
      <c r="F125" s="1"/>
      <c r="G125" s="71"/>
      <c r="H125" s="71"/>
      <c r="I125" s="1"/>
      <c r="J125" s="37"/>
      <c r="K125" s="37"/>
      <c r="L125" s="37"/>
      <c r="M125" s="53">
        <v>3551</v>
      </c>
      <c r="N125" s="12">
        <v>2513</v>
      </c>
      <c r="O125" s="12">
        <v>1038</v>
      </c>
      <c r="T125" s="56">
        <f t="shared" si="248"/>
        <v>3551</v>
      </c>
      <c r="U125" s="56">
        <f t="shared" si="249"/>
        <v>2513</v>
      </c>
      <c r="V125" s="56">
        <f t="shared" si="250"/>
        <v>1038</v>
      </c>
      <c r="W125" s="56">
        <f t="shared" si="251"/>
        <v>0</v>
      </c>
      <c r="X125" s="56">
        <f t="shared" si="252"/>
        <v>0</v>
      </c>
      <c r="Y125" s="56">
        <f t="shared" si="253"/>
        <v>0</v>
      </c>
      <c r="Z125" s="56">
        <f t="shared" si="254"/>
        <v>0</v>
      </c>
      <c r="AA125" s="53"/>
    </row>
    <row r="126" spans="1:27" s="84" customFormat="1">
      <c r="B126" s="85"/>
      <c r="C126" s="54"/>
      <c r="D126" s="25"/>
      <c r="E126" s="45"/>
      <c r="F126" s="45"/>
      <c r="G126" s="45"/>
      <c r="H126" s="45"/>
      <c r="I126" s="45"/>
      <c r="J126" s="45"/>
      <c r="K126" s="45"/>
      <c r="L126" s="45"/>
      <c r="AA126" s="53"/>
    </row>
    <row r="127" spans="1:27" s="86" customFormat="1" ht="31.5">
      <c r="B127" s="11" t="s">
        <v>81</v>
      </c>
      <c r="C127" s="79" t="s">
        <v>91</v>
      </c>
      <c r="D127" s="17"/>
      <c r="E127" s="1"/>
      <c r="F127" s="1">
        <f>F112+F120</f>
        <v>13080</v>
      </c>
      <c r="G127" s="1">
        <f t="shared" ref="G127:Z127" si="255">G112+G120</f>
        <v>10299</v>
      </c>
      <c r="H127" s="1">
        <f t="shared" si="255"/>
        <v>2781</v>
      </c>
      <c r="I127" s="1">
        <f t="shared" si="255"/>
        <v>0</v>
      </c>
      <c r="J127" s="1">
        <f t="shared" si="255"/>
        <v>0</v>
      </c>
      <c r="K127" s="1">
        <f t="shared" si="255"/>
        <v>0</v>
      </c>
      <c r="L127" s="1">
        <f t="shared" si="255"/>
        <v>0</v>
      </c>
      <c r="M127" s="1">
        <f>M112+M120</f>
        <v>4827</v>
      </c>
      <c r="N127" s="1">
        <f t="shared" si="255"/>
        <v>3518</v>
      </c>
      <c r="O127" s="1">
        <f t="shared" si="255"/>
        <v>1309</v>
      </c>
      <c r="P127" s="1">
        <f t="shared" si="255"/>
        <v>0</v>
      </c>
      <c r="Q127" s="1">
        <f t="shared" si="255"/>
        <v>0</v>
      </c>
      <c r="R127" s="1">
        <f t="shared" si="255"/>
        <v>0</v>
      </c>
      <c r="S127" s="1">
        <f t="shared" si="255"/>
        <v>0</v>
      </c>
      <c r="T127" s="1">
        <f t="shared" si="255"/>
        <v>17907</v>
      </c>
      <c r="U127" s="1">
        <f t="shared" si="255"/>
        <v>13817</v>
      </c>
      <c r="V127" s="1">
        <f t="shared" si="255"/>
        <v>4090</v>
      </c>
      <c r="W127" s="1">
        <f t="shared" si="255"/>
        <v>0</v>
      </c>
      <c r="X127" s="1">
        <f t="shared" si="255"/>
        <v>0</v>
      </c>
      <c r="Y127" s="1">
        <f t="shared" si="255"/>
        <v>0</v>
      </c>
      <c r="Z127" s="1">
        <f t="shared" si="255"/>
        <v>0</v>
      </c>
      <c r="AA127" s="53"/>
    </row>
    <row r="128" spans="1:27" s="84" customFormat="1">
      <c r="A128" s="25"/>
      <c r="B128" s="85"/>
      <c r="C128" s="54"/>
      <c r="D128" s="25"/>
      <c r="E128" s="45"/>
      <c r="F128" s="45"/>
      <c r="G128" s="45"/>
      <c r="H128" s="45"/>
      <c r="I128" s="45"/>
      <c r="J128" s="45"/>
      <c r="K128" s="45"/>
      <c r="L128" s="45"/>
      <c r="AA128" s="53"/>
    </row>
    <row r="129" spans="1:27" ht="9.75" customHeight="1">
      <c r="A129" s="17"/>
      <c r="B129" s="5"/>
      <c r="C129" s="50"/>
      <c r="D129" s="17"/>
      <c r="E129" s="1"/>
      <c r="F129" s="51"/>
      <c r="G129" s="1"/>
      <c r="H129" s="1"/>
      <c r="I129" s="51"/>
      <c r="J129" s="51"/>
      <c r="K129" s="52"/>
      <c r="AA129" s="53"/>
    </row>
    <row r="130" spans="1:27" ht="13.5" customHeight="1">
      <c r="A130" s="17"/>
      <c r="B130" s="5">
        <v>580000</v>
      </c>
      <c r="C130" s="50" t="s">
        <v>92</v>
      </c>
      <c r="D130" s="17"/>
      <c r="E130" s="1"/>
      <c r="F130" s="51"/>
      <c r="G130" s="1"/>
      <c r="H130" s="1"/>
      <c r="I130" s="51"/>
      <c r="J130" s="51"/>
      <c r="K130" s="52"/>
      <c r="AA130" s="53"/>
    </row>
    <row r="131" spans="1:27" ht="13.5" customHeight="1">
      <c r="A131" s="17"/>
      <c r="B131" s="5"/>
      <c r="C131" s="50"/>
      <c r="D131" s="17"/>
      <c r="E131" s="1"/>
      <c r="F131" s="51"/>
      <c r="G131" s="1"/>
      <c r="H131" s="1"/>
      <c r="I131" s="51"/>
      <c r="J131" s="51"/>
      <c r="K131" s="52"/>
      <c r="AA131" s="53"/>
    </row>
    <row r="132" spans="1:27">
      <c r="A132" s="20" t="s">
        <v>33</v>
      </c>
      <c r="B132" s="5">
        <v>580201</v>
      </c>
      <c r="C132" s="72" t="s">
        <v>93</v>
      </c>
      <c r="D132" s="17"/>
      <c r="E132" s="1"/>
      <c r="F132" s="1">
        <f>F134</f>
        <v>10160</v>
      </c>
      <c r="G132" s="1">
        <f t="shared" ref="G132:H132" si="256">G134</f>
        <v>8000</v>
      </c>
      <c r="H132" s="1">
        <f t="shared" si="256"/>
        <v>2160</v>
      </c>
      <c r="I132" s="51"/>
      <c r="J132" s="51"/>
      <c r="K132" s="52"/>
      <c r="T132" s="1">
        <f>F132+M132</f>
        <v>10160</v>
      </c>
      <c r="U132" s="1">
        <f t="shared" ref="U132" si="257">G132+N132</f>
        <v>8000</v>
      </c>
      <c r="V132" s="1">
        <f t="shared" ref="V132" si="258">H132+O132</f>
        <v>2160</v>
      </c>
      <c r="W132" s="1">
        <f t="shared" ref="W132" si="259">I132+P132</f>
        <v>0</v>
      </c>
      <c r="X132" s="1">
        <f t="shared" ref="X132" si="260">J132+Q132</f>
        <v>0</v>
      </c>
      <c r="Y132" s="1">
        <f t="shared" ref="Y132" si="261">K132+R132</f>
        <v>0</v>
      </c>
      <c r="Z132" s="1">
        <f t="shared" ref="Z132" si="262">L132+S132</f>
        <v>0</v>
      </c>
      <c r="AA132" s="53"/>
    </row>
    <row r="133" spans="1:27">
      <c r="A133" s="17"/>
      <c r="B133" s="12"/>
      <c r="C133" s="54" t="s">
        <v>49</v>
      </c>
      <c r="D133" s="17"/>
      <c r="E133" s="1"/>
      <c r="F133" s="51"/>
      <c r="G133" s="1"/>
      <c r="H133" s="1"/>
      <c r="I133" s="51"/>
      <c r="J133" s="51"/>
      <c r="K133" s="52"/>
      <c r="AA133" s="53"/>
    </row>
    <row r="134" spans="1:27" ht="15.75" customHeight="1">
      <c r="A134" s="17"/>
      <c r="B134" s="12"/>
      <c r="C134" s="10" t="s">
        <v>94</v>
      </c>
      <c r="D134" s="18" t="s">
        <v>30</v>
      </c>
      <c r="E134" s="56">
        <v>10160</v>
      </c>
      <c r="F134" s="56">
        <v>10160</v>
      </c>
      <c r="G134" s="56">
        <v>8000</v>
      </c>
      <c r="H134" s="53">
        <v>2160</v>
      </c>
      <c r="I134" s="51"/>
      <c r="J134" s="51"/>
      <c r="K134" s="52"/>
      <c r="T134" s="56">
        <f t="shared" ref="T134" si="263">F134+M134</f>
        <v>10160</v>
      </c>
      <c r="U134" s="56">
        <f t="shared" ref="U134" si="264">G134+N134</f>
        <v>8000</v>
      </c>
      <c r="V134" s="56">
        <f t="shared" ref="V134" si="265">H134+O134</f>
        <v>2160</v>
      </c>
      <c r="W134" s="56">
        <f t="shared" ref="W134" si="266">I134+P134</f>
        <v>0</v>
      </c>
      <c r="X134" s="56">
        <f t="shared" ref="X134" si="267">J134+Q134</f>
        <v>0</v>
      </c>
      <c r="Y134" s="56">
        <f t="shared" ref="Y134" si="268">K134+R134</f>
        <v>0</v>
      </c>
      <c r="Z134" s="56">
        <f t="shared" ref="Z134" si="269">L134+S134</f>
        <v>0</v>
      </c>
      <c r="AA134" s="53"/>
    </row>
    <row r="135" spans="1:27" ht="15.75" customHeight="1">
      <c r="A135" s="17"/>
      <c r="B135" s="5"/>
      <c r="C135" s="78"/>
      <c r="D135" s="18"/>
      <c r="E135" s="56"/>
      <c r="F135" s="56"/>
      <c r="G135" s="56"/>
      <c r="H135" s="53"/>
      <c r="I135" s="51"/>
      <c r="J135" s="51"/>
      <c r="K135" s="52"/>
      <c r="AA135" s="53"/>
    </row>
    <row r="136" spans="1:27" ht="15.75" customHeight="1">
      <c r="A136" s="18" t="s">
        <v>26</v>
      </c>
      <c r="B136" s="5">
        <v>580202</v>
      </c>
      <c r="C136" s="50" t="s">
        <v>93</v>
      </c>
      <c r="D136" s="18"/>
      <c r="E136" s="56"/>
      <c r="F136" s="1">
        <f>F138</f>
        <v>1905</v>
      </c>
      <c r="G136" s="1">
        <f t="shared" ref="G136:H136" si="270">G138</f>
        <v>1500</v>
      </c>
      <c r="H136" s="1">
        <f t="shared" si="270"/>
        <v>405</v>
      </c>
      <c r="I136" s="51"/>
      <c r="J136" s="51"/>
      <c r="K136" s="52"/>
      <c r="T136" s="1">
        <f>F136+M136</f>
        <v>1905</v>
      </c>
      <c r="U136" s="1">
        <f t="shared" ref="U136" si="271">G136+N136</f>
        <v>1500</v>
      </c>
      <c r="V136" s="1">
        <f t="shared" ref="V136" si="272">H136+O136</f>
        <v>405</v>
      </c>
      <c r="W136" s="1">
        <f t="shared" ref="W136" si="273">I136+P136</f>
        <v>0</v>
      </c>
      <c r="X136" s="1">
        <f t="shared" ref="X136" si="274">J136+Q136</f>
        <v>0</v>
      </c>
      <c r="Y136" s="1">
        <f t="shared" ref="Y136" si="275">K136+R136</f>
        <v>0</v>
      </c>
      <c r="Z136" s="1">
        <f t="shared" ref="Z136" si="276">L136+S136</f>
        <v>0</v>
      </c>
      <c r="AA136" s="53"/>
    </row>
    <row r="137" spans="1:27" ht="15.75" customHeight="1">
      <c r="A137" s="17"/>
      <c r="B137" s="5"/>
      <c r="C137" s="54" t="s">
        <v>49</v>
      </c>
      <c r="D137" s="18"/>
      <c r="E137" s="56"/>
      <c r="F137" s="56"/>
      <c r="G137" s="56"/>
      <c r="H137" s="53"/>
      <c r="I137" s="51"/>
      <c r="J137" s="51"/>
      <c r="K137" s="52"/>
      <c r="AA137" s="53"/>
    </row>
    <row r="138" spans="1:27" ht="15.75" customHeight="1">
      <c r="A138" s="17"/>
      <c r="B138" s="12"/>
      <c r="C138" s="10" t="s">
        <v>95</v>
      </c>
      <c r="D138" s="18" t="s">
        <v>30</v>
      </c>
      <c r="E138" s="56">
        <v>1905</v>
      </c>
      <c r="F138" s="56">
        <v>1905</v>
      </c>
      <c r="G138" s="56">
        <v>1500</v>
      </c>
      <c r="H138" s="53">
        <v>405</v>
      </c>
      <c r="I138" s="57"/>
      <c r="J138" s="51"/>
      <c r="K138" s="52"/>
      <c r="T138" s="56">
        <f t="shared" ref="T138" si="277">F138+M138</f>
        <v>1905</v>
      </c>
      <c r="U138" s="56">
        <f t="shared" ref="U138" si="278">G138+N138</f>
        <v>1500</v>
      </c>
      <c r="V138" s="56">
        <f t="shared" ref="V138" si="279">H138+O138</f>
        <v>405</v>
      </c>
      <c r="W138" s="56">
        <f t="shared" ref="W138" si="280">I138+P138</f>
        <v>0</v>
      </c>
      <c r="X138" s="56">
        <f t="shared" ref="X138" si="281">J138+Q138</f>
        <v>0</v>
      </c>
      <c r="Y138" s="56">
        <f t="shared" ref="Y138" si="282">K138+R138</f>
        <v>0</v>
      </c>
      <c r="Z138" s="56">
        <f t="shared" ref="Z138" si="283">L138+S138</f>
        <v>0</v>
      </c>
      <c r="AA138" s="53"/>
    </row>
    <row r="139" spans="1:27" s="62" customFormat="1">
      <c r="A139" s="23"/>
      <c r="B139" s="74"/>
      <c r="C139" s="75"/>
      <c r="D139" s="23"/>
      <c r="E139" s="87"/>
      <c r="F139" s="87"/>
      <c r="G139" s="87"/>
      <c r="H139" s="87"/>
      <c r="I139" s="76"/>
      <c r="J139" s="76"/>
      <c r="K139" s="76"/>
      <c r="L139" s="76"/>
      <c r="AA139" s="53"/>
    </row>
    <row r="140" spans="1:27" ht="14.25" customHeight="1">
      <c r="A140" s="17"/>
      <c r="B140" s="11">
        <v>580000</v>
      </c>
      <c r="C140" s="3" t="s">
        <v>96</v>
      </c>
      <c r="D140" s="17"/>
      <c r="E140" s="1"/>
      <c r="F140" s="1">
        <f t="shared" ref="F140:L140" si="284">F132+F136</f>
        <v>12065</v>
      </c>
      <c r="G140" s="1">
        <f t="shared" si="284"/>
        <v>9500</v>
      </c>
      <c r="H140" s="1">
        <f t="shared" si="284"/>
        <v>2565</v>
      </c>
      <c r="I140" s="1">
        <f t="shared" si="284"/>
        <v>0</v>
      </c>
      <c r="J140" s="1">
        <f t="shared" si="284"/>
        <v>0</v>
      </c>
      <c r="K140" s="1">
        <f t="shared" si="284"/>
        <v>0</v>
      </c>
      <c r="L140" s="1">
        <f t="shared" si="284"/>
        <v>0</v>
      </c>
      <c r="M140" s="1">
        <f>M132+M136</f>
        <v>0</v>
      </c>
      <c r="N140" s="1">
        <f t="shared" ref="N140:Z140" si="285">N132+N136</f>
        <v>0</v>
      </c>
      <c r="O140" s="1">
        <f t="shared" si="285"/>
        <v>0</v>
      </c>
      <c r="P140" s="1">
        <f t="shared" si="285"/>
        <v>0</v>
      </c>
      <c r="Q140" s="1">
        <f t="shared" si="285"/>
        <v>0</v>
      </c>
      <c r="R140" s="1">
        <f t="shared" si="285"/>
        <v>0</v>
      </c>
      <c r="S140" s="1">
        <f t="shared" si="285"/>
        <v>0</v>
      </c>
      <c r="T140" s="1">
        <f t="shared" si="285"/>
        <v>12065</v>
      </c>
      <c r="U140" s="1">
        <f t="shared" si="285"/>
        <v>9500</v>
      </c>
      <c r="V140" s="1">
        <f t="shared" si="285"/>
        <v>2565</v>
      </c>
      <c r="W140" s="1">
        <f t="shared" si="285"/>
        <v>0</v>
      </c>
      <c r="X140" s="1">
        <f t="shared" si="285"/>
        <v>0</v>
      </c>
      <c r="Y140" s="1">
        <f t="shared" si="285"/>
        <v>0</v>
      </c>
      <c r="Z140" s="1">
        <f t="shared" si="285"/>
        <v>0</v>
      </c>
      <c r="AA140" s="53"/>
    </row>
    <row r="141" spans="1:27">
      <c r="A141" s="17"/>
      <c r="B141" s="5"/>
      <c r="C141" s="88"/>
      <c r="D141" s="17"/>
      <c r="E141" s="1"/>
      <c r="F141" s="1"/>
      <c r="G141" s="71"/>
      <c r="H141" s="71"/>
      <c r="I141" s="1"/>
      <c r="J141" s="1"/>
      <c r="K141" s="71"/>
      <c r="L141" s="71"/>
      <c r="AA141" s="53"/>
    </row>
    <row r="142" spans="1:27" s="78" customFormat="1">
      <c r="A142" s="18"/>
      <c r="B142" s="3" t="s">
        <v>97</v>
      </c>
      <c r="C142" s="3"/>
      <c r="D142" s="17"/>
      <c r="E142" s="1"/>
      <c r="F142" s="1">
        <f>F9+F16+F66+F107+F127+F140</f>
        <v>432751</v>
      </c>
      <c r="G142" s="1">
        <f t="shared" ref="G142:Z142" si="286">G9+G16+G66+G107+G127+G140</f>
        <v>341015</v>
      </c>
      <c r="H142" s="1">
        <f t="shared" si="286"/>
        <v>91736</v>
      </c>
      <c r="I142" s="1">
        <f t="shared" si="286"/>
        <v>0</v>
      </c>
      <c r="J142" s="1">
        <f t="shared" si="286"/>
        <v>0</v>
      </c>
      <c r="K142" s="1">
        <f t="shared" si="286"/>
        <v>0</v>
      </c>
      <c r="L142" s="1">
        <f t="shared" si="286"/>
        <v>0</v>
      </c>
      <c r="M142" s="1">
        <f t="shared" si="286"/>
        <v>192520</v>
      </c>
      <c r="N142" s="1">
        <f>N9+N16+N66+N107+N127+N140</f>
        <v>143510</v>
      </c>
      <c r="O142" s="1">
        <f t="shared" si="286"/>
        <v>38976</v>
      </c>
      <c r="P142" s="1">
        <f t="shared" si="286"/>
        <v>10034</v>
      </c>
      <c r="Q142" s="1">
        <f t="shared" si="286"/>
        <v>0</v>
      </c>
      <c r="R142" s="1">
        <f t="shared" si="286"/>
        <v>0</v>
      </c>
      <c r="S142" s="1">
        <f t="shared" si="286"/>
        <v>0</v>
      </c>
      <c r="T142" s="1">
        <f t="shared" si="286"/>
        <v>625271</v>
      </c>
      <c r="U142" s="1">
        <f t="shared" si="286"/>
        <v>484525</v>
      </c>
      <c r="V142" s="1">
        <f t="shared" si="286"/>
        <v>130712</v>
      </c>
      <c r="W142" s="1">
        <f t="shared" si="286"/>
        <v>10034</v>
      </c>
      <c r="X142" s="1">
        <f t="shared" si="286"/>
        <v>0</v>
      </c>
      <c r="Y142" s="1">
        <f t="shared" si="286"/>
        <v>0</v>
      </c>
      <c r="Z142" s="1">
        <f t="shared" si="286"/>
        <v>0</v>
      </c>
      <c r="AA142" s="53"/>
    </row>
    <row r="143" spans="1:27" s="78" customFormat="1" ht="8.25" customHeight="1">
      <c r="A143" s="18"/>
      <c r="B143" s="5"/>
      <c r="C143" s="89"/>
      <c r="D143" s="18"/>
      <c r="E143" s="56"/>
      <c r="F143" s="56"/>
      <c r="G143" s="56"/>
      <c r="H143" s="56"/>
      <c r="I143" s="56"/>
      <c r="J143" s="56"/>
      <c r="K143" s="56"/>
      <c r="L143" s="56"/>
      <c r="AA143" s="53"/>
    </row>
    <row r="144" spans="1:27" s="92" customFormat="1">
      <c r="A144" s="18"/>
      <c r="B144" s="90"/>
      <c r="C144" s="91"/>
      <c r="D144" s="18"/>
      <c r="E144" s="56"/>
      <c r="F144" s="56"/>
      <c r="G144" s="56"/>
      <c r="H144" s="56"/>
      <c r="I144" s="56"/>
      <c r="J144" s="56"/>
      <c r="K144" s="56"/>
      <c r="L144" s="56"/>
    </row>
    <row r="145" spans="1:12" s="92" customFormat="1">
      <c r="A145" s="18"/>
      <c r="B145" s="90"/>
      <c r="C145" s="93"/>
      <c r="D145" s="27"/>
      <c r="E145" s="94"/>
      <c r="F145" s="56"/>
      <c r="G145" s="56"/>
      <c r="H145" s="56"/>
      <c r="I145" s="56"/>
      <c r="J145" s="94"/>
      <c r="K145" s="94"/>
      <c r="L145" s="94"/>
    </row>
    <row r="146" spans="1:12" s="92" customFormat="1">
      <c r="A146" s="18"/>
      <c r="B146" s="90"/>
      <c r="C146" s="93"/>
      <c r="D146" s="27"/>
      <c r="E146" s="94"/>
      <c r="F146" s="56"/>
      <c r="G146" s="56"/>
      <c r="H146" s="56"/>
      <c r="I146" s="56"/>
      <c r="J146" s="94"/>
      <c r="K146" s="94"/>
      <c r="L146" s="94"/>
    </row>
    <row r="147" spans="1:12" s="92" customFormat="1">
      <c r="A147" s="18"/>
      <c r="B147" s="90"/>
      <c r="C147" s="93"/>
      <c r="D147" s="27"/>
      <c r="E147" s="94"/>
      <c r="F147" s="56"/>
      <c r="G147" s="56"/>
      <c r="H147" s="56"/>
      <c r="I147" s="56"/>
      <c r="J147" s="94"/>
      <c r="K147" s="94"/>
      <c r="L147" s="94"/>
    </row>
    <row r="148" spans="1:12" s="92" customFormat="1">
      <c r="A148" s="18"/>
      <c r="B148" s="90"/>
      <c r="C148" s="93"/>
      <c r="D148" s="27"/>
      <c r="E148" s="94"/>
      <c r="F148" s="56"/>
      <c r="G148" s="56"/>
      <c r="H148" s="56"/>
      <c r="I148" s="56"/>
      <c r="J148" s="94"/>
      <c r="K148" s="94"/>
      <c r="L148" s="56"/>
    </row>
    <row r="149" spans="1:12" s="92" customFormat="1">
      <c r="A149" s="18"/>
      <c r="B149" s="90"/>
      <c r="C149" s="88"/>
      <c r="D149" s="26"/>
      <c r="E149" s="95"/>
      <c r="F149" s="1"/>
      <c r="G149" s="1"/>
      <c r="H149" s="1"/>
      <c r="I149" s="1"/>
      <c r="J149" s="1"/>
      <c r="K149" s="1"/>
      <c r="L149" s="1"/>
    </row>
    <row r="150" spans="1:12" s="84" customFormat="1">
      <c r="A150" s="25"/>
      <c r="B150" s="85"/>
      <c r="C150" s="54"/>
      <c r="D150" s="25"/>
      <c r="E150" s="45"/>
      <c r="F150" s="45"/>
      <c r="G150" s="45"/>
      <c r="H150" s="45"/>
      <c r="I150" s="45"/>
      <c r="J150" s="45"/>
      <c r="K150" s="45"/>
      <c r="L150" s="45"/>
    </row>
    <row r="151" spans="1:12" s="84" customFormat="1">
      <c r="A151" s="25"/>
      <c r="B151" s="85"/>
      <c r="C151" s="54"/>
      <c r="D151" s="25"/>
      <c r="E151" s="45"/>
      <c r="F151" s="45"/>
      <c r="G151" s="45"/>
      <c r="H151" s="45"/>
      <c r="I151" s="45"/>
      <c r="J151" s="45"/>
      <c r="K151" s="45"/>
      <c r="L151" s="45"/>
    </row>
    <row r="152" spans="1:12" s="84" customFormat="1">
      <c r="A152" s="25"/>
      <c r="B152" s="85"/>
      <c r="C152" s="54"/>
      <c r="D152" s="25"/>
      <c r="E152" s="45"/>
      <c r="F152" s="45"/>
      <c r="G152" s="45"/>
      <c r="H152" s="45"/>
      <c r="I152" s="45"/>
      <c r="J152" s="45"/>
      <c r="K152" s="45"/>
      <c r="L152" s="45"/>
    </row>
    <row r="153" spans="1:12" s="78" customFormat="1" ht="11.25" customHeight="1">
      <c r="A153" s="18"/>
      <c r="B153" s="5"/>
      <c r="C153" s="28"/>
      <c r="D153" s="28"/>
      <c r="E153" s="56"/>
      <c r="F153" s="56"/>
      <c r="G153" s="56"/>
      <c r="H153" s="56"/>
      <c r="I153" s="56"/>
      <c r="J153" s="56"/>
      <c r="K153" s="56"/>
      <c r="L153" s="56"/>
    </row>
    <row r="154" spans="1:12" s="92" customFormat="1">
      <c r="B154" s="17"/>
      <c r="C154" s="50"/>
      <c r="D154" s="26"/>
      <c r="E154" s="95"/>
      <c r="F154" s="96"/>
      <c r="G154" s="96"/>
      <c r="H154" s="96"/>
      <c r="I154" s="96"/>
      <c r="J154" s="96"/>
      <c r="K154" s="96"/>
      <c r="L154" s="96"/>
    </row>
    <row r="155" spans="1:12" s="92" customFormat="1">
      <c r="A155" s="18"/>
      <c r="B155" s="97"/>
      <c r="C155" s="91"/>
      <c r="D155" s="18"/>
      <c r="E155" s="56"/>
      <c r="F155" s="56"/>
      <c r="G155" s="56"/>
      <c r="H155" s="56"/>
      <c r="I155" s="56"/>
      <c r="J155" s="56"/>
      <c r="K155" s="56"/>
      <c r="L155" s="56"/>
    </row>
    <row r="156" spans="1:12" s="92" customFormat="1">
      <c r="A156" s="18"/>
      <c r="B156" s="97"/>
      <c r="C156" s="91"/>
      <c r="D156" s="18"/>
      <c r="E156" s="56"/>
      <c r="F156" s="56"/>
      <c r="G156" s="56"/>
      <c r="H156" s="56"/>
      <c r="I156" s="56"/>
      <c r="J156" s="56"/>
      <c r="K156" s="56"/>
      <c r="L156" s="56"/>
    </row>
    <row r="157" spans="1:12" s="92" customFormat="1">
      <c r="A157" s="18"/>
      <c r="B157" s="97"/>
      <c r="C157" s="91"/>
      <c r="D157" s="18"/>
      <c r="E157" s="56"/>
      <c r="F157" s="56"/>
      <c r="G157" s="56"/>
      <c r="H157" s="56"/>
      <c r="I157" s="56"/>
      <c r="J157" s="56"/>
      <c r="K157" s="56"/>
      <c r="L157" s="56"/>
    </row>
    <row r="158" spans="1:12" s="92" customFormat="1">
      <c r="A158" s="18"/>
      <c r="B158" s="97"/>
      <c r="C158" s="91"/>
      <c r="D158" s="18"/>
      <c r="E158" s="56"/>
      <c r="F158" s="56"/>
      <c r="G158" s="56"/>
      <c r="H158" s="56"/>
      <c r="I158" s="56"/>
      <c r="J158" s="56"/>
      <c r="K158" s="56"/>
      <c r="L158" s="56"/>
    </row>
    <row r="159" spans="1:12" s="92" customFormat="1">
      <c r="A159" s="18"/>
      <c r="B159" s="97"/>
      <c r="C159" s="91"/>
      <c r="D159" s="18"/>
      <c r="E159" s="56"/>
      <c r="F159" s="56"/>
      <c r="G159" s="56"/>
      <c r="H159" s="56"/>
      <c r="I159" s="56"/>
      <c r="J159" s="56"/>
      <c r="K159" s="56"/>
      <c r="L159" s="56"/>
    </row>
    <row r="160" spans="1:12" s="92" customFormat="1">
      <c r="A160" s="18"/>
      <c r="B160" s="97"/>
      <c r="C160" s="91"/>
      <c r="D160" s="29"/>
      <c r="E160" s="98"/>
      <c r="F160" s="56"/>
      <c r="G160" s="56"/>
      <c r="H160" s="56"/>
      <c r="I160" s="56"/>
      <c r="J160" s="56"/>
      <c r="K160" s="56"/>
      <c r="L160" s="56"/>
    </row>
    <row r="161" spans="1:12" s="92" customFormat="1">
      <c r="B161" s="97"/>
      <c r="C161" s="88"/>
      <c r="D161" s="26"/>
      <c r="E161" s="95"/>
      <c r="F161" s="1"/>
      <c r="G161" s="1"/>
      <c r="H161" s="1"/>
      <c r="I161" s="1"/>
      <c r="J161" s="1"/>
      <c r="K161" s="1"/>
      <c r="L161" s="1"/>
    </row>
    <row r="162" spans="1:12" s="84" customFormat="1">
      <c r="A162" s="25"/>
      <c r="B162" s="85"/>
      <c r="C162" s="54"/>
      <c r="D162" s="25"/>
      <c r="E162" s="45"/>
      <c r="F162" s="45"/>
      <c r="G162" s="45"/>
      <c r="H162" s="45"/>
      <c r="I162" s="45"/>
      <c r="J162" s="45"/>
      <c r="K162" s="45"/>
      <c r="L162" s="45"/>
    </row>
    <row r="163" spans="1:12" s="84" customFormat="1">
      <c r="A163" s="25"/>
      <c r="B163" s="85"/>
      <c r="C163" s="54"/>
      <c r="D163" s="25"/>
      <c r="E163" s="45"/>
      <c r="F163" s="45"/>
      <c r="G163" s="45"/>
      <c r="H163" s="45"/>
      <c r="I163" s="45"/>
      <c r="J163" s="45"/>
      <c r="K163" s="45"/>
      <c r="L163" s="45"/>
    </row>
    <row r="164" spans="1:12" s="92" customFormat="1" ht="8.25" customHeight="1">
      <c r="B164" s="97"/>
      <c r="D164" s="26"/>
      <c r="E164" s="95"/>
      <c r="F164" s="99"/>
      <c r="G164" s="99"/>
      <c r="H164" s="100"/>
      <c r="I164" s="100"/>
      <c r="J164" s="99"/>
      <c r="K164" s="99"/>
      <c r="L164" s="100"/>
    </row>
    <row r="165" spans="1:12" s="92" customFormat="1">
      <c r="B165" s="17"/>
      <c r="C165" s="50"/>
      <c r="D165" s="26"/>
      <c r="E165" s="95"/>
      <c r="F165" s="96"/>
      <c r="G165" s="96"/>
      <c r="H165" s="96"/>
      <c r="I165" s="96"/>
      <c r="J165" s="96"/>
      <c r="K165" s="96"/>
      <c r="L165" s="96"/>
    </row>
    <row r="166" spans="1:12" s="92" customFormat="1">
      <c r="A166" s="18"/>
      <c r="B166" s="97"/>
      <c r="C166" s="91"/>
      <c r="D166" s="18"/>
      <c r="E166" s="56"/>
      <c r="F166" s="56"/>
      <c r="G166" s="56"/>
      <c r="H166" s="56"/>
      <c r="I166" s="56"/>
      <c r="J166" s="56"/>
      <c r="K166" s="56"/>
      <c r="L166" s="56"/>
    </row>
    <row r="167" spans="1:12" s="92" customFormat="1">
      <c r="A167" s="18"/>
      <c r="B167" s="97"/>
      <c r="C167" s="91"/>
      <c r="D167" s="18"/>
      <c r="E167" s="56"/>
      <c r="F167" s="56"/>
      <c r="G167" s="56"/>
      <c r="H167" s="56"/>
      <c r="I167" s="56"/>
      <c r="J167" s="56"/>
      <c r="K167" s="56"/>
      <c r="L167" s="56"/>
    </row>
    <row r="168" spans="1:12" s="92" customFormat="1">
      <c r="A168" s="18"/>
      <c r="B168" s="97"/>
      <c r="C168" s="91"/>
      <c r="D168" s="18"/>
      <c r="E168" s="56"/>
      <c r="F168" s="56"/>
      <c r="G168" s="56"/>
      <c r="H168" s="56"/>
      <c r="I168" s="56"/>
      <c r="J168" s="56"/>
      <c r="K168" s="56"/>
      <c r="L168" s="56"/>
    </row>
    <row r="169" spans="1:12" s="92" customFormat="1">
      <c r="A169" s="18"/>
      <c r="B169" s="97"/>
      <c r="C169" s="91"/>
      <c r="D169" s="18"/>
      <c r="E169" s="56"/>
      <c r="F169" s="56"/>
      <c r="G169" s="56"/>
      <c r="H169" s="56"/>
      <c r="I169" s="56"/>
      <c r="J169" s="56"/>
      <c r="K169" s="56"/>
      <c r="L169" s="56"/>
    </row>
    <row r="170" spans="1:12" s="92" customFormat="1">
      <c r="A170" s="18"/>
      <c r="B170" s="97"/>
      <c r="C170" s="91"/>
      <c r="D170" s="18"/>
      <c r="E170" s="56"/>
      <c r="F170" s="56"/>
      <c r="G170" s="56"/>
      <c r="H170" s="56"/>
      <c r="I170" s="56"/>
      <c r="J170" s="56"/>
      <c r="K170" s="56"/>
      <c r="L170" s="56"/>
    </row>
    <row r="171" spans="1:12" s="92" customFormat="1">
      <c r="A171" s="18"/>
      <c r="B171" s="97"/>
      <c r="C171" s="91"/>
      <c r="D171" s="18"/>
      <c r="E171" s="56"/>
      <c r="F171" s="56"/>
      <c r="G171" s="56"/>
      <c r="H171" s="56"/>
      <c r="I171" s="56"/>
      <c r="J171" s="56"/>
      <c r="K171" s="56"/>
      <c r="L171" s="56"/>
    </row>
    <row r="172" spans="1:12" s="92" customFormat="1">
      <c r="A172" s="18"/>
      <c r="B172" s="97"/>
      <c r="C172" s="91"/>
      <c r="D172" s="18"/>
      <c r="E172" s="56"/>
      <c r="F172" s="56"/>
      <c r="G172" s="56"/>
      <c r="H172" s="56"/>
      <c r="I172" s="56"/>
      <c r="J172" s="56"/>
      <c r="K172" s="56"/>
      <c r="L172" s="56"/>
    </row>
    <row r="173" spans="1:12" s="92" customFormat="1">
      <c r="A173" s="18"/>
      <c r="B173" s="97"/>
      <c r="C173" s="91"/>
      <c r="D173" s="18"/>
      <c r="E173" s="56"/>
      <c r="F173" s="56"/>
      <c r="G173" s="56"/>
      <c r="H173" s="56"/>
      <c r="I173" s="56"/>
      <c r="J173" s="101"/>
      <c r="K173" s="94"/>
      <c r="L173" s="102"/>
    </row>
    <row r="174" spans="1:12" s="92" customFormat="1">
      <c r="A174" s="18"/>
      <c r="B174" s="97"/>
      <c r="C174" s="91"/>
      <c r="D174" s="18"/>
      <c r="E174" s="56"/>
      <c r="F174" s="56"/>
      <c r="G174" s="56"/>
      <c r="H174" s="56"/>
      <c r="I174" s="56"/>
      <c r="J174" s="103"/>
      <c r="K174" s="94"/>
      <c r="L174" s="102"/>
    </row>
    <row r="175" spans="1:12" s="92" customFormat="1">
      <c r="A175" s="18"/>
      <c r="B175" s="97"/>
      <c r="C175" s="91"/>
      <c r="D175" s="18"/>
      <c r="E175" s="56"/>
      <c r="F175" s="56"/>
      <c r="G175" s="56"/>
      <c r="H175" s="56"/>
      <c r="I175" s="56"/>
      <c r="J175" s="103"/>
      <c r="K175" s="94"/>
      <c r="L175" s="102"/>
    </row>
    <row r="176" spans="1:12" s="92" customFormat="1">
      <c r="A176" s="18"/>
      <c r="B176" s="97"/>
      <c r="C176" s="91"/>
      <c r="D176" s="18"/>
      <c r="E176" s="56"/>
      <c r="F176" s="56"/>
      <c r="G176" s="56"/>
      <c r="H176" s="56"/>
      <c r="I176" s="56"/>
      <c r="J176" s="101"/>
      <c r="K176" s="94"/>
      <c r="L176" s="102"/>
    </row>
    <row r="177" spans="1:12" s="92" customFormat="1">
      <c r="A177" s="18"/>
      <c r="B177" s="97"/>
      <c r="C177" s="91"/>
      <c r="D177" s="18"/>
      <c r="E177" s="56"/>
      <c r="F177" s="56"/>
      <c r="G177" s="56"/>
      <c r="H177" s="56"/>
      <c r="I177" s="56"/>
      <c r="J177" s="101"/>
      <c r="K177" s="94"/>
      <c r="L177" s="102"/>
    </row>
    <row r="178" spans="1:12" s="92" customFormat="1">
      <c r="A178" s="18"/>
      <c r="B178" s="97"/>
      <c r="C178" s="91"/>
      <c r="D178" s="18"/>
      <c r="E178" s="56"/>
      <c r="F178" s="56"/>
      <c r="G178" s="56"/>
      <c r="H178" s="56"/>
      <c r="I178" s="56"/>
      <c r="J178" s="101"/>
      <c r="K178" s="94"/>
      <c r="L178" s="102"/>
    </row>
    <row r="179" spans="1:12" s="92" customFormat="1">
      <c r="A179" s="18"/>
      <c r="B179" s="97"/>
      <c r="C179" s="91"/>
      <c r="D179" s="18"/>
      <c r="E179" s="56"/>
      <c r="F179" s="56"/>
      <c r="G179" s="56"/>
      <c r="H179" s="56"/>
      <c r="I179" s="56"/>
      <c r="J179" s="101"/>
      <c r="K179" s="94"/>
      <c r="L179" s="102"/>
    </row>
    <row r="180" spans="1:12" s="92" customFormat="1">
      <c r="A180" s="18"/>
      <c r="B180" s="97"/>
      <c r="C180" s="91"/>
      <c r="D180" s="18"/>
      <c r="E180" s="56"/>
      <c r="F180" s="56"/>
      <c r="G180" s="56"/>
      <c r="H180" s="56"/>
      <c r="I180" s="56"/>
      <c r="J180" s="101"/>
      <c r="K180" s="94"/>
      <c r="L180" s="102"/>
    </row>
    <row r="181" spans="1:12" s="92" customFormat="1">
      <c r="A181" s="18"/>
      <c r="B181" s="97"/>
      <c r="C181" s="91"/>
      <c r="D181" s="18"/>
      <c r="E181" s="56"/>
      <c r="F181" s="56"/>
      <c r="G181" s="56"/>
      <c r="H181" s="56"/>
      <c r="I181" s="56"/>
      <c r="J181" s="101"/>
      <c r="K181" s="94"/>
      <c r="L181" s="102"/>
    </row>
    <row r="182" spans="1:12" s="92" customFormat="1">
      <c r="A182" s="18"/>
      <c r="B182" s="97"/>
      <c r="C182" s="91"/>
      <c r="D182" s="18"/>
      <c r="E182" s="56"/>
      <c r="F182" s="56"/>
      <c r="G182" s="56"/>
      <c r="H182" s="56"/>
      <c r="I182" s="56"/>
      <c r="J182" s="101"/>
      <c r="K182" s="94"/>
      <c r="L182" s="102"/>
    </row>
    <row r="183" spans="1:12" s="92" customFormat="1">
      <c r="A183" s="18"/>
      <c r="B183" s="97"/>
      <c r="C183" s="91"/>
      <c r="D183" s="18"/>
      <c r="E183" s="56"/>
      <c r="F183" s="56"/>
      <c r="G183" s="56"/>
      <c r="H183" s="56"/>
      <c r="I183" s="56"/>
      <c r="J183" s="101"/>
      <c r="K183" s="94"/>
      <c r="L183" s="102"/>
    </row>
    <row r="184" spans="1:12" s="92" customFormat="1">
      <c r="A184" s="18"/>
      <c r="B184" s="97"/>
      <c r="C184" s="91"/>
      <c r="D184" s="18"/>
      <c r="E184" s="56"/>
      <c r="F184" s="56"/>
      <c r="G184" s="56"/>
      <c r="H184" s="56"/>
      <c r="I184" s="56"/>
      <c r="J184" s="101"/>
      <c r="K184" s="94"/>
      <c r="L184" s="102"/>
    </row>
    <row r="185" spans="1:12" s="92" customFormat="1">
      <c r="A185" s="18"/>
      <c r="B185" s="97"/>
      <c r="C185" s="91"/>
      <c r="D185" s="18"/>
      <c r="E185" s="56"/>
      <c r="F185" s="56"/>
      <c r="G185" s="56"/>
      <c r="H185" s="56"/>
      <c r="I185" s="56"/>
      <c r="J185" s="101"/>
      <c r="K185" s="94"/>
      <c r="L185" s="102"/>
    </row>
    <row r="186" spans="1:12" s="92" customFormat="1">
      <c r="A186" s="18"/>
      <c r="B186" s="97"/>
      <c r="C186" s="91"/>
      <c r="D186" s="18"/>
      <c r="E186" s="56"/>
      <c r="F186" s="56"/>
      <c r="G186" s="56"/>
      <c r="H186" s="56"/>
      <c r="I186" s="56"/>
      <c r="J186" s="101"/>
      <c r="K186" s="94"/>
      <c r="L186" s="102"/>
    </row>
    <row r="187" spans="1:12" s="92" customFormat="1">
      <c r="A187" s="18"/>
      <c r="B187" s="97"/>
      <c r="C187" s="91"/>
      <c r="D187" s="18"/>
      <c r="E187" s="56"/>
      <c r="F187" s="56"/>
      <c r="G187" s="56"/>
      <c r="H187" s="56"/>
      <c r="I187" s="56"/>
      <c r="J187" s="94"/>
      <c r="K187" s="94"/>
      <c r="L187" s="102"/>
    </row>
    <row r="188" spans="1:12" s="92" customFormat="1">
      <c r="A188" s="18"/>
      <c r="B188" s="97"/>
      <c r="C188" s="91"/>
      <c r="D188" s="18"/>
      <c r="E188" s="56"/>
      <c r="F188" s="56"/>
      <c r="G188" s="56"/>
      <c r="H188" s="56"/>
      <c r="I188" s="56"/>
      <c r="J188" s="101"/>
      <c r="K188" s="94"/>
      <c r="L188" s="102"/>
    </row>
    <row r="189" spans="1:12" s="92" customFormat="1">
      <c r="A189" s="18"/>
      <c r="B189" s="97"/>
      <c r="C189" s="91"/>
      <c r="D189" s="18"/>
      <c r="E189" s="56"/>
      <c r="F189" s="56"/>
      <c r="G189" s="56"/>
      <c r="H189" s="56"/>
      <c r="I189" s="56"/>
      <c r="J189" s="101"/>
      <c r="K189" s="94"/>
      <c r="L189" s="102"/>
    </row>
    <row r="190" spans="1:12" s="92" customFormat="1">
      <c r="A190" s="18"/>
      <c r="B190" s="97"/>
      <c r="C190" s="91"/>
      <c r="D190" s="18"/>
      <c r="E190" s="56"/>
      <c r="F190" s="56"/>
      <c r="G190" s="56"/>
      <c r="H190" s="56"/>
      <c r="I190" s="56"/>
      <c r="J190" s="94"/>
      <c r="K190" s="94"/>
      <c r="L190" s="102"/>
    </row>
    <row r="191" spans="1:12" s="92" customFormat="1">
      <c r="A191" s="18"/>
      <c r="B191" s="97"/>
      <c r="C191" s="91"/>
      <c r="D191" s="18"/>
      <c r="E191" s="56"/>
      <c r="F191" s="56"/>
      <c r="G191" s="56"/>
      <c r="H191" s="56"/>
      <c r="I191" s="56"/>
      <c r="J191" s="94"/>
      <c r="K191" s="94"/>
      <c r="L191" s="102"/>
    </row>
    <row r="192" spans="1:12" s="92" customFormat="1">
      <c r="A192" s="18"/>
      <c r="B192" s="97"/>
      <c r="C192" s="91"/>
      <c r="D192" s="18"/>
      <c r="E192" s="56"/>
      <c r="F192" s="56"/>
      <c r="G192" s="56"/>
      <c r="H192" s="56"/>
      <c r="I192" s="56"/>
      <c r="J192" s="94"/>
      <c r="K192" s="94"/>
      <c r="L192" s="102"/>
    </row>
    <row r="193" spans="1:12" s="92" customFormat="1">
      <c r="A193" s="18"/>
      <c r="B193" s="97"/>
      <c r="C193" s="91"/>
      <c r="D193" s="18"/>
      <c r="E193" s="56"/>
      <c r="F193" s="56"/>
      <c r="G193" s="56"/>
      <c r="H193" s="56"/>
      <c r="I193" s="56"/>
      <c r="J193" s="94"/>
      <c r="K193" s="94"/>
      <c r="L193" s="102"/>
    </row>
    <row r="194" spans="1:12" s="92" customFormat="1">
      <c r="A194" s="18"/>
      <c r="B194" s="97"/>
      <c r="C194" s="91"/>
      <c r="D194" s="18"/>
      <c r="E194" s="56"/>
      <c r="F194" s="56"/>
      <c r="G194" s="56"/>
      <c r="H194" s="56"/>
      <c r="I194" s="56"/>
      <c r="J194" s="94"/>
      <c r="K194" s="94"/>
      <c r="L194" s="102"/>
    </row>
    <row r="195" spans="1:12" s="92" customFormat="1">
      <c r="A195" s="18"/>
      <c r="B195" s="97"/>
      <c r="C195" s="91"/>
      <c r="D195" s="18"/>
      <c r="E195" s="56"/>
      <c r="F195" s="56"/>
      <c r="G195" s="56"/>
      <c r="H195" s="56"/>
      <c r="I195" s="56"/>
      <c r="J195" s="94"/>
      <c r="K195" s="94"/>
      <c r="L195" s="102"/>
    </row>
    <row r="196" spans="1:12" s="92" customFormat="1">
      <c r="A196" s="18"/>
      <c r="B196" s="97"/>
      <c r="C196" s="91"/>
      <c r="D196" s="18"/>
      <c r="E196" s="56"/>
      <c r="F196" s="56"/>
      <c r="G196" s="56"/>
      <c r="H196" s="56"/>
      <c r="I196" s="56"/>
      <c r="J196" s="101"/>
      <c r="K196" s="94"/>
      <c r="L196" s="102"/>
    </row>
    <row r="197" spans="1:12" s="92" customFormat="1">
      <c r="A197" s="18"/>
      <c r="B197" s="97"/>
      <c r="C197" s="91"/>
      <c r="D197" s="18"/>
      <c r="E197" s="56"/>
      <c r="F197" s="56"/>
      <c r="G197" s="56"/>
      <c r="H197" s="56"/>
      <c r="I197" s="56"/>
      <c r="J197" s="94"/>
      <c r="K197" s="94"/>
      <c r="L197" s="102"/>
    </row>
    <row r="198" spans="1:12" s="92" customFormat="1">
      <c r="A198" s="18"/>
      <c r="B198" s="97"/>
      <c r="C198" s="91"/>
      <c r="D198" s="18"/>
      <c r="E198" s="56"/>
      <c r="F198" s="56"/>
      <c r="G198" s="56"/>
      <c r="H198" s="56"/>
      <c r="I198" s="56"/>
      <c r="J198" s="94"/>
      <c r="K198" s="94"/>
      <c r="L198" s="102"/>
    </row>
    <row r="199" spans="1:12" s="92" customFormat="1">
      <c r="A199" s="18"/>
      <c r="B199" s="97"/>
      <c r="C199" s="91"/>
      <c r="D199" s="18"/>
      <c r="E199" s="56"/>
      <c r="F199" s="56"/>
      <c r="G199" s="56"/>
      <c r="H199" s="56"/>
      <c r="I199" s="56"/>
      <c r="J199" s="94"/>
      <c r="K199" s="94"/>
      <c r="L199" s="102"/>
    </row>
    <row r="200" spans="1:12" s="92" customFormat="1">
      <c r="A200" s="18"/>
      <c r="B200" s="97"/>
      <c r="C200" s="91"/>
      <c r="D200" s="18"/>
      <c r="E200" s="56"/>
      <c r="F200" s="56"/>
      <c r="G200" s="56"/>
      <c r="H200" s="56"/>
      <c r="I200" s="56"/>
      <c r="J200" s="94"/>
      <c r="K200" s="94"/>
      <c r="L200" s="102"/>
    </row>
    <row r="201" spans="1:12" s="92" customFormat="1">
      <c r="A201" s="18"/>
      <c r="B201" s="97"/>
      <c r="C201" s="91"/>
      <c r="D201" s="18"/>
      <c r="E201" s="56"/>
      <c r="F201" s="56"/>
      <c r="G201" s="56"/>
      <c r="H201" s="56"/>
      <c r="I201" s="56"/>
      <c r="J201" s="94"/>
      <c r="K201" s="94"/>
      <c r="L201" s="102"/>
    </row>
    <row r="202" spans="1:12" s="92" customFormat="1">
      <c r="A202" s="18"/>
      <c r="B202" s="97"/>
      <c r="C202" s="91"/>
      <c r="D202" s="18"/>
      <c r="E202" s="56"/>
      <c r="F202" s="56"/>
      <c r="G202" s="56"/>
      <c r="H202" s="56"/>
      <c r="I202" s="56"/>
      <c r="J202" s="94"/>
      <c r="K202" s="94"/>
      <c r="L202" s="102"/>
    </row>
    <row r="203" spans="1:12" s="92" customFormat="1">
      <c r="A203" s="18"/>
      <c r="B203" s="97"/>
      <c r="C203" s="91"/>
      <c r="D203" s="18"/>
      <c r="E203" s="56"/>
      <c r="F203" s="56"/>
      <c r="G203" s="56"/>
      <c r="H203" s="56"/>
      <c r="I203" s="56"/>
      <c r="J203" s="94"/>
      <c r="K203" s="94"/>
      <c r="L203" s="102"/>
    </row>
    <row r="204" spans="1:12" s="92" customFormat="1">
      <c r="A204" s="18"/>
      <c r="B204" s="97"/>
      <c r="C204" s="91"/>
      <c r="D204" s="18"/>
      <c r="E204" s="56"/>
      <c r="F204" s="56"/>
      <c r="G204" s="56"/>
      <c r="H204" s="56"/>
      <c r="I204" s="56"/>
      <c r="J204" s="94"/>
      <c r="K204" s="94"/>
      <c r="L204" s="102"/>
    </row>
    <row r="205" spans="1:12" s="92" customFormat="1">
      <c r="A205" s="18"/>
      <c r="B205" s="97"/>
      <c r="C205" s="91"/>
      <c r="D205" s="18"/>
      <c r="E205" s="56"/>
      <c r="F205" s="56"/>
      <c r="G205" s="56"/>
      <c r="H205" s="56"/>
      <c r="I205" s="56"/>
      <c r="J205" s="94"/>
      <c r="K205" s="94"/>
      <c r="L205" s="102"/>
    </row>
    <row r="206" spans="1:12" s="92" customFormat="1">
      <c r="A206" s="18"/>
      <c r="B206" s="97"/>
      <c r="C206" s="91"/>
      <c r="D206" s="18"/>
      <c r="E206" s="56"/>
      <c r="F206" s="56"/>
      <c r="G206" s="56"/>
      <c r="H206" s="56"/>
      <c r="I206" s="56"/>
      <c r="J206" s="94"/>
      <c r="K206" s="94"/>
      <c r="L206" s="102"/>
    </row>
    <row r="207" spans="1:12" s="92" customFormat="1">
      <c r="A207" s="18"/>
      <c r="B207" s="97"/>
      <c r="C207" s="91"/>
      <c r="D207" s="18"/>
      <c r="E207" s="56"/>
      <c r="F207" s="56"/>
      <c r="G207" s="56"/>
      <c r="H207" s="56"/>
      <c r="I207" s="56"/>
      <c r="J207" s="94"/>
      <c r="K207" s="94"/>
      <c r="L207" s="102"/>
    </row>
    <row r="208" spans="1:12" s="92" customFormat="1">
      <c r="A208" s="18"/>
      <c r="B208" s="97"/>
      <c r="C208" s="91"/>
      <c r="D208" s="18"/>
      <c r="E208" s="56"/>
      <c r="F208" s="56"/>
      <c r="G208" s="56"/>
      <c r="H208" s="56"/>
      <c r="I208" s="56"/>
      <c r="J208" s="94"/>
      <c r="K208" s="94"/>
      <c r="L208" s="102"/>
    </row>
    <row r="209" spans="1:12" s="92" customFormat="1">
      <c r="A209" s="18"/>
      <c r="B209" s="97"/>
      <c r="C209" s="91"/>
      <c r="D209" s="18"/>
      <c r="E209" s="56"/>
      <c r="F209" s="56"/>
      <c r="G209" s="56"/>
      <c r="H209" s="56"/>
      <c r="I209" s="56"/>
      <c r="J209" s="94"/>
      <c r="K209" s="94"/>
      <c r="L209" s="102"/>
    </row>
    <row r="210" spans="1:12" s="92" customFormat="1">
      <c r="A210" s="18"/>
      <c r="B210" s="97"/>
      <c r="C210" s="91"/>
      <c r="D210" s="18"/>
      <c r="E210" s="56"/>
      <c r="F210" s="56"/>
      <c r="G210" s="56"/>
      <c r="H210" s="56"/>
      <c r="I210" s="56"/>
      <c r="J210" s="94"/>
      <c r="K210" s="94"/>
      <c r="L210" s="102"/>
    </row>
    <row r="211" spans="1:12" s="92" customFormat="1">
      <c r="A211" s="18"/>
      <c r="B211" s="97"/>
      <c r="C211" s="91"/>
      <c r="D211" s="18"/>
      <c r="E211" s="56"/>
      <c r="F211" s="56"/>
      <c r="G211" s="56"/>
      <c r="H211" s="56"/>
      <c r="I211" s="56"/>
      <c r="J211" s="94"/>
      <c r="K211" s="94"/>
      <c r="L211" s="102"/>
    </row>
    <row r="212" spans="1:12" s="92" customFormat="1">
      <c r="A212" s="18"/>
      <c r="B212" s="97"/>
      <c r="C212" s="91"/>
      <c r="D212" s="18"/>
      <c r="E212" s="56"/>
      <c r="F212" s="56"/>
      <c r="G212" s="56"/>
      <c r="H212" s="56"/>
      <c r="I212" s="56"/>
      <c r="J212" s="94"/>
      <c r="K212" s="94"/>
      <c r="L212" s="102"/>
    </row>
    <row r="213" spans="1:12" s="92" customFormat="1">
      <c r="A213" s="18"/>
      <c r="B213" s="97"/>
      <c r="C213" s="91"/>
      <c r="D213" s="18"/>
      <c r="E213" s="56"/>
      <c r="F213" s="56"/>
      <c r="G213" s="56"/>
      <c r="H213" s="56"/>
      <c r="I213" s="56"/>
      <c r="J213" s="94"/>
      <c r="K213" s="94"/>
      <c r="L213" s="102"/>
    </row>
    <row r="214" spans="1:12" s="92" customFormat="1">
      <c r="A214" s="18"/>
      <c r="B214" s="97"/>
      <c r="C214" s="91"/>
      <c r="D214" s="18"/>
      <c r="E214" s="56"/>
      <c r="F214" s="56"/>
      <c r="G214" s="56"/>
      <c r="H214" s="56"/>
      <c r="I214" s="56"/>
      <c r="J214" s="94"/>
      <c r="K214" s="94"/>
      <c r="L214" s="102"/>
    </row>
    <row r="215" spans="1:12" s="92" customFormat="1">
      <c r="A215" s="18"/>
      <c r="B215" s="97"/>
      <c r="C215" s="91"/>
      <c r="D215" s="18"/>
      <c r="E215" s="56"/>
      <c r="F215" s="56"/>
      <c r="G215" s="56"/>
      <c r="H215" s="56"/>
      <c r="I215" s="56"/>
      <c r="J215" s="94"/>
      <c r="K215" s="94"/>
      <c r="L215" s="102"/>
    </row>
    <row r="216" spans="1:12" s="92" customFormat="1">
      <c r="A216" s="18"/>
      <c r="B216" s="97"/>
      <c r="C216" s="91"/>
      <c r="D216" s="18"/>
      <c r="E216" s="56"/>
      <c r="F216" s="56"/>
      <c r="G216" s="56"/>
      <c r="H216" s="56"/>
      <c r="I216" s="56"/>
      <c r="J216" s="94"/>
      <c r="K216" s="94"/>
      <c r="L216" s="102"/>
    </row>
    <row r="217" spans="1:12" s="92" customFormat="1">
      <c r="A217" s="18"/>
      <c r="B217" s="97"/>
      <c r="C217" s="91"/>
      <c r="D217" s="18"/>
      <c r="E217" s="56"/>
      <c r="F217" s="56"/>
      <c r="G217" s="56"/>
      <c r="H217" s="56"/>
      <c r="I217" s="56"/>
      <c r="J217" s="94"/>
      <c r="K217" s="94"/>
      <c r="L217" s="102"/>
    </row>
    <row r="218" spans="1:12" s="92" customFormat="1">
      <c r="A218" s="18"/>
      <c r="B218" s="97"/>
      <c r="C218" s="91"/>
      <c r="D218" s="18"/>
      <c r="E218" s="56"/>
      <c r="F218" s="56"/>
      <c r="G218" s="56"/>
      <c r="H218" s="56"/>
      <c r="I218" s="56"/>
      <c r="J218" s="94"/>
      <c r="K218" s="94"/>
      <c r="L218" s="102"/>
    </row>
    <row r="219" spans="1:12" s="92" customFormat="1">
      <c r="B219" s="97"/>
      <c r="C219" s="88"/>
      <c r="D219" s="26"/>
      <c r="E219" s="95"/>
      <c r="F219" s="1"/>
      <c r="G219" s="1"/>
      <c r="H219" s="1"/>
      <c r="I219" s="1"/>
      <c r="J219" s="1"/>
      <c r="K219" s="1"/>
      <c r="L219" s="1"/>
    </row>
    <row r="220" spans="1:12" s="84" customFormat="1">
      <c r="A220" s="25"/>
      <c r="B220" s="85"/>
      <c r="C220" s="54"/>
      <c r="D220" s="25"/>
      <c r="E220" s="45"/>
      <c r="F220" s="45"/>
      <c r="G220" s="45"/>
      <c r="H220" s="45"/>
      <c r="I220" s="45"/>
      <c r="J220" s="45"/>
      <c r="K220" s="45"/>
      <c r="L220" s="45"/>
    </row>
    <row r="221" spans="1:12" s="84" customFormat="1">
      <c r="A221" s="25"/>
      <c r="B221" s="85"/>
      <c r="C221" s="54"/>
      <c r="D221" s="25"/>
      <c r="E221" s="45"/>
      <c r="F221" s="45"/>
      <c r="G221" s="45"/>
      <c r="H221" s="45"/>
      <c r="I221" s="45"/>
      <c r="J221" s="45"/>
      <c r="K221" s="45"/>
      <c r="L221" s="45"/>
    </row>
    <row r="222" spans="1:12" s="92" customFormat="1" ht="8.25" customHeight="1">
      <c r="B222" s="97"/>
      <c r="C222" s="26"/>
      <c r="D222" s="26"/>
      <c r="E222" s="95"/>
      <c r="F222" s="99"/>
      <c r="G222" s="99"/>
      <c r="H222" s="95"/>
      <c r="I222" s="95"/>
      <c r="J222" s="99"/>
      <c r="K222" s="99"/>
      <c r="L222" s="95"/>
    </row>
    <row r="223" spans="1:12" s="92" customFormat="1">
      <c r="B223" s="17"/>
      <c r="C223" s="50"/>
      <c r="D223" s="30"/>
      <c r="E223" s="95"/>
      <c r="F223" s="96"/>
      <c r="G223" s="96"/>
      <c r="H223" s="96"/>
      <c r="I223" s="96"/>
      <c r="J223" s="96"/>
      <c r="K223" s="96"/>
      <c r="L223" s="96"/>
    </row>
    <row r="224" spans="1:12" s="92" customFormat="1">
      <c r="A224" s="18"/>
      <c r="B224" s="97"/>
      <c r="C224" s="91"/>
      <c r="D224" s="18"/>
      <c r="E224" s="56"/>
      <c r="F224" s="56"/>
      <c r="G224" s="56"/>
      <c r="H224" s="56"/>
      <c r="I224" s="56"/>
      <c r="J224" s="56"/>
      <c r="K224" s="56"/>
      <c r="L224" s="56"/>
    </row>
    <row r="225" spans="1:12" s="92" customFormat="1">
      <c r="A225" s="18"/>
      <c r="B225" s="97"/>
      <c r="C225" s="91"/>
      <c r="D225" s="18"/>
      <c r="E225" s="56"/>
      <c r="F225" s="56"/>
      <c r="G225" s="56"/>
      <c r="H225" s="56"/>
      <c r="I225" s="56"/>
      <c r="J225" s="56"/>
      <c r="K225" s="56"/>
      <c r="L225" s="56"/>
    </row>
    <row r="226" spans="1:12" s="92" customFormat="1">
      <c r="A226" s="18"/>
      <c r="B226" s="97"/>
      <c r="C226" s="91"/>
      <c r="D226" s="18"/>
      <c r="E226" s="56"/>
      <c r="F226" s="56"/>
      <c r="G226" s="56"/>
      <c r="H226" s="56"/>
      <c r="I226" s="56"/>
      <c r="J226" s="56"/>
      <c r="K226" s="56"/>
      <c r="L226" s="56"/>
    </row>
    <row r="227" spans="1:12" s="92" customFormat="1">
      <c r="A227" s="18"/>
      <c r="B227" s="97"/>
      <c r="C227" s="91"/>
      <c r="D227" s="18"/>
      <c r="E227" s="56"/>
      <c r="F227" s="56"/>
      <c r="G227" s="56"/>
      <c r="H227" s="56"/>
      <c r="I227" s="56"/>
      <c r="J227" s="56"/>
      <c r="K227" s="56"/>
      <c r="L227" s="56"/>
    </row>
    <row r="228" spans="1:12" s="92" customFormat="1">
      <c r="A228" s="18"/>
      <c r="B228" s="97"/>
      <c r="C228" s="91"/>
      <c r="D228" s="18"/>
      <c r="E228" s="56"/>
      <c r="F228" s="56"/>
      <c r="G228" s="56"/>
      <c r="H228" s="56"/>
      <c r="I228" s="56"/>
      <c r="J228" s="56"/>
      <c r="K228" s="56"/>
      <c r="L228" s="56"/>
    </row>
    <row r="229" spans="1:12" s="92" customFormat="1">
      <c r="A229" s="18"/>
      <c r="B229" s="97"/>
      <c r="C229" s="91"/>
      <c r="D229" s="18"/>
      <c r="E229" s="56"/>
      <c r="F229" s="56"/>
      <c r="G229" s="56"/>
      <c r="H229" s="56"/>
      <c r="I229" s="56"/>
      <c r="J229" s="56"/>
      <c r="K229" s="56"/>
      <c r="L229" s="56"/>
    </row>
    <row r="230" spans="1:12" s="92" customFormat="1">
      <c r="A230" s="18"/>
      <c r="B230" s="97"/>
      <c r="C230" s="91"/>
      <c r="D230" s="18"/>
      <c r="E230" s="56"/>
      <c r="F230" s="56"/>
      <c r="G230" s="56"/>
      <c r="H230" s="56"/>
      <c r="I230" s="56"/>
      <c r="J230" s="56"/>
      <c r="K230" s="56"/>
      <c r="L230" s="56"/>
    </row>
    <row r="231" spans="1:12" s="92" customFormat="1">
      <c r="A231" s="18"/>
      <c r="B231" s="97"/>
      <c r="C231" s="91"/>
      <c r="D231" s="18"/>
      <c r="E231" s="56"/>
      <c r="F231" s="56"/>
      <c r="G231" s="56"/>
      <c r="H231" s="56"/>
      <c r="I231" s="56"/>
      <c r="J231" s="56"/>
      <c r="K231" s="56"/>
      <c r="L231" s="56"/>
    </row>
    <row r="232" spans="1:12" s="92" customFormat="1">
      <c r="A232" s="18"/>
      <c r="B232" s="97"/>
      <c r="C232" s="91"/>
      <c r="D232" s="18"/>
      <c r="E232" s="56"/>
      <c r="F232" s="56"/>
      <c r="G232" s="56"/>
      <c r="H232" s="56"/>
      <c r="I232" s="56"/>
      <c r="J232" s="56"/>
      <c r="K232" s="56"/>
      <c r="L232" s="56"/>
    </row>
    <row r="233" spans="1:12" s="92" customFormat="1">
      <c r="A233" s="18"/>
      <c r="B233" s="97"/>
      <c r="C233" s="91"/>
      <c r="D233" s="18"/>
      <c r="E233" s="56"/>
      <c r="F233" s="56"/>
      <c r="G233" s="56"/>
      <c r="H233" s="56"/>
      <c r="I233" s="56"/>
      <c r="J233" s="56"/>
      <c r="K233" s="56"/>
      <c r="L233" s="56"/>
    </row>
    <row r="234" spans="1:12" s="92" customFormat="1">
      <c r="A234" s="18"/>
      <c r="B234" s="97"/>
      <c r="C234" s="91"/>
      <c r="D234" s="18"/>
      <c r="E234" s="56"/>
      <c r="F234" s="56"/>
      <c r="G234" s="56"/>
      <c r="H234" s="56"/>
      <c r="I234" s="56"/>
      <c r="J234" s="56"/>
      <c r="K234" s="56"/>
      <c r="L234" s="56"/>
    </row>
    <row r="235" spans="1:12" s="92" customFormat="1">
      <c r="A235" s="18"/>
      <c r="B235" s="97"/>
      <c r="C235" s="91"/>
      <c r="D235" s="18"/>
      <c r="E235" s="56"/>
      <c r="F235" s="56"/>
      <c r="G235" s="56"/>
      <c r="H235" s="56"/>
      <c r="I235" s="56"/>
      <c r="J235" s="104"/>
      <c r="K235" s="103"/>
      <c r="L235" s="94"/>
    </row>
    <row r="236" spans="1:12" s="92" customFormat="1">
      <c r="A236" s="18"/>
      <c r="B236" s="97"/>
      <c r="C236" s="91"/>
      <c r="D236" s="18"/>
      <c r="E236" s="56"/>
      <c r="F236" s="56"/>
      <c r="G236" s="56"/>
      <c r="H236" s="56"/>
      <c r="I236" s="56"/>
      <c r="J236" s="56"/>
      <c r="K236" s="56"/>
      <c r="L236" s="56"/>
    </row>
    <row r="237" spans="1:12" s="92" customFormat="1">
      <c r="A237" s="18"/>
      <c r="B237" s="97"/>
      <c r="C237" s="91"/>
      <c r="D237" s="18"/>
      <c r="E237" s="56"/>
      <c r="F237" s="56"/>
      <c r="G237" s="56"/>
      <c r="H237" s="56"/>
      <c r="I237" s="56"/>
      <c r="J237" s="56"/>
      <c r="K237" s="56"/>
      <c r="L237" s="56"/>
    </row>
    <row r="238" spans="1:12" s="92" customFormat="1">
      <c r="A238" s="18"/>
      <c r="B238" s="97"/>
      <c r="C238" s="91"/>
      <c r="D238" s="18"/>
      <c r="E238" s="56"/>
      <c r="F238" s="56"/>
      <c r="G238" s="56"/>
      <c r="H238" s="56"/>
      <c r="I238" s="56"/>
      <c r="J238" s="56"/>
      <c r="K238" s="56"/>
      <c r="L238" s="56"/>
    </row>
    <row r="239" spans="1:12" s="92" customFormat="1">
      <c r="A239" s="18"/>
      <c r="B239" s="97"/>
      <c r="C239" s="91"/>
      <c r="D239" s="18"/>
      <c r="E239" s="56"/>
      <c r="F239" s="56"/>
      <c r="G239" s="56"/>
      <c r="H239" s="56"/>
      <c r="I239" s="56"/>
      <c r="J239" s="56"/>
      <c r="K239" s="56"/>
      <c r="L239" s="56"/>
    </row>
    <row r="240" spans="1:12" s="92" customFormat="1">
      <c r="A240" s="18"/>
      <c r="B240" s="97"/>
      <c r="C240" s="91"/>
      <c r="D240" s="18"/>
      <c r="E240" s="56"/>
      <c r="F240" s="56"/>
      <c r="G240" s="56"/>
      <c r="H240" s="56"/>
      <c r="I240" s="56"/>
      <c r="J240" s="56"/>
      <c r="K240" s="56"/>
      <c r="L240" s="56"/>
    </row>
    <row r="241" spans="1:12" s="92" customFormat="1">
      <c r="A241" s="18"/>
      <c r="B241" s="97"/>
      <c r="C241" s="91"/>
      <c r="D241" s="18"/>
      <c r="E241" s="56"/>
      <c r="F241" s="56"/>
      <c r="G241" s="56"/>
      <c r="H241" s="56"/>
      <c r="I241" s="56"/>
      <c r="J241" s="56"/>
      <c r="K241" s="56"/>
      <c r="L241" s="56"/>
    </row>
    <row r="242" spans="1:12" s="92" customFormat="1">
      <c r="A242" s="18"/>
      <c r="B242" s="97"/>
      <c r="C242" s="91"/>
      <c r="D242" s="18"/>
      <c r="E242" s="56"/>
      <c r="F242" s="56"/>
      <c r="G242" s="56"/>
      <c r="H242" s="56"/>
      <c r="I242" s="56"/>
      <c r="J242" s="56"/>
      <c r="K242" s="56"/>
      <c r="L242" s="56"/>
    </row>
    <row r="243" spans="1:12" s="92" customFormat="1">
      <c r="A243" s="18"/>
      <c r="B243" s="97"/>
      <c r="C243" s="91"/>
      <c r="D243" s="18"/>
      <c r="E243" s="56"/>
      <c r="F243" s="56"/>
      <c r="G243" s="56"/>
      <c r="H243" s="56"/>
      <c r="I243" s="56"/>
      <c r="J243" s="56"/>
      <c r="K243" s="56"/>
      <c r="L243" s="56"/>
    </row>
    <row r="244" spans="1:12" s="92" customFormat="1">
      <c r="A244" s="18"/>
      <c r="B244" s="97"/>
      <c r="C244" s="91"/>
      <c r="D244" s="18"/>
      <c r="E244" s="56"/>
      <c r="F244" s="56"/>
      <c r="G244" s="56"/>
      <c r="H244" s="56"/>
      <c r="I244" s="56"/>
      <c r="J244" s="56"/>
      <c r="K244" s="56"/>
      <c r="L244" s="56"/>
    </row>
    <row r="245" spans="1:12" s="92" customFormat="1">
      <c r="A245" s="18"/>
      <c r="B245" s="97"/>
      <c r="C245" s="91"/>
      <c r="D245" s="18"/>
      <c r="E245" s="56"/>
      <c r="F245" s="56"/>
      <c r="G245" s="56"/>
      <c r="H245" s="56"/>
      <c r="I245" s="56"/>
      <c r="J245" s="56"/>
      <c r="K245" s="56"/>
      <c r="L245" s="56"/>
    </row>
    <row r="246" spans="1:12" s="92" customFormat="1">
      <c r="A246" s="18"/>
      <c r="B246" s="97"/>
      <c r="C246" s="91"/>
      <c r="D246" s="18"/>
      <c r="E246" s="56"/>
      <c r="F246" s="56"/>
      <c r="G246" s="56"/>
      <c r="H246" s="56"/>
      <c r="I246" s="56"/>
      <c r="J246" s="56"/>
      <c r="K246" s="56"/>
      <c r="L246" s="56"/>
    </row>
    <row r="247" spans="1:12" s="92" customFormat="1">
      <c r="A247" s="18"/>
      <c r="B247" s="97"/>
      <c r="C247" s="91"/>
      <c r="D247" s="18"/>
      <c r="E247" s="56"/>
      <c r="F247" s="56"/>
      <c r="G247" s="56"/>
      <c r="H247" s="56"/>
      <c r="I247" s="56"/>
      <c r="J247" s="56"/>
      <c r="K247" s="56"/>
      <c r="L247" s="56"/>
    </row>
    <row r="248" spans="1:12" s="92" customFormat="1">
      <c r="A248" s="18"/>
      <c r="B248" s="97"/>
      <c r="C248" s="91"/>
      <c r="D248" s="18"/>
      <c r="E248" s="56"/>
      <c r="F248" s="56"/>
      <c r="G248" s="56"/>
      <c r="H248" s="56"/>
      <c r="I248" s="56"/>
      <c r="J248" s="56"/>
      <c r="K248" s="56"/>
      <c r="L248" s="56"/>
    </row>
    <row r="249" spans="1:12" s="92" customFormat="1">
      <c r="A249" s="18"/>
      <c r="B249" s="97"/>
      <c r="C249" s="91"/>
      <c r="D249" s="18"/>
      <c r="E249" s="56"/>
      <c r="F249" s="56"/>
      <c r="G249" s="56"/>
      <c r="H249" s="56"/>
      <c r="I249" s="56"/>
      <c r="J249" s="56"/>
      <c r="K249" s="56"/>
      <c r="L249" s="56"/>
    </row>
    <row r="250" spans="1:12" s="92" customFormat="1">
      <c r="A250" s="18"/>
      <c r="B250" s="97"/>
      <c r="C250" s="91"/>
      <c r="D250" s="18"/>
      <c r="E250" s="56"/>
      <c r="F250" s="56"/>
      <c r="G250" s="56"/>
      <c r="H250" s="56"/>
      <c r="I250" s="56"/>
      <c r="J250" s="56"/>
      <c r="K250" s="56"/>
      <c r="L250" s="56"/>
    </row>
    <row r="251" spans="1:12" s="92" customFormat="1">
      <c r="A251" s="18"/>
      <c r="B251" s="97"/>
      <c r="C251" s="91"/>
      <c r="D251" s="18"/>
      <c r="E251" s="56"/>
      <c r="F251" s="56"/>
      <c r="G251" s="56"/>
      <c r="H251" s="56"/>
      <c r="I251" s="56"/>
      <c r="J251" s="56"/>
      <c r="K251" s="56"/>
      <c r="L251" s="56"/>
    </row>
    <row r="252" spans="1:12" s="92" customFormat="1">
      <c r="A252" s="18"/>
      <c r="B252" s="97"/>
      <c r="C252" s="91"/>
      <c r="D252" s="18"/>
      <c r="E252" s="56"/>
      <c r="F252" s="56"/>
      <c r="G252" s="56"/>
      <c r="H252" s="56"/>
      <c r="I252" s="56"/>
      <c r="J252" s="56"/>
      <c r="K252" s="56"/>
      <c r="L252" s="56"/>
    </row>
    <row r="253" spans="1:12" s="92" customFormat="1">
      <c r="A253" s="18"/>
      <c r="B253" s="97"/>
      <c r="C253" s="91"/>
      <c r="D253" s="18"/>
      <c r="E253" s="56"/>
      <c r="F253" s="56"/>
      <c r="G253" s="56"/>
      <c r="H253" s="56"/>
      <c r="I253" s="56"/>
      <c r="J253" s="56"/>
      <c r="K253" s="56"/>
      <c r="L253" s="56"/>
    </row>
    <row r="254" spans="1:12" s="92" customFormat="1">
      <c r="A254" s="18"/>
      <c r="B254" s="97"/>
      <c r="C254" s="91"/>
      <c r="D254" s="18"/>
      <c r="E254" s="56"/>
      <c r="F254" s="56"/>
      <c r="G254" s="56"/>
      <c r="H254" s="56"/>
      <c r="I254" s="56"/>
      <c r="J254" s="56"/>
      <c r="K254" s="56"/>
      <c r="L254" s="56"/>
    </row>
    <row r="255" spans="1:12" s="92" customFormat="1">
      <c r="A255" s="18"/>
      <c r="B255" s="97"/>
      <c r="C255" s="91"/>
      <c r="D255" s="18"/>
      <c r="E255" s="56"/>
      <c r="F255" s="56"/>
      <c r="G255" s="56"/>
      <c r="H255" s="56"/>
      <c r="I255" s="56"/>
      <c r="J255" s="56"/>
      <c r="K255" s="56"/>
      <c r="L255" s="56"/>
    </row>
    <row r="256" spans="1:12" s="92" customFormat="1">
      <c r="A256" s="18"/>
      <c r="B256" s="105"/>
      <c r="C256" s="91"/>
      <c r="D256" s="18"/>
      <c r="E256" s="56"/>
      <c r="F256" s="56"/>
      <c r="G256" s="56"/>
      <c r="H256" s="56"/>
      <c r="I256" s="56"/>
      <c r="J256" s="56"/>
      <c r="K256" s="56"/>
      <c r="L256" s="56"/>
    </row>
    <row r="257" spans="1:12" s="92" customFormat="1">
      <c r="A257" s="18"/>
      <c r="B257" s="106"/>
      <c r="C257" s="91"/>
      <c r="D257" s="18"/>
      <c r="E257" s="56"/>
      <c r="F257" s="56"/>
      <c r="G257" s="56"/>
      <c r="H257" s="56"/>
      <c r="I257" s="56"/>
      <c r="J257" s="56"/>
      <c r="K257" s="56"/>
      <c r="L257" s="56"/>
    </row>
    <row r="258" spans="1:12" s="92" customFormat="1">
      <c r="A258" s="18"/>
      <c r="B258" s="97"/>
      <c r="C258" s="91"/>
      <c r="D258" s="18"/>
      <c r="E258" s="56"/>
      <c r="F258" s="56"/>
      <c r="G258" s="56"/>
      <c r="H258" s="56"/>
      <c r="I258" s="56"/>
      <c r="J258" s="56"/>
      <c r="K258" s="56"/>
      <c r="L258" s="56"/>
    </row>
    <row r="259" spans="1:12" s="92" customFormat="1">
      <c r="A259" s="18"/>
      <c r="B259" s="106"/>
      <c r="C259" s="91"/>
      <c r="D259" s="18"/>
      <c r="E259" s="56"/>
      <c r="F259" s="56"/>
      <c r="G259" s="56"/>
      <c r="H259" s="56"/>
      <c r="I259" s="56"/>
      <c r="J259" s="56"/>
      <c r="K259" s="56"/>
      <c r="L259" s="56"/>
    </row>
    <row r="260" spans="1:12" s="92" customFormat="1">
      <c r="A260" s="18"/>
      <c r="B260" s="97"/>
      <c r="C260" s="91"/>
      <c r="D260" s="18"/>
      <c r="E260" s="56"/>
      <c r="F260" s="56"/>
      <c r="G260" s="56"/>
      <c r="H260" s="56"/>
      <c r="I260" s="56"/>
      <c r="J260" s="56"/>
      <c r="K260" s="56"/>
      <c r="L260" s="56"/>
    </row>
    <row r="261" spans="1:12" s="92" customFormat="1">
      <c r="A261" s="18"/>
      <c r="B261" s="97"/>
      <c r="C261" s="91"/>
      <c r="D261" s="18"/>
      <c r="E261" s="56"/>
      <c r="F261" s="56"/>
      <c r="G261" s="56"/>
      <c r="H261" s="56"/>
      <c r="I261" s="56"/>
      <c r="J261" s="56"/>
      <c r="K261" s="56"/>
      <c r="L261" s="56"/>
    </row>
    <row r="262" spans="1:12" s="92" customFormat="1">
      <c r="A262" s="18"/>
      <c r="B262" s="97"/>
      <c r="C262" s="91"/>
      <c r="D262" s="18"/>
      <c r="E262" s="56"/>
      <c r="F262" s="56"/>
      <c r="G262" s="56"/>
      <c r="H262" s="56"/>
      <c r="I262" s="56"/>
      <c r="J262" s="56"/>
      <c r="K262" s="56"/>
      <c r="L262" s="56"/>
    </row>
    <row r="263" spans="1:12" s="92" customFormat="1">
      <c r="A263" s="18"/>
      <c r="B263" s="97"/>
      <c r="C263" s="91"/>
      <c r="D263" s="31"/>
      <c r="E263" s="104"/>
      <c r="F263" s="56"/>
      <c r="G263" s="56"/>
      <c r="H263" s="56"/>
      <c r="I263" s="56"/>
      <c r="J263" s="104"/>
      <c r="K263" s="103"/>
      <c r="L263" s="94"/>
    </row>
    <row r="264" spans="1:12" s="92" customFormat="1">
      <c r="A264" s="18"/>
      <c r="B264" s="97"/>
      <c r="C264" s="91"/>
      <c r="D264" s="18"/>
      <c r="E264" s="56"/>
      <c r="F264" s="56"/>
      <c r="G264" s="56"/>
      <c r="H264" s="56"/>
      <c r="I264" s="56"/>
      <c r="J264" s="56"/>
      <c r="K264" s="56"/>
      <c r="L264" s="56"/>
    </row>
    <row r="265" spans="1:12" s="92" customFormat="1">
      <c r="B265" s="97"/>
      <c r="C265" s="50"/>
      <c r="D265" s="18"/>
      <c r="E265" s="95"/>
      <c r="F265" s="1"/>
      <c r="G265" s="1"/>
      <c r="H265" s="1"/>
      <c r="I265" s="1"/>
      <c r="J265" s="1"/>
      <c r="K265" s="1"/>
      <c r="L265" s="1"/>
    </row>
    <row r="266" spans="1:12" s="84" customFormat="1">
      <c r="A266" s="25"/>
      <c r="B266" s="85"/>
      <c r="C266" s="54"/>
      <c r="D266" s="25"/>
      <c r="E266" s="45"/>
      <c r="F266" s="45"/>
      <c r="G266" s="45"/>
      <c r="H266" s="45"/>
      <c r="I266" s="45"/>
      <c r="J266" s="45"/>
      <c r="K266" s="45"/>
      <c r="L266" s="45"/>
    </row>
    <row r="267" spans="1:12" s="84" customFormat="1">
      <c r="A267" s="25"/>
      <c r="B267" s="85"/>
      <c r="C267" s="54"/>
      <c r="D267" s="25"/>
      <c r="E267" s="45"/>
      <c r="F267" s="45"/>
      <c r="G267" s="45"/>
      <c r="H267" s="45"/>
      <c r="I267" s="45"/>
      <c r="J267" s="45"/>
      <c r="K267" s="45"/>
      <c r="L267" s="45"/>
    </row>
    <row r="268" spans="1:12" s="92" customFormat="1" ht="9" customHeight="1">
      <c r="B268" s="97"/>
      <c r="C268" s="26"/>
      <c r="D268" s="26"/>
      <c r="E268" s="95"/>
      <c r="F268" s="107"/>
      <c r="G268" s="107"/>
      <c r="H268" s="95"/>
      <c r="I268" s="95"/>
      <c r="J268" s="107"/>
      <c r="K268" s="107"/>
      <c r="L268" s="95"/>
    </row>
    <row r="269" spans="1:12" s="92" customFormat="1">
      <c r="B269" s="17"/>
      <c r="C269" s="50"/>
      <c r="D269" s="30"/>
      <c r="E269" s="95"/>
      <c r="F269" s="108"/>
      <c r="G269" s="108"/>
      <c r="H269" s="108"/>
      <c r="I269" s="108"/>
      <c r="J269" s="108"/>
      <c r="K269" s="108"/>
      <c r="L269" s="108"/>
    </row>
    <row r="270" spans="1:12" s="92" customFormat="1">
      <c r="A270" s="18"/>
      <c r="B270" s="105"/>
      <c r="C270" s="91"/>
      <c r="D270" s="29"/>
      <c r="E270" s="94"/>
      <c r="F270" s="56"/>
      <c r="G270" s="56"/>
      <c r="H270" s="56"/>
      <c r="I270" s="56"/>
      <c r="J270" s="1"/>
      <c r="K270" s="56"/>
      <c r="L270" s="56"/>
    </row>
    <row r="271" spans="1:12" s="84" customFormat="1">
      <c r="A271" s="25"/>
      <c r="B271" s="85"/>
      <c r="C271" s="54"/>
      <c r="D271" s="25"/>
      <c r="E271" s="45"/>
      <c r="F271" s="45"/>
      <c r="G271" s="45"/>
      <c r="H271" s="45"/>
      <c r="I271" s="45"/>
      <c r="J271" s="45"/>
      <c r="K271" s="45"/>
      <c r="L271" s="45"/>
    </row>
    <row r="272" spans="1:12" s="84" customFormat="1">
      <c r="A272" s="25"/>
      <c r="B272" s="85"/>
      <c r="C272" s="54"/>
      <c r="D272" s="25"/>
      <c r="E272" s="45"/>
      <c r="F272" s="45"/>
      <c r="G272" s="45"/>
      <c r="H272" s="45"/>
      <c r="I272" s="45"/>
      <c r="J272" s="45"/>
      <c r="K272" s="45"/>
      <c r="L272" s="45"/>
    </row>
    <row r="273" spans="1:12" s="84" customFormat="1">
      <c r="A273" s="25"/>
      <c r="B273" s="85"/>
      <c r="C273" s="54"/>
      <c r="D273" s="25"/>
      <c r="E273" s="45"/>
      <c r="F273" s="45"/>
      <c r="G273" s="45"/>
      <c r="H273" s="45"/>
      <c r="I273" s="45"/>
      <c r="J273" s="45"/>
      <c r="K273" s="45"/>
      <c r="L273" s="45"/>
    </row>
    <row r="274" spans="1:12" s="113" customFormat="1">
      <c r="A274" s="109"/>
      <c r="B274" s="110"/>
      <c r="C274" s="111"/>
      <c r="D274" s="32"/>
      <c r="E274" s="112"/>
      <c r="F274" s="112"/>
      <c r="G274" s="112"/>
      <c r="H274" s="112"/>
      <c r="I274" s="112"/>
      <c r="J274" s="112"/>
      <c r="K274" s="112"/>
      <c r="L274" s="112"/>
    </row>
    <row r="275" spans="1:12" s="84" customFormat="1">
      <c r="A275" s="25"/>
      <c r="B275" s="85"/>
      <c r="C275" s="54"/>
      <c r="D275" s="25"/>
      <c r="E275" s="45"/>
      <c r="F275" s="45"/>
      <c r="G275" s="45"/>
      <c r="H275" s="45"/>
      <c r="I275" s="45"/>
      <c r="J275" s="45"/>
      <c r="K275" s="45"/>
      <c r="L275" s="45"/>
    </row>
    <row r="276" spans="1:12" s="84" customFormat="1">
      <c r="A276" s="25"/>
      <c r="B276" s="85"/>
      <c r="C276" s="54"/>
      <c r="D276" s="25"/>
      <c r="E276" s="45"/>
      <c r="F276" s="45"/>
      <c r="G276" s="45"/>
      <c r="H276" s="45"/>
      <c r="I276" s="45"/>
      <c r="J276" s="45"/>
      <c r="K276" s="45"/>
      <c r="L276" s="45"/>
    </row>
    <row r="277" spans="1:12" s="78" customFormat="1" ht="18" customHeight="1">
      <c r="A277" s="17"/>
      <c r="B277" s="114"/>
      <c r="C277" s="28"/>
      <c r="D277" s="33"/>
      <c r="E277" s="56"/>
      <c r="F277" s="56"/>
      <c r="G277" s="56"/>
      <c r="H277" s="56"/>
      <c r="I277" s="56"/>
      <c r="J277" s="56"/>
      <c r="K277" s="56"/>
      <c r="L277" s="56"/>
    </row>
    <row r="278" spans="1:12" s="78" customFormat="1" ht="18" customHeight="1">
      <c r="A278" s="17"/>
      <c r="B278" s="114"/>
      <c r="C278" s="28"/>
      <c r="D278" s="33"/>
      <c r="E278" s="56"/>
      <c r="F278" s="56"/>
      <c r="G278" s="56"/>
      <c r="H278" s="56"/>
      <c r="I278" s="56"/>
      <c r="J278" s="56"/>
      <c r="K278" s="56"/>
      <c r="L278" s="56"/>
    </row>
    <row r="279" spans="1:12" s="78" customFormat="1">
      <c r="A279" s="18"/>
      <c r="B279" s="131"/>
      <c r="C279" s="131"/>
      <c r="D279" s="18"/>
      <c r="E279" s="115"/>
      <c r="F279" s="116"/>
      <c r="G279" s="115"/>
      <c r="H279" s="115"/>
      <c r="I279" s="116"/>
      <c r="J279" s="116"/>
      <c r="K279" s="116"/>
      <c r="L279" s="116"/>
    </row>
    <row r="280" spans="1:12" s="78" customFormat="1" ht="11.25" customHeight="1">
      <c r="A280" s="18"/>
      <c r="B280" s="117"/>
      <c r="C280" s="70"/>
      <c r="D280" s="18"/>
      <c r="E280" s="115"/>
      <c r="F280" s="116"/>
      <c r="G280" s="115"/>
      <c r="H280" s="115"/>
      <c r="I280" s="116"/>
      <c r="J280" s="116"/>
      <c r="K280" s="116"/>
      <c r="L280" s="116"/>
    </row>
    <row r="281" spans="1:12" s="78" customFormat="1">
      <c r="A281" s="18"/>
      <c r="B281" s="5"/>
      <c r="C281" s="88"/>
      <c r="D281" s="18"/>
      <c r="E281" s="115"/>
      <c r="F281" s="116"/>
      <c r="G281" s="115"/>
      <c r="H281" s="115"/>
      <c r="I281" s="116"/>
      <c r="J281" s="116"/>
      <c r="K281" s="116"/>
      <c r="L281" s="116"/>
    </row>
    <row r="282" spans="1:12" s="78" customFormat="1">
      <c r="A282" s="18"/>
      <c r="B282" s="118"/>
      <c r="C282" s="91"/>
      <c r="D282" s="18"/>
      <c r="E282" s="56"/>
      <c r="F282" s="56"/>
      <c r="G282" s="56"/>
      <c r="H282" s="56"/>
      <c r="I282" s="56"/>
      <c r="J282" s="56"/>
      <c r="K282" s="56"/>
      <c r="L282" s="56"/>
    </row>
    <row r="283" spans="1:12" s="78" customFormat="1">
      <c r="A283" s="18"/>
      <c r="B283" s="119"/>
      <c r="C283" s="91"/>
      <c r="D283" s="18"/>
      <c r="E283" s="56"/>
      <c r="F283" s="56"/>
      <c r="G283" s="56"/>
      <c r="H283" s="56"/>
      <c r="I283" s="56"/>
      <c r="J283" s="56"/>
      <c r="K283" s="56"/>
      <c r="L283" s="56"/>
    </row>
    <row r="284" spans="1:12" s="78" customFormat="1">
      <c r="A284" s="18"/>
      <c r="B284" s="119"/>
      <c r="C284" s="91"/>
      <c r="D284" s="18"/>
      <c r="E284" s="56"/>
      <c r="F284" s="56"/>
      <c r="G284" s="56"/>
      <c r="H284" s="56"/>
      <c r="I284" s="56"/>
      <c r="J284" s="56"/>
      <c r="K284" s="56"/>
      <c r="L284" s="56"/>
    </row>
    <row r="285" spans="1:12" s="78" customFormat="1">
      <c r="A285" s="18"/>
      <c r="B285" s="119"/>
      <c r="C285" s="91"/>
      <c r="D285" s="18"/>
      <c r="E285" s="56"/>
      <c r="F285" s="56"/>
      <c r="G285" s="56"/>
      <c r="H285" s="56"/>
      <c r="I285" s="56"/>
      <c r="J285" s="56"/>
      <c r="K285" s="56"/>
      <c r="L285" s="56"/>
    </row>
    <row r="286" spans="1:12" s="78" customFormat="1">
      <c r="A286" s="18"/>
      <c r="B286" s="119"/>
      <c r="C286" s="91"/>
      <c r="D286" s="18"/>
      <c r="E286" s="56"/>
      <c r="F286" s="56"/>
      <c r="G286" s="56"/>
      <c r="H286" s="56"/>
      <c r="I286" s="56"/>
      <c r="J286" s="56"/>
      <c r="K286" s="56"/>
      <c r="L286" s="56"/>
    </row>
    <row r="287" spans="1:12" s="78" customFormat="1">
      <c r="A287" s="18"/>
      <c r="B287" s="119"/>
      <c r="C287" s="91"/>
      <c r="D287" s="18"/>
      <c r="E287" s="56"/>
      <c r="F287" s="56"/>
      <c r="G287" s="56"/>
      <c r="H287" s="56"/>
      <c r="I287" s="56"/>
      <c r="J287" s="56"/>
      <c r="K287" s="56"/>
      <c r="L287" s="56"/>
    </row>
    <row r="288" spans="1:12" s="78" customFormat="1">
      <c r="A288" s="18"/>
      <c r="B288" s="119"/>
      <c r="C288" s="91"/>
      <c r="D288" s="18"/>
      <c r="E288" s="56"/>
      <c r="F288" s="56"/>
      <c r="G288" s="56"/>
      <c r="H288" s="56"/>
      <c r="I288" s="56"/>
      <c r="J288" s="56"/>
      <c r="K288" s="56"/>
      <c r="L288" s="56"/>
    </row>
    <row r="289" spans="1:12" s="78" customFormat="1">
      <c r="A289" s="18"/>
      <c r="B289" s="119"/>
      <c r="C289" s="91"/>
      <c r="D289" s="18"/>
      <c r="E289" s="56"/>
      <c r="F289" s="56"/>
      <c r="G289" s="56"/>
      <c r="H289" s="56"/>
      <c r="I289" s="56"/>
      <c r="J289" s="56"/>
      <c r="K289" s="56"/>
      <c r="L289" s="56"/>
    </row>
    <row r="290" spans="1:12" s="78" customFormat="1">
      <c r="A290" s="18"/>
      <c r="B290" s="119"/>
      <c r="C290" s="91"/>
      <c r="D290" s="18"/>
      <c r="E290" s="56"/>
      <c r="F290" s="56"/>
      <c r="G290" s="56"/>
      <c r="H290" s="56"/>
      <c r="I290" s="56"/>
      <c r="J290" s="56"/>
      <c r="K290" s="56"/>
      <c r="L290" s="56"/>
    </row>
    <row r="291" spans="1:12" s="78" customFormat="1">
      <c r="B291" s="119"/>
      <c r="C291" s="88"/>
      <c r="D291" s="18"/>
      <c r="E291" s="56"/>
      <c r="F291" s="1"/>
      <c r="G291" s="1"/>
      <c r="H291" s="1"/>
      <c r="I291" s="1"/>
      <c r="J291" s="1"/>
      <c r="K291" s="1"/>
      <c r="L291" s="1"/>
    </row>
    <row r="292" spans="1:12" s="84" customFormat="1">
      <c r="A292" s="25"/>
      <c r="B292" s="85"/>
      <c r="C292" s="54"/>
      <c r="D292" s="25"/>
      <c r="E292" s="45"/>
      <c r="F292" s="45"/>
      <c r="G292" s="45"/>
      <c r="H292" s="45"/>
      <c r="I292" s="45"/>
      <c r="J292" s="45"/>
      <c r="K292" s="45"/>
      <c r="L292" s="45"/>
    </row>
    <row r="293" spans="1:12" s="84" customFormat="1">
      <c r="A293" s="25"/>
      <c r="B293" s="85"/>
      <c r="C293" s="54"/>
      <c r="D293" s="25"/>
      <c r="E293" s="45"/>
      <c r="F293" s="45"/>
      <c r="G293" s="45"/>
      <c r="H293" s="45"/>
      <c r="I293" s="45"/>
      <c r="J293" s="45"/>
      <c r="K293" s="45"/>
      <c r="L293" s="45"/>
    </row>
    <row r="294" spans="1:12" s="78" customFormat="1" ht="8.25" customHeight="1">
      <c r="B294" s="119"/>
      <c r="C294" s="91"/>
      <c r="D294" s="18"/>
      <c r="E294" s="56"/>
      <c r="F294" s="56"/>
      <c r="G294" s="56"/>
      <c r="H294" s="56"/>
      <c r="I294" s="56"/>
      <c r="J294" s="56"/>
      <c r="K294" s="56"/>
      <c r="L294" s="56"/>
    </row>
    <row r="295" spans="1:12" s="78" customFormat="1">
      <c r="A295" s="17"/>
      <c r="B295" s="5"/>
      <c r="C295" s="88"/>
      <c r="D295" s="18"/>
      <c r="E295" s="56"/>
      <c r="F295" s="56"/>
      <c r="G295" s="56"/>
      <c r="H295" s="56"/>
      <c r="I295" s="56"/>
      <c r="J295" s="56"/>
      <c r="K295" s="56"/>
      <c r="L295" s="56"/>
    </row>
    <row r="296" spans="1:12" s="78" customFormat="1">
      <c r="A296" s="18"/>
      <c r="B296" s="120"/>
      <c r="C296" s="91"/>
      <c r="D296" s="18"/>
      <c r="E296" s="56"/>
      <c r="F296" s="56"/>
      <c r="G296" s="56"/>
      <c r="H296" s="56"/>
      <c r="I296" s="56"/>
      <c r="J296" s="56"/>
      <c r="K296" s="56"/>
      <c r="L296" s="56"/>
    </row>
    <row r="297" spans="1:12" s="84" customFormat="1">
      <c r="A297" s="25"/>
      <c r="B297" s="85"/>
      <c r="C297" s="54"/>
      <c r="D297" s="25"/>
      <c r="E297" s="45"/>
      <c r="F297" s="45"/>
      <c r="G297" s="45"/>
      <c r="H297" s="45"/>
      <c r="I297" s="45"/>
      <c r="J297" s="45"/>
      <c r="K297" s="45"/>
      <c r="L297" s="45"/>
    </row>
    <row r="298" spans="1:12" s="84" customFormat="1">
      <c r="A298" s="25"/>
      <c r="B298" s="85"/>
      <c r="C298" s="54"/>
      <c r="D298" s="25"/>
      <c r="E298" s="45"/>
      <c r="F298" s="45"/>
      <c r="G298" s="45"/>
      <c r="H298" s="45"/>
      <c r="I298" s="45"/>
      <c r="J298" s="45"/>
      <c r="K298" s="45"/>
      <c r="L298" s="45"/>
    </row>
    <row r="299" spans="1:12" s="78" customFormat="1">
      <c r="A299" s="17"/>
      <c r="B299" s="5"/>
      <c r="C299" s="121"/>
      <c r="D299" s="17"/>
      <c r="E299" s="1"/>
      <c r="F299" s="1"/>
      <c r="G299" s="1"/>
      <c r="H299" s="1"/>
      <c r="I299" s="1"/>
      <c r="J299" s="1"/>
      <c r="K299" s="1"/>
      <c r="L299" s="1"/>
    </row>
    <row r="300" spans="1:12" s="84" customFormat="1">
      <c r="A300" s="25"/>
      <c r="B300" s="85"/>
      <c r="C300" s="54"/>
      <c r="D300" s="25"/>
      <c r="E300" s="45"/>
      <c r="F300" s="45"/>
      <c r="G300" s="45"/>
      <c r="H300" s="45"/>
      <c r="I300" s="45"/>
      <c r="J300" s="45"/>
      <c r="K300" s="45"/>
      <c r="L300" s="45"/>
    </row>
    <row r="301" spans="1:12" s="84" customFormat="1">
      <c r="A301" s="25"/>
      <c r="B301" s="85"/>
      <c r="C301" s="54"/>
      <c r="D301" s="25"/>
      <c r="E301" s="45"/>
      <c r="F301" s="45"/>
      <c r="G301" s="45"/>
      <c r="H301" s="45"/>
      <c r="I301" s="45"/>
      <c r="J301" s="45"/>
      <c r="K301" s="45"/>
      <c r="L301" s="45"/>
    </row>
    <row r="302" spans="1:12" s="78" customFormat="1" ht="10.5" customHeight="1">
      <c r="A302" s="18"/>
      <c r="B302" s="5"/>
      <c r="C302" s="88"/>
      <c r="D302" s="17"/>
      <c r="E302" s="1"/>
      <c r="F302" s="1"/>
      <c r="G302" s="1"/>
      <c r="H302" s="1"/>
      <c r="I302" s="1"/>
      <c r="J302" s="1"/>
      <c r="K302" s="1"/>
      <c r="L302" s="1"/>
    </row>
    <row r="303" spans="1:12" s="78" customFormat="1" ht="19.5">
      <c r="A303" s="18"/>
      <c r="B303" s="119"/>
      <c r="C303" s="122"/>
      <c r="D303" s="34"/>
      <c r="E303" s="123"/>
      <c r="F303" s="123"/>
      <c r="G303" s="123"/>
      <c r="H303" s="123"/>
      <c r="I303" s="123"/>
      <c r="J303" s="123"/>
      <c r="K303" s="123"/>
      <c r="L303" s="123"/>
    </row>
    <row r="304" spans="1:12" s="84" customFormat="1">
      <c r="A304" s="25"/>
      <c r="B304" s="85"/>
      <c r="C304" s="54"/>
      <c r="D304" s="25"/>
      <c r="E304" s="45"/>
      <c r="F304" s="45"/>
      <c r="G304" s="45"/>
      <c r="H304" s="45"/>
      <c r="I304" s="45"/>
      <c r="J304" s="45"/>
      <c r="K304" s="45"/>
      <c r="L304" s="45"/>
    </row>
    <row r="305" spans="1:12" s="84" customFormat="1">
      <c r="A305" s="25"/>
      <c r="B305" s="85"/>
      <c r="C305" s="54"/>
      <c r="D305" s="25"/>
      <c r="E305" s="45"/>
      <c r="F305" s="45"/>
      <c r="G305" s="45"/>
      <c r="H305" s="45"/>
      <c r="I305" s="45"/>
      <c r="J305" s="45"/>
      <c r="K305" s="45"/>
      <c r="L305" s="45"/>
    </row>
    <row r="306" spans="1:12" s="125" customFormat="1" ht="17.25">
      <c r="A306" s="34"/>
      <c r="B306" s="124"/>
      <c r="C306" s="75"/>
      <c r="D306" s="13"/>
      <c r="E306" s="37"/>
      <c r="F306" s="38"/>
      <c r="G306" s="37"/>
      <c r="H306" s="37"/>
      <c r="I306" s="38"/>
      <c r="J306" s="38"/>
      <c r="K306" s="38"/>
      <c r="L306" s="38"/>
    </row>
    <row r="307" spans="1:12">
      <c r="D307" s="18"/>
      <c r="E307" s="56"/>
    </row>
    <row r="308" spans="1:12">
      <c r="D308" s="18"/>
    </row>
    <row r="309" spans="1:12">
      <c r="F309" s="37"/>
      <c r="I309" s="37"/>
      <c r="J309" s="37"/>
    </row>
  </sheetData>
  <mergeCells count="20">
    <mergeCell ref="K5:L5"/>
    <mergeCell ref="A3:Z3"/>
    <mergeCell ref="D5:D6"/>
    <mergeCell ref="E5:E6"/>
    <mergeCell ref="F5:F6"/>
    <mergeCell ref="G5:I5"/>
    <mergeCell ref="J5:J6"/>
    <mergeCell ref="B68:C68"/>
    <mergeCell ref="B279:C279"/>
    <mergeCell ref="A5:A6"/>
    <mergeCell ref="B5:B6"/>
    <mergeCell ref="C5:C6"/>
    <mergeCell ref="U5:W5"/>
    <mergeCell ref="X5:X6"/>
    <mergeCell ref="Y5:Z5"/>
    <mergeCell ref="M5:M6"/>
    <mergeCell ref="N5:P5"/>
    <mergeCell ref="Q5:Q6"/>
    <mergeCell ref="R5:S5"/>
    <mergeCell ref="T5:T6"/>
  </mergeCells>
  <dataValidations count="1">
    <dataValidation type="list" allowBlank="1" showInputMessage="1" showErrorMessage="1" sqref="A292:A293 A295:A319 A139 A111 A142:A290 A128 A63:A67 A59:A61 A56:A57 A43:A51 A33:A36 A38:A40 A28">
      <formula1>#REF!</formula1>
    </dataValidation>
  </dataValidations>
  <pageMargins left="0" right="0" top="0.98425196850393704" bottom="0.70866141732283472" header="0" footer="0"/>
  <pageSetup paperSize="9" scale="43" fitToHeight="0" orientation="landscape" r:id="rId1"/>
  <rowBreaks count="5" manualBreakCount="5">
    <brk id="67" max="25" man="1"/>
    <brk id="118" max="25" man="1"/>
    <brk id="163" max="16" man="1"/>
    <brk id="221" max="16" man="1"/>
    <brk id="277"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2</vt:i4>
      </vt:variant>
    </vt:vector>
  </HeadingPairs>
  <TitlesOfParts>
    <vt:vector size="3" baseType="lpstr">
      <vt:lpstr>Felújítás 4a</vt:lpstr>
      <vt:lpstr>'Felújítás 4a'!Nyomtatási_cím</vt:lpstr>
      <vt:lpstr>'Felújítás 4a'!Nyomtatási_terület</vt:lpstr>
    </vt:vector>
  </TitlesOfParts>
  <Company>Főpolgármesteri Hivatal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SikneMZs</dc:creator>
  <cp:lastModifiedBy>siposol</cp:lastModifiedBy>
  <cp:lastPrinted>2015-04-22T13:18:04Z</cp:lastPrinted>
  <dcterms:created xsi:type="dcterms:W3CDTF">2015-02-12T15:42:24Z</dcterms:created>
  <dcterms:modified xsi:type="dcterms:W3CDTF">2015-04-22T14:52:39Z</dcterms:modified>
</cp:coreProperties>
</file>