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ŐKÉTÜSZ 20160302\000 FŐKÉTÜSZ\00 2016 ingatlangazdálkodási koncepció\ELőterihez\"/>
    </mc:Choice>
  </mc:AlternateContent>
  <workbookProtection workbookPassword="DFB0" lockStructure="1"/>
  <bookViews>
    <workbookView xWindow="0" yWindow="0" windowWidth="21840" windowHeight="9216" tabRatio="896" firstSheet="2" activeTab="2"/>
  </bookViews>
  <sheets>
    <sheet name="Styles" sheetId="59" state="hidden" r:id="rId1"/>
    <sheet name="PreLoad" sheetId="54" state="hidden" r:id="rId2"/>
    <sheet name="Ingktgfelev" sheetId="50" r:id="rId3"/>
    <sheet name="Ingktgfelev_LoadTemplate" sheetId="60" state="hidden" r:id="rId4"/>
    <sheet name="Üzenetek" sheetId="58" r:id="rId5"/>
    <sheet name="Ingktgfelev_Template" sheetId="56" state="hidden" r:id="rId6"/>
    <sheet name="param_ing" sheetId="51" state="hidden" r:id="rId7"/>
  </sheets>
  <definedNames>
    <definedName name="_xlnm._FilterDatabase" localSheetId="2" hidden="1">Ingktgfelev!$H$6:$I$44</definedName>
    <definedName name="_xlnm._FilterDatabase" localSheetId="5" hidden="1">Ingktgfelev_Template!$H$1:$I$46</definedName>
    <definedName name="_xlnm.Print_Area" localSheetId="2">Ingktgfelev!$E$7:$H$45</definedName>
    <definedName name="_xlnm.Print_Area" localSheetId="5">Ingktgfelev_Template!$E$7:$H$45</definedName>
  </definedNames>
  <calcPr calcId="162913" forceFullCalc="1"/>
</workbook>
</file>

<file path=xl/calcChain.xml><?xml version="1.0" encoding="utf-8"?>
<calcChain xmlns="http://schemas.openxmlformats.org/spreadsheetml/2006/main">
  <c r="B337" i="51" l="1"/>
  <c r="B336" i="51"/>
  <c r="B335" i="51"/>
  <c r="B334" i="51"/>
  <c r="B333" i="51"/>
  <c r="B332" i="51"/>
  <c r="B331" i="51"/>
  <c r="B330" i="51"/>
  <c r="B329" i="51"/>
  <c r="B328" i="51"/>
  <c r="B327" i="51"/>
  <c r="B326" i="51"/>
  <c r="B325" i="51"/>
  <c r="B324" i="51"/>
  <c r="B323" i="51"/>
  <c r="B322" i="51"/>
  <c r="B321" i="51"/>
  <c r="B320" i="51"/>
  <c r="B319" i="51"/>
  <c r="B318" i="51"/>
  <c r="B317" i="51"/>
  <c r="B316" i="51"/>
  <c r="B315" i="51"/>
  <c r="B314" i="51"/>
  <c r="B313" i="51"/>
  <c r="B312" i="51"/>
  <c r="B311" i="51"/>
  <c r="B310" i="51"/>
  <c r="B309" i="51"/>
  <c r="B308" i="51"/>
  <c r="B307" i="51"/>
  <c r="B306" i="51"/>
  <c r="B305" i="51"/>
  <c r="B304" i="51"/>
  <c r="B303" i="51"/>
  <c r="B302" i="51"/>
  <c r="B301" i="51"/>
  <c r="B300" i="51"/>
  <c r="B299" i="51"/>
  <c r="B298" i="51"/>
  <c r="B297" i="51"/>
  <c r="B296" i="51"/>
  <c r="B295" i="51"/>
  <c r="B294" i="51"/>
  <c r="B293" i="51"/>
  <c r="B292" i="51"/>
  <c r="B291" i="51"/>
  <c r="B290" i="51"/>
  <c r="B289" i="51"/>
  <c r="B288" i="51"/>
  <c r="B287" i="51"/>
  <c r="B286" i="51"/>
  <c r="B285" i="51"/>
  <c r="B284" i="51"/>
  <c r="B283" i="51"/>
  <c r="B282" i="51"/>
  <c r="B281" i="51"/>
  <c r="B280" i="51"/>
  <c r="B279" i="51"/>
  <c r="B278" i="51"/>
  <c r="B277" i="51"/>
  <c r="B276" i="51"/>
  <c r="B275" i="51"/>
  <c r="B274" i="51"/>
  <c r="B273" i="51"/>
  <c r="B272" i="51"/>
  <c r="B271" i="51"/>
  <c r="B270" i="51"/>
  <c r="B269" i="51"/>
  <c r="B268" i="51"/>
  <c r="B267" i="51"/>
  <c r="B266" i="51"/>
  <c r="B265" i="51"/>
  <c r="B264" i="51"/>
  <c r="B263" i="51"/>
  <c r="B262" i="51"/>
  <c r="B261" i="51"/>
  <c r="B260" i="51"/>
  <c r="B259" i="51"/>
  <c r="B258" i="51"/>
  <c r="B257" i="51"/>
  <c r="B256" i="51"/>
  <c r="B255" i="51"/>
  <c r="B254" i="51"/>
  <c r="B253" i="51"/>
  <c r="B252" i="51"/>
  <c r="B251" i="51"/>
  <c r="B250" i="51"/>
  <c r="B249" i="51"/>
  <c r="B248" i="51"/>
  <c r="B247" i="51"/>
  <c r="B246" i="51"/>
  <c r="B245" i="51"/>
  <c r="B244" i="51"/>
  <c r="B243" i="51"/>
  <c r="B242" i="51"/>
  <c r="B241" i="51"/>
  <c r="B240" i="51"/>
  <c r="B239" i="51"/>
  <c r="B238" i="51"/>
  <c r="B237" i="51"/>
  <c r="B236" i="51"/>
  <c r="B235" i="51"/>
  <c r="B234" i="51"/>
  <c r="B233" i="51"/>
  <c r="B232" i="51"/>
  <c r="B231" i="51"/>
  <c r="B230" i="51"/>
  <c r="B229" i="51"/>
  <c r="B228" i="51"/>
  <c r="B227" i="51"/>
  <c r="B226" i="51"/>
  <c r="B225" i="51"/>
  <c r="B224" i="51"/>
  <c r="B223" i="51"/>
  <c r="B222" i="51"/>
  <c r="B221" i="51"/>
  <c r="B220" i="51"/>
  <c r="B219" i="51"/>
  <c r="B218" i="51"/>
  <c r="B217" i="51"/>
  <c r="B216" i="51"/>
  <c r="B215" i="51"/>
  <c r="B214" i="51"/>
  <c r="B213" i="51"/>
  <c r="B212" i="51"/>
  <c r="B211" i="51"/>
  <c r="B210" i="51"/>
  <c r="B209" i="51"/>
  <c r="B208" i="51"/>
  <c r="B207" i="51"/>
  <c r="B206" i="51"/>
  <c r="B205" i="51"/>
  <c r="B204" i="51"/>
  <c r="B203" i="51"/>
  <c r="B202" i="51"/>
  <c r="B201" i="51"/>
  <c r="B200" i="51"/>
  <c r="B199" i="51"/>
  <c r="B198" i="51"/>
  <c r="B197" i="51"/>
  <c r="B196" i="51"/>
  <c r="B195" i="51"/>
  <c r="B194" i="51"/>
  <c r="B193" i="51"/>
  <c r="B192" i="51"/>
  <c r="B191" i="51"/>
  <c r="B190" i="51"/>
  <c r="B189" i="51"/>
  <c r="B188" i="51"/>
  <c r="B187" i="51"/>
  <c r="B186" i="51"/>
  <c r="B185" i="51"/>
  <c r="B184" i="51"/>
  <c r="B183" i="51"/>
  <c r="B182" i="51"/>
  <c r="B181" i="51"/>
  <c r="B180" i="51"/>
  <c r="B179" i="51"/>
  <c r="B178" i="51"/>
  <c r="B177" i="51"/>
  <c r="B176" i="51"/>
  <c r="B175" i="51"/>
  <c r="B174" i="51"/>
  <c r="B173" i="51"/>
  <c r="B172" i="51"/>
  <c r="B171" i="51"/>
  <c r="B170" i="51"/>
  <c r="B169" i="51"/>
  <c r="B168" i="51"/>
  <c r="B167" i="51"/>
  <c r="B166" i="51"/>
  <c r="B165" i="51"/>
  <c r="B164" i="51"/>
  <c r="B163" i="51"/>
  <c r="B162" i="51"/>
  <c r="B161" i="51"/>
  <c r="B160" i="51"/>
  <c r="B159" i="51"/>
  <c r="B158" i="51"/>
  <c r="B157" i="51"/>
  <c r="B156" i="51"/>
  <c r="B155" i="51"/>
  <c r="B154" i="51"/>
  <c r="B153" i="51"/>
  <c r="B152" i="51"/>
  <c r="B151" i="51"/>
  <c r="B150" i="51"/>
  <c r="B149" i="51"/>
  <c r="B148" i="51"/>
  <c r="B147" i="51"/>
  <c r="B146" i="51"/>
  <c r="B145" i="51"/>
  <c r="B144" i="51"/>
  <c r="B143" i="51"/>
  <c r="B142" i="51"/>
  <c r="B141" i="51"/>
  <c r="B140" i="51"/>
  <c r="B139" i="51"/>
  <c r="B138" i="51"/>
  <c r="B137" i="51"/>
  <c r="B136" i="51"/>
  <c r="B135" i="51"/>
  <c r="B134" i="51"/>
  <c r="B133" i="51"/>
  <c r="B132" i="51"/>
  <c r="B131" i="51"/>
  <c r="B130" i="51"/>
  <c r="B129" i="51"/>
  <c r="B128" i="51"/>
  <c r="B127" i="51"/>
  <c r="B126" i="51"/>
  <c r="B125" i="51"/>
  <c r="B124" i="51"/>
  <c r="B123" i="51"/>
  <c r="B122" i="51"/>
  <c r="B121" i="51"/>
  <c r="B120" i="51"/>
  <c r="B119" i="51"/>
  <c r="B118" i="51"/>
  <c r="B117" i="51"/>
  <c r="B116" i="51"/>
  <c r="B115" i="51"/>
  <c r="B114" i="51"/>
  <c r="B113" i="51"/>
  <c r="B112" i="51"/>
  <c r="B111" i="51"/>
  <c r="B110" i="51"/>
  <c r="B109" i="51"/>
  <c r="B108" i="51"/>
  <c r="B107" i="51"/>
  <c r="B106" i="51"/>
  <c r="B105" i="51"/>
  <c r="B104" i="51"/>
  <c r="B103" i="51"/>
  <c r="B102" i="51"/>
  <c r="B101" i="51"/>
  <c r="B100" i="51"/>
  <c r="B99" i="51"/>
  <c r="B98" i="51"/>
  <c r="B97" i="51"/>
  <c r="B96" i="51"/>
  <c r="B95" i="51"/>
  <c r="B94" i="51"/>
  <c r="B93" i="51"/>
  <c r="B92" i="51"/>
  <c r="B91" i="51"/>
  <c r="B90" i="51"/>
  <c r="B89" i="51"/>
  <c r="B88" i="51"/>
  <c r="B87" i="51"/>
  <c r="B86" i="51"/>
  <c r="B85" i="51"/>
  <c r="B84" i="51"/>
  <c r="B83" i="51"/>
  <c r="B82" i="51"/>
  <c r="B81" i="51"/>
  <c r="B80" i="51"/>
  <c r="B79" i="51"/>
  <c r="B78" i="51"/>
  <c r="B77" i="51"/>
  <c r="B76" i="51"/>
  <c r="B75" i="51"/>
  <c r="B74" i="51"/>
  <c r="B73" i="51"/>
  <c r="B72" i="51"/>
  <c r="B71" i="51"/>
  <c r="B70" i="51"/>
  <c r="B69" i="51"/>
  <c r="B68" i="51"/>
  <c r="B67" i="51"/>
  <c r="B66" i="51"/>
  <c r="B65" i="51"/>
  <c r="B64" i="51"/>
  <c r="B63" i="51"/>
  <c r="B62" i="51"/>
  <c r="B61" i="51"/>
  <c r="B60" i="51"/>
  <c r="B59" i="51"/>
  <c r="B58" i="51"/>
  <c r="B57" i="51"/>
  <c r="B56" i="51"/>
  <c r="B55" i="51"/>
  <c r="B54" i="51"/>
  <c r="B53" i="51"/>
  <c r="B52" i="51"/>
  <c r="B51" i="51"/>
  <c r="B50" i="51"/>
  <c r="B49" i="51"/>
  <c r="B48" i="51"/>
  <c r="B47" i="51"/>
  <c r="B46" i="51"/>
  <c r="B45" i="51"/>
  <c r="B44" i="51"/>
  <c r="B43" i="51"/>
  <c r="B42" i="51"/>
  <c r="B41" i="51"/>
  <c r="B40" i="51"/>
  <c r="B39" i="51"/>
  <c r="B38" i="51"/>
  <c r="B37" i="51"/>
  <c r="B36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B21" i="51"/>
  <c r="B20" i="51"/>
  <c r="B19" i="51"/>
  <c r="B18" i="51"/>
  <c r="B17" i="51"/>
  <c r="B16" i="51"/>
  <c r="B15" i="51"/>
  <c r="B14" i="51"/>
  <c r="B13" i="51"/>
  <c r="B12" i="51"/>
  <c r="B11" i="51"/>
  <c r="B10" i="51"/>
  <c r="B9" i="51"/>
  <c r="B8" i="51"/>
  <c r="B7" i="51"/>
  <c r="DC35" i="50"/>
  <c r="DB35" i="50"/>
  <c r="DA35" i="50"/>
  <c r="CZ35" i="50"/>
  <c r="CY35" i="50"/>
  <c r="CX35" i="50"/>
  <c r="CW35" i="50"/>
  <c r="CV35" i="50"/>
  <c r="CU35" i="50"/>
  <c r="CT35" i="50"/>
  <c r="CS35" i="50"/>
  <c r="CR35" i="50"/>
  <c r="CQ35" i="50"/>
  <c r="CP35" i="50"/>
  <c r="CO35" i="50"/>
  <c r="CN35" i="50"/>
  <c r="CM35" i="50"/>
  <c r="CL35" i="50"/>
  <c r="CK35" i="50"/>
  <c r="CJ35" i="50"/>
  <c r="CI35" i="50"/>
  <c r="CH35" i="50"/>
  <c r="CG35" i="50"/>
  <c r="CF35" i="50"/>
  <c r="CE35" i="50"/>
  <c r="CD35" i="50"/>
  <c r="CC35" i="50"/>
  <c r="CB35" i="50"/>
  <c r="CA35" i="50"/>
  <c r="BZ35" i="50"/>
  <c r="BY35" i="50"/>
  <c r="BX35" i="50"/>
  <c r="BW35" i="50"/>
  <c r="BV35" i="50"/>
  <c r="BU35" i="50"/>
  <c r="BT35" i="50"/>
  <c r="BS35" i="50"/>
  <c r="BR35" i="50"/>
  <c r="BQ35" i="50"/>
  <c r="BP35" i="50"/>
  <c r="BO35" i="50"/>
  <c r="BN35" i="50"/>
  <c r="BM35" i="50"/>
  <c r="BL35" i="50"/>
  <c r="BK35" i="50"/>
  <c r="BJ35" i="50"/>
  <c r="BI35" i="50"/>
  <c r="BH35" i="50"/>
  <c r="BG35" i="50"/>
  <c r="BF35" i="50"/>
  <c r="BE35" i="50"/>
  <c r="BD35" i="50"/>
  <c r="BC35" i="50"/>
  <c r="BB35" i="50"/>
  <c r="BA35" i="50"/>
  <c r="AZ35" i="50"/>
  <c r="AY35" i="50"/>
  <c r="AX35" i="50"/>
  <c r="AW35" i="50"/>
  <c r="AV35" i="50"/>
  <c r="AU35" i="50"/>
  <c r="AT35" i="50"/>
  <c r="AS35" i="50"/>
  <c r="AR35" i="50"/>
  <c r="AQ35" i="50"/>
  <c r="AP35" i="50"/>
  <c r="AO35" i="50"/>
  <c r="AN35" i="50"/>
  <c r="AM35" i="50"/>
  <c r="AL35" i="50"/>
  <c r="AK35" i="50"/>
  <c r="AJ35" i="50"/>
  <c r="AI35" i="50"/>
  <c r="AH35" i="50"/>
  <c r="AG35" i="50"/>
  <c r="AF35" i="50"/>
  <c r="AE35" i="50"/>
  <c r="AD35" i="50"/>
  <c r="AC35" i="50"/>
  <c r="AB35" i="50"/>
  <c r="AA35" i="50"/>
  <c r="Z35" i="50"/>
  <c r="Y35" i="50"/>
  <c r="X35" i="50"/>
  <c r="W35" i="50"/>
  <c r="V35" i="50"/>
  <c r="U35" i="50"/>
  <c r="T35" i="50"/>
  <c r="S35" i="50"/>
  <c r="R35" i="50"/>
  <c r="Q35" i="50"/>
  <c r="P35" i="50"/>
  <c r="O35" i="50"/>
  <c r="N35" i="50"/>
  <c r="M35" i="50"/>
  <c r="L35" i="50"/>
  <c r="K35" i="50"/>
  <c r="J35" i="50"/>
  <c r="I35" i="50"/>
  <c r="H35" i="50"/>
  <c r="DC32" i="50"/>
  <c r="DB32" i="50"/>
  <c r="DA32" i="50"/>
  <c r="DA24" i="50" s="1"/>
  <c r="CZ32" i="50"/>
  <c r="CY32" i="50"/>
  <c r="CX32" i="50"/>
  <c r="CX24" i="50" s="1"/>
  <c r="CW32" i="50"/>
  <c r="CW24" i="50" s="1"/>
  <c r="CV32" i="50"/>
  <c r="CV24" i="50" s="1"/>
  <c r="CU32" i="50"/>
  <c r="CU24" i="50" s="1"/>
  <c r="CT32" i="50"/>
  <c r="CT24" i="50" s="1"/>
  <c r="CS32" i="50"/>
  <c r="CS24" i="50" s="1"/>
  <c r="CR32" i="50"/>
  <c r="CQ32" i="50"/>
  <c r="CP32" i="50"/>
  <c r="CO32" i="50"/>
  <c r="CO24" i="50" s="1"/>
  <c r="CN32" i="50"/>
  <c r="CN24" i="50" s="1"/>
  <c r="CM32" i="50"/>
  <c r="CM24" i="50" s="1"/>
  <c r="CL32" i="50"/>
  <c r="CL24" i="50" s="1"/>
  <c r="CK32" i="50"/>
  <c r="CK24" i="50" s="1"/>
  <c r="CJ32" i="50"/>
  <c r="CI32" i="50"/>
  <c r="CH32" i="50"/>
  <c r="CH24" i="50" s="1"/>
  <c r="CG32" i="50"/>
  <c r="CG24" i="50" s="1"/>
  <c r="CF32" i="50"/>
  <c r="CF24" i="50" s="1"/>
  <c r="CE32" i="50"/>
  <c r="CE24" i="50" s="1"/>
  <c r="CD32" i="50"/>
  <c r="CD24" i="50" s="1"/>
  <c r="CC32" i="50"/>
  <c r="CC24" i="50" s="1"/>
  <c r="CB32" i="50"/>
  <c r="CA32" i="50"/>
  <c r="BZ32" i="50"/>
  <c r="BZ24" i="50" s="1"/>
  <c r="BY32" i="50"/>
  <c r="BY24" i="50" s="1"/>
  <c r="BX32" i="50"/>
  <c r="BX24" i="50" s="1"/>
  <c r="BW32" i="50"/>
  <c r="BW24" i="50" s="1"/>
  <c r="BV32" i="50"/>
  <c r="BV24" i="50" s="1"/>
  <c r="BU32" i="50"/>
  <c r="BU24" i="50" s="1"/>
  <c r="BT32" i="50"/>
  <c r="BS32" i="50"/>
  <c r="BR32" i="50"/>
  <c r="BR24" i="50" s="1"/>
  <c r="BQ32" i="50"/>
  <c r="BQ24" i="50" s="1"/>
  <c r="BP32" i="50"/>
  <c r="BP24" i="50" s="1"/>
  <c r="BO32" i="50"/>
  <c r="BO24" i="50" s="1"/>
  <c r="BN32" i="50"/>
  <c r="BN24" i="50" s="1"/>
  <c r="BM32" i="50"/>
  <c r="BM24" i="50" s="1"/>
  <c r="BL32" i="50"/>
  <c r="BK32" i="50"/>
  <c r="BJ32" i="50"/>
  <c r="BJ24" i="50" s="1"/>
  <c r="BI32" i="50"/>
  <c r="BI24" i="50" s="1"/>
  <c r="BH32" i="50"/>
  <c r="BH24" i="50" s="1"/>
  <c r="BG32" i="50"/>
  <c r="BG24" i="50" s="1"/>
  <c r="BF32" i="50"/>
  <c r="BF24" i="50" s="1"/>
  <c r="BE32" i="50"/>
  <c r="BE24" i="50" s="1"/>
  <c r="BD32" i="50"/>
  <c r="BC32" i="50"/>
  <c r="BB32" i="50"/>
  <c r="BB24" i="50" s="1"/>
  <c r="BA32" i="50"/>
  <c r="BA24" i="50" s="1"/>
  <c r="AZ32" i="50"/>
  <c r="AZ24" i="50" s="1"/>
  <c r="AY32" i="50"/>
  <c r="AY24" i="50" s="1"/>
  <c r="AX32" i="50"/>
  <c r="AX24" i="50" s="1"/>
  <c r="AW32" i="50"/>
  <c r="AW24" i="50" s="1"/>
  <c r="AV32" i="50"/>
  <c r="AU32" i="50"/>
  <c r="AT32" i="50"/>
  <c r="AT24" i="50" s="1"/>
  <c r="AS32" i="50"/>
  <c r="AS24" i="50" s="1"/>
  <c r="AR32" i="50"/>
  <c r="AR24" i="50" s="1"/>
  <c r="AQ32" i="50"/>
  <c r="AQ24" i="50" s="1"/>
  <c r="AP32" i="50"/>
  <c r="AP24" i="50" s="1"/>
  <c r="AO32" i="50"/>
  <c r="AO24" i="50" s="1"/>
  <c r="AN32" i="50"/>
  <c r="AM32" i="50"/>
  <c r="AL32" i="50"/>
  <c r="AL24" i="50" s="1"/>
  <c r="AK32" i="50"/>
  <c r="AK24" i="50" s="1"/>
  <c r="AJ32" i="50"/>
  <c r="AJ24" i="50" s="1"/>
  <c r="AI32" i="50"/>
  <c r="AI24" i="50" s="1"/>
  <c r="AH32" i="50"/>
  <c r="AH24" i="50" s="1"/>
  <c r="AG32" i="50"/>
  <c r="AG24" i="50" s="1"/>
  <c r="AF32" i="50"/>
  <c r="AE32" i="50"/>
  <c r="AD32" i="50"/>
  <c r="AD24" i="50" s="1"/>
  <c r="AC32" i="50"/>
  <c r="AC24" i="50" s="1"/>
  <c r="AB32" i="50"/>
  <c r="AB24" i="50" s="1"/>
  <c r="AA32" i="50"/>
  <c r="AA24" i="50" s="1"/>
  <c r="Z32" i="50"/>
  <c r="Z24" i="50" s="1"/>
  <c r="Y32" i="50"/>
  <c r="Y24" i="50" s="1"/>
  <c r="X32" i="50"/>
  <c r="W32" i="50"/>
  <c r="V32" i="50"/>
  <c r="V24" i="50" s="1"/>
  <c r="U32" i="50"/>
  <c r="U24" i="50" s="1"/>
  <c r="T32" i="50"/>
  <c r="T24" i="50" s="1"/>
  <c r="S32" i="50"/>
  <c r="S24" i="50" s="1"/>
  <c r="R32" i="50"/>
  <c r="R24" i="50" s="1"/>
  <c r="Q32" i="50"/>
  <c r="Q24" i="50" s="1"/>
  <c r="P32" i="50"/>
  <c r="O32" i="50"/>
  <c r="N32" i="50"/>
  <c r="N24" i="50" s="1"/>
  <c r="M32" i="50"/>
  <c r="M24" i="50" s="1"/>
  <c r="L32" i="50"/>
  <c r="L24" i="50" s="1"/>
  <c r="K32" i="50"/>
  <c r="K24" i="50" s="1"/>
  <c r="J32" i="50"/>
  <c r="J24" i="50" s="1"/>
  <c r="I32" i="50"/>
  <c r="I24" i="50" s="1"/>
  <c r="H32" i="50"/>
  <c r="DC7" i="50"/>
  <c r="DB7" i="50"/>
  <c r="DA7" i="50"/>
  <c r="CZ7" i="50"/>
  <c r="CY7" i="50"/>
  <c r="CX7" i="50"/>
  <c r="CW7" i="50"/>
  <c r="CV7" i="50"/>
  <c r="CU7" i="50"/>
  <c r="CT7" i="50"/>
  <c r="CS7" i="50"/>
  <c r="CR7" i="50"/>
  <c r="CQ7" i="50"/>
  <c r="CP7" i="50"/>
  <c r="CO7" i="50"/>
  <c r="CN7" i="50"/>
  <c r="CM7" i="50"/>
  <c r="CL7" i="50"/>
  <c r="CK7" i="50"/>
  <c r="CJ7" i="50"/>
  <c r="CI7" i="50"/>
  <c r="CH7" i="50"/>
  <c r="CG7" i="50"/>
  <c r="CF7" i="50"/>
  <c r="CE7" i="50"/>
  <c r="CD7" i="50"/>
  <c r="CC7" i="50"/>
  <c r="CB7" i="50"/>
  <c r="CA7" i="50"/>
  <c r="BZ7" i="50"/>
  <c r="BY7" i="50"/>
  <c r="BX7" i="50"/>
  <c r="BW7" i="50"/>
  <c r="BV7" i="50"/>
  <c r="BU7" i="50"/>
  <c r="BT7" i="50"/>
  <c r="BS7" i="50"/>
  <c r="BR7" i="50"/>
  <c r="BQ7" i="50"/>
  <c r="BP7" i="50"/>
  <c r="BO7" i="50"/>
  <c r="BN7" i="50"/>
  <c r="BM7" i="50"/>
  <c r="BL7" i="50"/>
  <c r="BK7" i="50"/>
  <c r="BJ7" i="50"/>
  <c r="BI7" i="50"/>
  <c r="BH7" i="50"/>
  <c r="BG7" i="50"/>
  <c r="BF7" i="50"/>
  <c r="BE7" i="50"/>
  <c r="BD7" i="50"/>
  <c r="BC7" i="50"/>
  <c r="BB7" i="50"/>
  <c r="BA7" i="50"/>
  <c r="AZ7" i="50"/>
  <c r="AY7" i="50"/>
  <c r="AX7" i="50"/>
  <c r="AW7" i="50"/>
  <c r="AV7" i="50"/>
  <c r="AU7" i="50"/>
  <c r="AT7" i="50"/>
  <c r="AS7" i="50"/>
  <c r="AR7" i="50"/>
  <c r="AQ7" i="50"/>
  <c r="AP7" i="50"/>
  <c r="AO7" i="50"/>
  <c r="AN7" i="50"/>
  <c r="AM7" i="50"/>
  <c r="AL7" i="50"/>
  <c r="AK7" i="50"/>
  <c r="AJ7" i="50"/>
  <c r="AI7" i="50"/>
  <c r="AH7" i="50"/>
  <c r="AG7" i="50"/>
  <c r="AF7" i="50"/>
  <c r="AE7" i="50"/>
  <c r="AD7" i="50"/>
  <c r="AC7" i="50"/>
  <c r="AB7" i="50"/>
  <c r="AA7" i="50"/>
  <c r="Z7" i="50"/>
  <c r="Y7" i="50"/>
  <c r="X7" i="50"/>
  <c r="W7" i="50"/>
  <c r="V7" i="50"/>
  <c r="U7" i="50"/>
  <c r="T7" i="50"/>
  <c r="S7" i="50"/>
  <c r="R7" i="50"/>
  <c r="Q7" i="50"/>
  <c r="P7" i="50"/>
  <c r="O7" i="50"/>
  <c r="N7" i="50"/>
  <c r="M7" i="50"/>
  <c r="L7" i="50"/>
  <c r="K7" i="50"/>
  <c r="J7" i="50"/>
  <c r="I7" i="50"/>
  <c r="H7" i="50"/>
  <c r="B3" i="50"/>
  <c r="B2" i="50"/>
  <c r="B1" i="50"/>
  <c r="H24" i="50" l="1"/>
  <c r="P24" i="50"/>
  <c r="X24" i="50"/>
  <c r="AF24" i="50"/>
  <c r="AN24" i="50"/>
  <c r="AV24" i="50"/>
  <c r="BD24" i="50"/>
  <c r="BL24" i="50"/>
  <c r="BT24" i="50"/>
  <c r="CB24" i="50"/>
  <c r="CJ24" i="50"/>
  <c r="CR24" i="50"/>
  <c r="CZ24" i="50"/>
  <c r="DB24" i="50"/>
  <c r="O24" i="50"/>
  <c r="AE24" i="50"/>
  <c r="AM24" i="50"/>
  <c r="AU24" i="50"/>
  <c r="BK24" i="50"/>
  <c r="BS24" i="50"/>
  <c r="CA24" i="50"/>
  <c r="CI24" i="50"/>
  <c r="CI39" i="50" s="1"/>
  <c r="CQ24" i="50"/>
  <c r="CY24" i="50"/>
  <c r="CY39" i="50" s="1"/>
  <c r="W24" i="50"/>
  <c r="CP24" i="50"/>
  <c r="BC24" i="50"/>
  <c r="BE39" i="50"/>
  <c r="Y39" i="50"/>
  <c r="AO39" i="50"/>
  <c r="L39" i="50"/>
  <c r="AG39" i="50"/>
  <c r="AW39" i="50"/>
  <c r="BM39" i="50"/>
  <c r="CS39" i="50"/>
  <c r="BS39" i="50"/>
  <c r="DC24" i="50"/>
  <c r="BI40" i="50"/>
  <c r="BI42" i="50" s="1"/>
  <c r="BY40" i="50"/>
  <c r="BY43" i="50" s="1"/>
  <c r="J4" i="50"/>
  <c r="CH5" i="50"/>
  <c r="AP4" i="50"/>
  <c r="BV4" i="50"/>
  <c r="AL5" i="50"/>
  <c r="V4" i="50"/>
  <c r="CL4" i="50"/>
  <c r="Z4" i="50"/>
  <c r="BF4" i="50"/>
  <c r="DB4" i="50"/>
  <c r="BR5" i="50"/>
  <c r="BB4" i="50"/>
  <c r="BB5" i="50"/>
  <c r="I4" i="50"/>
  <c r="AL4" i="50"/>
  <c r="BR4" i="50"/>
  <c r="V5" i="50"/>
  <c r="N4" i="50"/>
  <c r="AD4" i="50"/>
  <c r="AT4" i="50"/>
  <c r="BJ4" i="50"/>
  <c r="BZ4" i="50"/>
  <c r="CP4" i="50"/>
  <c r="J5" i="50"/>
  <c r="Z5" i="50"/>
  <c r="AP5" i="50"/>
  <c r="BF5" i="50"/>
  <c r="BV5" i="50"/>
  <c r="CL5" i="50"/>
  <c r="R4" i="50"/>
  <c r="AH4" i="50"/>
  <c r="AX4" i="50"/>
  <c r="BN4" i="50"/>
  <c r="CD4" i="50"/>
  <c r="CT4" i="50"/>
  <c r="N5" i="50"/>
  <c r="AD5" i="50"/>
  <c r="AT5" i="50"/>
  <c r="BJ5" i="50"/>
  <c r="BZ5" i="50"/>
  <c r="CP5" i="50"/>
  <c r="CH4" i="50"/>
  <c r="CX4" i="50"/>
  <c r="R5" i="50"/>
  <c r="AH5" i="50"/>
  <c r="AX5" i="50"/>
  <c r="BN5" i="50"/>
  <c r="CD5" i="50"/>
  <c r="CW5" i="50"/>
  <c r="K4" i="50"/>
  <c r="S4" i="50"/>
  <c r="W4" i="50"/>
  <c r="AA4" i="50"/>
  <c r="AE4" i="50"/>
  <c r="AI4" i="50"/>
  <c r="AM4" i="50"/>
  <c r="AQ4" i="50"/>
  <c r="AU4" i="50"/>
  <c r="AY4" i="50"/>
  <c r="BC4" i="50"/>
  <c r="BG4" i="50"/>
  <c r="BK4" i="50"/>
  <c r="BO4" i="50"/>
  <c r="BS4" i="50"/>
  <c r="BW4" i="50"/>
  <c r="CA4" i="50"/>
  <c r="CE4" i="50"/>
  <c r="CI4" i="50"/>
  <c r="CM4" i="50"/>
  <c r="CQ4" i="50"/>
  <c r="CU4" i="50"/>
  <c r="CY4" i="50"/>
  <c r="DC4" i="50"/>
  <c r="K5" i="50"/>
  <c r="O5" i="50"/>
  <c r="S5" i="50"/>
  <c r="W5" i="50"/>
  <c r="AA5" i="50"/>
  <c r="AE5" i="50"/>
  <c r="AI5" i="50"/>
  <c r="AM5" i="50"/>
  <c r="AQ5" i="50"/>
  <c r="AU5" i="50"/>
  <c r="AY5" i="50"/>
  <c r="BC5" i="50"/>
  <c r="BG5" i="50"/>
  <c r="BK5" i="50"/>
  <c r="BO5" i="50"/>
  <c r="BS5" i="50"/>
  <c r="BW5" i="50"/>
  <c r="CA5" i="50"/>
  <c r="CE5" i="50"/>
  <c r="CI5" i="50"/>
  <c r="CM5" i="50"/>
  <c r="CQ5" i="50"/>
  <c r="DA5" i="50"/>
  <c r="M40" i="50"/>
  <c r="M43" i="50" s="1"/>
  <c r="CZ40" i="50"/>
  <c r="CZ41" i="50" s="1"/>
  <c r="CV40" i="50"/>
  <c r="CV43" i="50" s="1"/>
  <c r="CR40" i="50"/>
  <c r="CR42" i="50" s="1"/>
  <c r="CN40" i="50"/>
  <c r="CN42" i="50" s="1"/>
  <c r="CJ40" i="50"/>
  <c r="CJ41" i="50" s="1"/>
  <c r="CF40" i="50"/>
  <c r="CF42" i="50" s="1"/>
  <c r="CB40" i="50"/>
  <c r="CB41" i="50" s="1"/>
  <c r="BX40" i="50"/>
  <c r="BX42" i="50" s="1"/>
  <c r="BT40" i="50"/>
  <c r="BT41" i="50" s="1"/>
  <c r="BP40" i="50"/>
  <c r="BP43" i="50" s="1"/>
  <c r="BL40" i="50"/>
  <c r="BH40" i="50"/>
  <c r="BH42" i="50" s="1"/>
  <c r="BD40" i="50"/>
  <c r="BD41" i="50" s="1"/>
  <c r="AZ40" i="50"/>
  <c r="AZ43" i="50" s="1"/>
  <c r="AV40" i="50"/>
  <c r="AV43" i="50" s="1"/>
  <c r="AR40" i="50"/>
  <c r="AR42" i="50" s="1"/>
  <c r="AN40" i="50"/>
  <c r="AN42" i="50" s="1"/>
  <c r="AJ40" i="50"/>
  <c r="AJ43" i="50" s="1"/>
  <c r="AF40" i="50"/>
  <c r="AF42" i="50" s="1"/>
  <c r="AB40" i="50"/>
  <c r="AB42" i="50" s="1"/>
  <c r="X40" i="50"/>
  <c r="X43" i="50" s="1"/>
  <c r="T40" i="50"/>
  <c r="T42" i="50" s="1"/>
  <c r="P40" i="50"/>
  <c r="P42" i="50" s="1"/>
  <c r="L40" i="50"/>
  <c r="L41" i="50" s="1"/>
  <c r="H40" i="50"/>
  <c r="H42" i="50" s="1"/>
  <c r="DC40" i="50"/>
  <c r="DC41" i="50" s="1"/>
  <c r="CY40" i="50"/>
  <c r="CY41" i="50" s="1"/>
  <c r="CU40" i="50"/>
  <c r="CU42" i="50" s="1"/>
  <c r="CQ40" i="50"/>
  <c r="CQ43" i="50" s="1"/>
  <c r="CM40" i="50"/>
  <c r="CM43" i="50" s="1"/>
  <c r="CI40" i="50"/>
  <c r="CI41" i="50" s="1"/>
  <c r="CE40" i="50"/>
  <c r="CE42" i="50" s="1"/>
  <c r="CA40" i="50"/>
  <c r="CA43" i="50" s="1"/>
  <c r="BW40" i="50"/>
  <c r="BW42" i="50" s="1"/>
  <c r="BS40" i="50"/>
  <c r="BS41" i="50" s="1"/>
  <c r="BO40" i="50"/>
  <c r="BO42" i="50" s="1"/>
  <c r="BK40" i="50"/>
  <c r="BK43" i="50" s="1"/>
  <c r="BG40" i="50"/>
  <c r="BG41" i="50" s="1"/>
  <c r="BC40" i="50"/>
  <c r="BC42" i="50" s="1"/>
  <c r="AY40" i="50"/>
  <c r="AY42" i="50" s="1"/>
  <c r="AU40" i="50"/>
  <c r="AU43" i="50" s="1"/>
  <c r="AQ40" i="50"/>
  <c r="AQ41" i="50" s="1"/>
  <c r="AM40" i="50"/>
  <c r="AM42" i="50" s="1"/>
  <c r="AI40" i="50"/>
  <c r="AI42" i="50" s="1"/>
  <c r="AE40" i="50"/>
  <c r="AE43" i="50" s="1"/>
  <c r="AA40" i="50"/>
  <c r="AA41" i="50" s="1"/>
  <c r="W40" i="50"/>
  <c r="W43" i="50" s="1"/>
  <c r="S40" i="50"/>
  <c r="S42" i="50" s="1"/>
  <c r="O40" i="50"/>
  <c r="O43" i="50" s="1"/>
  <c r="K40" i="50"/>
  <c r="K42" i="50" s="1"/>
  <c r="DB40" i="50"/>
  <c r="DB43" i="50" s="1"/>
  <c r="CX40" i="50"/>
  <c r="CX43" i="50" s="1"/>
  <c r="CT40" i="50"/>
  <c r="CT42" i="50" s="1"/>
  <c r="CP40" i="50"/>
  <c r="CP41" i="50" s="1"/>
  <c r="CL40" i="50"/>
  <c r="CL43" i="50" s="1"/>
  <c r="CH40" i="50"/>
  <c r="CH42" i="50" s="1"/>
  <c r="CD40" i="50"/>
  <c r="CD41" i="50" s="1"/>
  <c r="BZ40" i="50"/>
  <c r="BZ41" i="50" s="1"/>
  <c r="BV40" i="50"/>
  <c r="BV43" i="50" s="1"/>
  <c r="BR40" i="50"/>
  <c r="BR42" i="50" s="1"/>
  <c r="BN40" i="50"/>
  <c r="BN42" i="50" s="1"/>
  <c r="BJ40" i="50"/>
  <c r="BJ41" i="50" s="1"/>
  <c r="BF40" i="50"/>
  <c r="BF43" i="50" s="1"/>
  <c r="BB40" i="50"/>
  <c r="BB43" i="50" s="1"/>
  <c r="AX40" i="50"/>
  <c r="AX43" i="50" s="1"/>
  <c r="AT40" i="50"/>
  <c r="AT42" i="50" s="1"/>
  <c r="AP40" i="50"/>
  <c r="AP43" i="50" s="1"/>
  <c r="AL40" i="50"/>
  <c r="AL43" i="50" s="1"/>
  <c r="AH40" i="50"/>
  <c r="AH42" i="50" s="1"/>
  <c r="AD40" i="50"/>
  <c r="AD41" i="50" s="1"/>
  <c r="Z40" i="50"/>
  <c r="Z43" i="50" s="1"/>
  <c r="V40" i="50"/>
  <c r="V42" i="50" s="1"/>
  <c r="R40" i="50"/>
  <c r="R41" i="50" s="1"/>
  <c r="N40" i="50"/>
  <c r="N43" i="50" s="1"/>
  <c r="J40" i="50"/>
  <c r="J43" i="50" s="1"/>
  <c r="DA40" i="50"/>
  <c r="DA41" i="50" s="1"/>
  <c r="CK40" i="50"/>
  <c r="CK41" i="50" s="1"/>
  <c r="BU40" i="50"/>
  <c r="BU41" i="50" s="1"/>
  <c r="BE40" i="50"/>
  <c r="BE42" i="50" s="1"/>
  <c r="AO40" i="50"/>
  <c r="AO41" i="50" s="1"/>
  <c r="Y40" i="50"/>
  <c r="Y41" i="50" s="1"/>
  <c r="I40" i="50"/>
  <c r="I41" i="50" s="1"/>
  <c r="CZ5" i="50"/>
  <c r="CV5" i="50"/>
  <c r="CW40" i="50"/>
  <c r="CW42" i="50" s="1"/>
  <c r="CG40" i="50"/>
  <c r="CG43" i="50" s="1"/>
  <c r="BQ40" i="50"/>
  <c r="BQ42" i="50" s="1"/>
  <c r="BA40" i="50"/>
  <c r="BA42" i="50" s="1"/>
  <c r="AK40" i="50"/>
  <c r="AK42" i="50" s="1"/>
  <c r="U40" i="50"/>
  <c r="U42" i="50" s="1"/>
  <c r="DC5" i="50"/>
  <c r="CY5" i="50"/>
  <c r="CU5" i="50"/>
  <c r="CS40" i="50"/>
  <c r="CS42" i="50" s="1"/>
  <c r="CC40" i="50"/>
  <c r="CC43" i="50" s="1"/>
  <c r="BM40" i="50"/>
  <c r="BM43" i="50" s="1"/>
  <c r="AW40" i="50"/>
  <c r="AW43" i="50" s="1"/>
  <c r="AG40" i="50"/>
  <c r="AG43" i="50" s="1"/>
  <c r="Q40" i="50"/>
  <c r="Q43" i="50" s="1"/>
  <c r="DB5" i="50"/>
  <c r="CX5" i="50"/>
  <c r="CT5" i="50"/>
  <c r="O4" i="50"/>
  <c r="H4" i="50"/>
  <c r="L4" i="50"/>
  <c r="P4" i="50"/>
  <c r="T4" i="50"/>
  <c r="X4" i="50"/>
  <c r="AB4" i="50"/>
  <c r="AF4" i="50"/>
  <c r="AJ4" i="50"/>
  <c r="AN4" i="50"/>
  <c r="AR4" i="50"/>
  <c r="AV4" i="50"/>
  <c r="AZ4" i="50"/>
  <c r="BD4" i="50"/>
  <c r="BH4" i="50"/>
  <c r="BL4" i="50"/>
  <c r="BP4" i="50"/>
  <c r="BT4" i="50"/>
  <c r="BX4" i="50"/>
  <c r="CB4" i="50"/>
  <c r="CF4" i="50"/>
  <c r="CJ4" i="50"/>
  <c r="CN4" i="50"/>
  <c r="CR4" i="50"/>
  <c r="CV4" i="50"/>
  <c r="CZ4" i="50"/>
  <c r="H5" i="50"/>
  <c r="L5" i="50"/>
  <c r="P5" i="50"/>
  <c r="T5" i="50"/>
  <c r="X5" i="50"/>
  <c r="AB5" i="50"/>
  <c r="AF5" i="50"/>
  <c r="AJ5" i="50"/>
  <c r="AN5" i="50"/>
  <c r="AR5" i="50"/>
  <c r="AV5" i="50"/>
  <c r="AZ5" i="50"/>
  <c r="BD5" i="50"/>
  <c r="BH5" i="50"/>
  <c r="BL5" i="50"/>
  <c r="BP5" i="50"/>
  <c r="BT5" i="50"/>
  <c r="BX5" i="50"/>
  <c r="CB5" i="50"/>
  <c r="CF5" i="50"/>
  <c r="CJ5" i="50"/>
  <c r="CN5" i="50"/>
  <c r="CR5" i="50"/>
  <c r="I39" i="50"/>
  <c r="AC40" i="50"/>
  <c r="AC42" i="50" s="1"/>
  <c r="CO40" i="50"/>
  <c r="CO41" i="50" s="1"/>
  <c r="M4" i="50"/>
  <c r="Q4" i="50"/>
  <c r="U4" i="50"/>
  <c r="Y4" i="50"/>
  <c r="AC4" i="50"/>
  <c r="AG4" i="50"/>
  <c r="AK4" i="50"/>
  <c r="AO4" i="50"/>
  <c r="AS4" i="50"/>
  <c r="AW4" i="50"/>
  <c r="BA4" i="50"/>
  <c r="BE4" i="50"/>
  <c r="BI4" i="50"/>
  <c r="BM4" i="50"/>
  <c r="BQ4" i="50"/>
  <c r="BU4" i="50"/>
  <c r="BY4" i="50"/>
  <c r="CC4" i="50"/>
  <c r="CG4" i="50"/>
  <c r="CK4" i="50"/>
  <c r="CO4" i="50"/>
  <c r="CS4" i="50"/>
  <c r="CW4" i="50"/>
  <c r="DA4" i="50"/>
  <c r="I5" i="50"/>
  <c r="M5" i="50"/>
  <c r="Q5" i="50"/>
  <c r="U5" i="50"/>
  <c r="Y5" i="50"/>
  <c r="AC5" i="50"/>
  <c r="AG5" i="50"/>
  <c r="AK5" i="50"/>
  <c r="AO5" i="50"/>
  <c r="AS5" i="50"/>
  <c r="AW5" i="50"/>
  <c r="BA5" i="50"/>
  <c r="BE5" i="50"/>
  <c r="BI5" i="50"/>
  <c r="BM5" i="50"/>
  <c r="BQ5" i="50"/>
  <c r="BU5" i="50"/>
  <c r="BY5" i="50"/>
  <c r="CC5" i="50"/>
  <c r="CG5" i="50"/>
  <c r="CK5" i="50"/>
  <c r="CO5" i="50"/>
  <c r="CS5" i="50"/>
  <c r="M39" i="50"/>
  <c r="M41" i="50"/>
  <c r="U39" i="50"/>
  <c r="AC39" i="50"/>
  <c r="AK39" i="50"/>
  <c r="AS39" i="50"/>
  <c r="BA39" i="50"/>
  <c r="BI39" i="50"/>
  <c r="BQ39" i="50"/>
  <c r="BU39" i="50"/>
  <c r="BY39" i="50"/>
  <c r="CG39" i="50"/>
  <c r="CK39" i="50"/>
  <c r="CO39" i="50"/>
  <c r="CW39" i="50"/>
  <c r="DA39" i="50"/>
  <c r="Q39" i="50"/>
  <c r="CC39" i="50"/>
  <c r="AS40" i="50"/>
  <c r="AS41" i="50" s="1"/>
  <c r="N39" i="50"/>
  <c r="R39" i="50"/>
  <c r="V39" i="50"/>
  <c r="Z39" i="50"/>
  <c r="AD39" i="50"/>
  <c r="AH39" i="50"/>
  <c r="AL39" i="50"/>
  <c r="AP39" i="50"/>
  <c r="AT39" i="50"/>
  <c r="AX39" i="50"/>
  <c r="BB39" i="50"/>
  <c r="BF39" i="50"/>
  <c r="BJ39" i="50"/>
  <c r="BN39" i="50"/>
  <c r="BR39" i="50"/>
  <c r="BV39" i="50"/>
  <c r="BZ39" i="50"/>
  <c r="CD39" i="50"/>
  <c r="CH39" i="50"/>
  <c r="CL39" i="50"/>
  <c r="CP39" i="50"/>
  <c r="CT39" i="50"/>
  <c r="CX39" i="50"/>
  <c r="DB39" i="50"/>
  <c r="J39" i="50"/>
  <c r="K39" i="50"/>
  <c r="O39" i="50"/>
  <c r="S39" i="50"/>
  <c r="W39" i="50"/>
  <c r="AA39" i="50"/>
  <c r="AE39" i="50"/>
  <c r="AI39" i="50"/>
  <c r="AM39" i="50"/>
  <c r="AQ39" i="50"/>
  <c r="AU39" i="50"/>
  <c r="AY39" i="50"/>
  <c r="BC39" i="50"/>
  <c r="BG39" i="50"/>
  <c r="BK39" i="50"/>
  <c r="BO39" i="50"/>
  <c r="BW39" i="50"/>
  <c r="CA39" i="50"/>
  <c r="CE39" i="50"/>
  <c r="CM39" i="50"/>
  <c r="CQ39" i="50"/>
  <c r="CU39" i="50"/>
  <c r="DC39" i="50"/>
  <c r="P39" i="50"/>
  <c r="T39" i="50"/>
  <c r="X39" i="50"/>
  <c r="AB39" i="50"/>
  <c r="AF39" i="50"/>
  <c r="AJ39" i="50"/>
  <c r="AN39" i="50"/>
  <c r="AR39" i="50"/>
  <c r="AV39" i="50"/>
  <c r="AZ39" i="50"/>
  <c r="BD39" i="50"/>
  <c r="BH39" i="50"/>
  <c r="BL41" i="50"/>
  <c r="BL39" i="50"/>
  <c r="BP39" i="50"/>
  <c r="BT39" i="50"/>
  <c r="BX39" i="50"/>
  <c r="CB39" i="50"/>
  <c r="CF39" i="50"/>
  <c r="CJ39" i="50"/>
  <c r="CN39" i="50"/>
  <c r="CR39" i="50"/>
  <c r="CV39" i="50"/>
  <c r="CZ39" i="50"/>
  <c r="AV42" i="50"/>
  <c r="H39" i="50"/>
  <c r="BE41" i="50" l="1"/>
  <c r="BL42" i="50"/>
  <c r="BI41" i="50"/>
  <c r="BI43" i="50"/>
  <c r="AZ42" i="50"/>
  <c r="CV41" i="50"/>
  <c r="AZ41" i="50"/>
  <c r="DC43" i="50"/>
  <c r="CP43" i="50"/>
  <c r="CV42" i="50"/>
  <c r="AJ42" i="50"/>
  <c r="CF41" i="50"/>
  <c r="CF44" i="50" s="1"/>
  <c r="AJ41" i="50"/>
  <c r="BW43" i="50"/>
  <c r="BW41" i="50"/>
  <c r="BW44" i="50" s="1"/>
  <c r="BP42" i="50"/>
  <c r="BP41" i="50"/>
  <c r="T41" i="50"/>
  <c r="T44" i="50" s="1"/>
  <c r="CM42" i="50"/>
  <c r="K41" i="50"/>
  <c r="K44" i="50" s="1"/>
  <c r="BC41" i="50"/>
  <c r="BC44" i="50" s="1"/>
  <c r="BV41" i="50"/>
  <c r="CB42" i="50"/>
  <c r="CB44" i="50" s="1"/>
  <c r="BY42" i="50"/>
  <c r="BY41" i="50"/>
  <c r="AF41" i="50"/>
  <c r="AF44" i="50" s="1"/>
  <c r="BC43" i="50"/>
  <c r="CR43" i="50"/>
  <c r="CR41" i="50"/>
  <c r="CR44" i="50" s="1"/>
  <c r="AF43" i="50"/>
  <c r="CY43" i="50"/>
  <c r="CI42" i="50"/>
  <c r="CI44" i="50" s="1"/>
  <c r="CB43" i="50"/>
  <c r="P43" i="50"/>
  <c r="CI43" i="50"/>
  <c r="AM43" i="50"/>
  <c r="BS42" i="50"/>
  <c r="BS44" i="50" s="1"/>
  <c r="AM41" i="50"/>
  <c r="AM44" i="50" s="1"/>
  <c r="BL43" i="50"/>
  <c r="AV41" i="50"/>
  <c r="P41" i="50"/>
  <c r="P44" i="50" s="1"/>
  <c r="CY42" i="50"/>
  <c r="CY44" i="50" s="1"/>
  <c r="W41" i="50"/>
  <c r="BF42" i="50"/>
  <c r="BS43" i="50"/>
  <c r="W42" i="50"/>
  <c r="U41" i="50"/>
  <c r="U44" i="50" s="1"/>
  <c r="CC41" i="50"/>
  <c r="CL42" i="50"/>
  <c r="CL41" i="50"/>
  <c r="AP42" i="50"/>
  <c r="BF41" i="50"/>
  <c r="J41" i="50"/>
  <c r="DB42" i="50"/>
  <c r="AG41" i="50"/>
  <c r="V41" i="50"/>
  <c r="V44" i="50" s="1"/>
  <c r="BV42" i="50"/>
  <c r="DB41" i="50"/>
  <c r="DB44" i="50" s="1"/>
  <c r="AP41" i="50"/>
  <c r="BE43" i="50"/>
  <c r="BQ41" i="50"/>
  <c r="BQ44" i="50" s="1"/>
  <c r="BH41" i="50"/>
  <c r="BH44" i="50" s="1"/>
  <c r="Z41" i="50"/>
  <c r="CC42" i="50"/>
  <c r="CC44" i="50" s="1"/>
  <c r="Q42" i="50"/>
  <c r="AB43" i="50"/>
  <c r="BH43" i="50"/>
  <c r="AB41" i="50"/>
  <c r="AB44" i="50" s="1"/>
  <c r="CN43" i="50"/>
  <c r="CN41" i="50"/>
  <c r="CN44" i="50" s="1"/>
  <c r="AR41" i="50"/>
  <c r="AR44" i="50" s="1"/>
  <c r="M42" i="50"/>
  <c r="M44" i="50" s="1"/>
  <c r="CE43" i="50"/>
  <c r="BR43" i="50"/>
  <c r="BX43" i="50"/>
  <c r="AR43" i="50"/>
  <c r="L43" i="50"/>
  <c r="BX41" i="50"/>
  <c r="BX44" i="50" s="1"/>
  <c r="CX41" i="50"/>
  <c r="AL41" i="50"/>
  <c r="BQ43" i="50"/>
  <c r="Z42" i="50"/>
  <c r="J42" i="50"/>
  <c r="Q41" i="50"/>
  <c r="BR41" i="50"/>
  <c r="BR44" i="50" s="1"/>
  <c r="CS43" i="50"/>
  <c r="AW42" i="50"/>
  <c r="CZ42" i="50"/>
  <c r="CZ44" i="50" s="1"/>
  <c r="AU42" i="50"/>
  <c r="AC41" i="50"/>
  <c r="AC44" i="50" s="1"/>
  <c r="BD42" i="50"/>
  <c r="BD44" i="50" s="1"/>
  <c r="CZ43" i="50"/>
  <c r="BT42" i="50"/>
  <c r="BT44" i="50" s="1"/>
  <c r="CA42" i="50"/>
  <c r="CT41" i="50"/>
  <c r="CT44" i="50" s="1"/>
  <c r="BT43" i="50"/>
  <c r="CJ43" i="50"/>
  <c r="AN43" i="50"/>
  <c r="CJ42" i="50"/>
  <c r="CJ44" i="50" s="1"/>
  <c r="CD43" i="50"/>
  <c r="AH43" i="50"/>
  <c r="AH41" i="50"/>
  <c r="AH44" i="50" s="1"/>
  <c r="AY43" i="50"/>
  <c r="CH41" i="50"/>
  <c r="CH44" i="50" s="1"/>
  <c r="BB41" i="50"/>
  <c r="BA43" i="50"/>
  <c r="BD43" i="50"/>
  <c r="X42" i="50"/>
  <c r="AN41" i="50"/>
  <c r="AN44" i="50" s="1"/>
  <c r="X41" i="50"/>
  <c r="CQ42" i="50"/>
  <c r="AE42" i="50"/>
  <c r="AU41" i="50"/>
  <c r="AU44" i="50" s="1"/>
  <c r="O41" i="50"/>
  <c r="R43" i="50"/>
  <c r="CD42" i="50"/>
  <c r="CD44" i="50" s="1"/>
  <c r="AX42" i="50"/>
  <c r="R42" i="50"/>
  <c r="R44" i="50" s="1"/>
  <c r="AX41" i="50"/>
  <c r="CW43" i="50"/>
  <c r="AK43" i="50"/>
  <c r="Y42" i="50"/>
  <c r="Y44" i="50" s="1"/>
  <c r="H43" i="50"/>
  <c r="H41" i="50"/>
  <c r="H44" i="50" s="1"/>
  <c r="BK42" i="50"/>
  <c r="CQ41" i="50"/>
  <c r="CA41" i="50"/>
  <c r="CT43" i="50"/>
  <c r="BN43" i="50"/>
  <c r="BN41" i="50"/>
  <c r="BN44" i="50" s="1"/>
  <c r="Y43" i="50"/>
  <c r="CW41" i="50"/>
  <c r="CW44" i="50" s="1"/>
  <c r="AK41" i="50"/>
  <c r="AK44" i="50" s="1"/>
  <c r="BK41" i="50"/>
  <c r="AE41" i="50"/>
  <c r="CK43" i="50"/>
  <c r="CK42" i="50"/>
  <c r="CK44" i="50" s="1"/>
  <c r="AW41" i="50"/>
  <c r="AA43" i="50"/>
  <c r="AA42" i="50"/>
  <c r="AA44" i="50" s="1"/>
  <c r="BJ42" i="50"/>
  <c r="BJ44" i="50" s="1"/>
  <c r="BU42" i="50"/>
  <c r="BU44" i="50" s="1"/>
  <c r="AG42" i="50"/>
  <c r="AG44" i="50" s="1"/>
  <c r="CM41" i="50"/>
  <c r="BU43" i="50"/>
  <c r="K43" i="50"/>
  <c r="BJ43" i="50"/>
  <c r="AD43" i="50"/>
  <c r="BZ42" i="50"/>
  <c r="BZ44" i="50" s="1"/>
  <c r="N42" i="50"/>
  <c r="U43" i="50"/>
  <c r="CG42" i="50"/>
  <c r="I42" i="50"/>
  <c r="I44" i="50" s="1"/>
  <c r="CS41" i="50"/>
  <c r="CS44" i="50" s="1"/>
  <c r="CG41" i="50"/>
  <c r="CF43" i="50"/>
  <c r="T43" i="50"/>
  <c r="AQ43" i="50"/>
  <c r="DC42" i="50"/>
  <c r="DC44" i="50" s="1"/>
  <c r="AQ42" i="50"/>
  <c r="AQ44" i="50" s="1"/>
  <c r="BZ43" i="50"/>
  <c r="CP42" i="50"/>
  <c r="CP44" i="50" s="1"/>
  <c r="AD42" i="50"/>
  <c r="AD44" i="50" s="1"/>
  <c r="AT41" i="50"/>
  <c r="AT44" i="50" s="1"/>
  <c r="N41" i="50"/>
  <c r="I43" i="50"/>
  <c r="BG43" i="50"/>
  <c r="BG42" i="50"/>
  <c r="BG44" i="50" s="1"/>
  <c r="AT43" i="50"/>
  <c r="AC43" i="50"/>
  <c r="CO43" i="50"/>
  <c r="CO42" i="50"/>
  <c r="CO44" i="50" s="1"/>
  <c r="BO43" i="50"/>
  <c r="S43" i="50"/>
  <c r="CE41" i="50"/>
  <c r="CE44" i="50" s="1"/>
  <c r="CH43" i="50"/>
  <c r="V43" i="50"/>
  <c r="CX42" i="50"/>
  <c r="BB42" i="50"/>
  <c r="AL42" i="50"/>
  <c r="DA43" i="50"/>
  <c r="AO43" i="50"/>
  <c r="DA42" i="50"/>
  <c r="DA44" i="50" s="1"/>
  <c r="BM42" i="50"/>
  <c r="AO42" i="50"/>
  <c r="AO44" i="50" s="1"/>
  <c r="BM41" i="50"/>
  <c r="BA41" i="50"/>
  <c r="BA44" i="50" s="1"/>
  <c r="L42" i="50"/>
  <c r="L44" i="50" s="1"/>
  <c r="CU43" i="50"/>
  <c r="AI43" i="50"/>
  <c r="CU41" i="50"/>
  <c r="CU44" i="50" s="1"/>
  <c r="BO41" i="50"/>
  <c r="BO44" i="50" s="1"/>
  <c r="AY41" i="50"/>
  <c r="AY44" i="50" s="1"/>
  <c r="AI41" i="50"/>
  <c r="AI44" i="50" s="1"/>
  <c r="S41" i="50"/>
  <c r="S44" i="50" s="1"/>
  <c r="AS43" i="50"/>
  <c r="AS42" i="50"/>
  <c r="AS44" i="50" s="1"/>
  <c r="BL44" i="50"/>
  <c r="AV44" i="50"/>
  <c r="BI44" i="50"/>
  <c r="BE44" i="50"/>
  <c r="BF44" i="50"/>
  <c r="O42" i="50"/>
  <c r="AL44" i="50" l="1"/>
  <c r="CV44" i="50"/>
  <c r="AP44" i="50"/>
  <c r="BV44" i="50"/>
  <c r="W44" i="50"/>
  <c r="AZ44" i="50"/>
  <c r="CM44" i="50"/>
  <c r="AJ44" i="50"/>
  <c r="CL44" i="50"/>
  <c r="BY44" i="50"/>
  <c r="BP44" i="50"/>
  <c r="J44" i="50"/>
  <c r="Q44" i="50"/>
  <c r="Z44" i="50"/>
  <c r="AX44" i="50"/>
  <c r="CX44" i="50"/>
  <c r="AW44" i="50"/>
  <c r="BB44" i="50"/>
  <c r="CA44" i="50"/>
  <c r="AE44" i="50"/>
  <c r="CG44" i="50"/>
  <c r="CQ44" i="50"/>
  <c r="BK44" i="50"/>
  <c r="X44" i="50"/>
  <c r="O44" i="50"/>
  <c r="N44" i="50"/>
  <c r="BM44" i="50"/>
</calcChain>
</file>

<file path=xl/comments1.xml><?xml version="1.0" encoding="utf-8"?>
<comments xmlns="http://schemas.openxmlformats.org/spreadsheetml/2006/main">
  <authors>
    <author>Dr. Imre Noémi</author>
    <author>Hugyecz Karina</author>
  </authors>
  <commentList>
    <comment ref="F9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1013 Bp. Szent Gellért rakpart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1013 Bp. Szent Gellért rakpart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1013 Bp. Szent Gellért rakpart 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1027 Bp. Fő utca 82.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1023 Bp. Zsigmond köz 2 és 1023 Bp. Frankel Leó út 25-29.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 1023 Bp. Frankel Leó út 48.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1030 Bp. Pusztakúti út 8.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tulajdni lap szerinti cím: 1038 Bp. Fürdő utca 11.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tulajdni lap szerinti cím: 1038 Bp. Fürdő utca 11.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1030 Bp. Fürdő utca 8.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1030 Bp. Szentháromság utca 23113/7 hrsz.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1042 Bp Király utca 47.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1095 Bp. Dandár utca 3.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1114 Bp. Kelenhegyi út 2.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tullap szerint 10 9706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1140 Bp. Állatkerti út 29732/1 hrsz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28,02 m2</t>
        </r>
      </text>
    </comment>
    <comment ref="F62" authorId="1" shapeId="0">
      <text>
        <r>
          <rPr>
            <b/>
            <sz val="9"/>
            <color indexed="81"/>
            <rFont val="Tahoma"/>
            <family val="2"/>
            <charset val="238"/>
          </rPr>
          <t>Hugyecz Karina:</t>
        </r>
        <r>
          <rPr>
            <sz val="9"/>
            <color indexed="81"/>
            <rFont val="Tahoma"/>
            <family val="2"/>
            <charset val="238"/>
          </rPr>
          <t xml:space="preserve">
Fiumei úti sírkert</t>
        </r>
      </text>
    </comment>
    <comment ref="F65" authorId="1" shapeId="0">
      <text>
        <r>
          <rPr>
            <b/>
            <sz val="9"/>
            <color indexed="81"/>
            <rFont val="Tahoma"/>
            <family val="2"/>
            <charset val="238"/>
          </rPr>
          <t>Hugyecz Karina:</t>
        </r>
        <r>
          <rPr>
            <sz val="9"/>
            <color indexed="81"/>
            <rFont val="Tahoma"/>
            <family val="2"/>
            <charset val="238"/>
          </rPr>
          <t xml:space="preserve">
Újköztemető</t>
        </r>
      </text>
    </comment>
    <comment ref="F68" authorId="1" shapeId="0">
      <text>
        <r>
          <rPr>
            <b/>
            <sz val="9"/>
            <color indexed="81"/>
            <rFont val="Tahoma"/>
            <family val="2"/>
            <charset val="238"/>
          </rPr>
          <t>Hugyecz Karina:</t>
        </r>
        <r>
          <rPr>
            <sz val="9"/>
            <color indexed="81"/>
            <rFont val="Tahoma"/>
            <family val="2"/>
            <charset val="238"/>
          </rPr>
          <t xml:space="preserve">
Farkasréti Temető</t>
        </r>
      </text>
    </comment>
    <comment ref="F69" authorId="1" shapeId="0">
      <text>
        <r>
          <rPr>
            <b/>
            <sz val="9"/>
            <color indexed="81"/>
            <rFont val="Tahoma"/>
            <family val="2"/>
            <charset val="238"/>
          </rPr>
          <t>Hugyecz Karina:</t>
        </r>
        <r>
          <rPr>
            <sz val="9"/>
            <color indexed="81"/>
            <rFont val="Tahoma"/>
            <family val="2"/>
            <charset val="238"/>
          </rPr>
          <t xml:space="preserve">
Farkasréti Temető
</t>
        </r>
      </text>
    </comment>
    <comment ref="F70" authorId="1" shapeId="0">
      <text>
        <r>
          <rPr>
            <b/>
            <sz val="9"/>
            <color indexed="81"/>
            <rFont val="Tahoma"/>
            <family val="2"/>
            <charset val="238"/>
          </rPr>
          <t>Hugyecz Karina:</t>
        </r>
        <r>
          <rPr>
            <sz val="9"/>
            <color indexed="81"/>
            <rFont val="Tahoma"/>
            <family val="2"/>
            <charset val="238"/>
          </rPr>
          <t xml:space="preserve">
Farkasréti Temető</t>
        </r>
      </text>
    </comment>
    <comment ref="F71" authorId="1" shapeId="0">
      <text>
        <r>
          <rPr>
            <b/>
            <sz val="9"/>
            <color indexed="81"/>
            <rFont val="Tahoma"/>
            <family val="2"/>
            <charset val="238"/>
          </rPr>
          <t>Hugyecz Karina:</t>
        </r>
        <r>
          <rPr>
            <sz val="9"/>
            <color indexed="81"/>
            <rFont val="Tahoma"/>
            <family val="2"/>
            <charset val="238"/>
          </rPr>
          <t xml:space="preserve">
Rákospalotai Temető</t>
        </r>
      </text>
    </comment>
    <comment ref="F72" authorId="1" shapeId="0">
      <text>
        <r>
          <rPr>
            <b/>
            <sz val="9"/>
            <color indexed="81"/>
            <rFont val="Tahoma"/>
            <family val="2"/>
            <charset val="238"/>
          </rPr>
          <t>Hugyecz Karina:</t>
        </r>
        <r>
          <rPr>
            <sz val="9"/>
            <color indexed="81"/>
            <rFont val="Tahoma"/>
            <family val="2"/>
            <charset val="238"/>
          </rPr>
          <t xml:space="preserve">
Rákospalotai Temető
</t>
        </r>
      </text>
    </comment>
    <comment ref="F75" authorId="1" shapeId="0">
      <text>
        <r>
          <rPr>
            <b/>
            <sz val="9"/>
            <color indexed="81"/>
            <rFont val="Tahoma"/>
            <family val="2"/>
            <charset val="238"/>
          </rPr>
          <t>Hugyecz Karina:</t>
        </r>
        <r>
          <rPr>
            <sz val="9"/>
            <color indexed="81"/>
            <rFont val="Tahoma"/>
            <family val="2"/>
            <charset val="238"/>
          </rPr>
          <t xml:space="preserve">
Cinkotai Temető</t>
        </r>
      </text>
    </comment>
    <comment ref="F84" authorId="1" shapeId="0">
      <text>
        <r>
          <rPr>
            <b/>
            <sz val="9"/>
            <color indexed="81"/>
            <rFont val="Tahoma"/>
            <family val="2"/>
            <charset val="238"/>
          </rPr>
          <t>Hugyecz Karina:</t>
        </r>
        <r>
          <rPr>
            <sz val="9"/>
            <color indexed="81"/>
            <rFont val="Tahoma"/>
            <family val="2"/>
            <charset val="238"/>
          </rPr>
          <t xml:space="preserve">
Pestlőrinci Temető</t>
        </r>
      </text>
    </comment>
    <comment ref="F88" authorId="1" shapeId="0">
      <text>
        <r>
          <rPr>
            <b/>
            <sz val="9"/>
            <color indexed="81"/>
            <rFont val="Tahoma"/>
            <family val="2"/>
            <charset val="238"/>
          </rPr>
          <t>Hugyecz Karina:</t>
        </r>
        <r>
          <rPr>
            <sz val="9"/>
            <color indexed="81"/>
            <rFont val="Tahoma"/>
            <family val="2"/>
            <charset val="238"/>
          </rPr>
          <t xml:space="preserve">
Kispesti "Öreg" Temető</t>
        </r>
      </text>
    </comment>
    <comment ref="F89" authorId="1" shapeId="0">
      <text>
        <r>
          <rPr>
            <b/>
            <sz val="9"/>
            <color indexed="81"/>
            <rFont val="Tahoma"/>
            <family val="2"/>
            <charset val="238"/>
          </rPr>
          <t>Hugyecz Karina:</t>
        </r>
        <r>
          <rPr>
            <sz val="9"/>
            <color indexed="81"/>
            <rFont val="Tahoma"/>
            <family val="2"/>
            <charset val="238"/>
          </rPr>
          <t xml:space="preserve">
Kispesti Temető</t>
        </r>
      </text>
    </comment>
    <comment ref="F90" authorId="1" shapeId="0">
      <text>
        <r>
          <rPr>
            <b/>
            <sz val="9"/>
            <color indexed="81"/>
            <rFont val="Tahoma"/>
            <family val="2"/>
            <charset val="238"/>
          </rPr>
          <t>Hugyecz Karina:</t>
        </r>
        <r>
          <rPr>
            <sz val="9"/>
            <color indexed="81"/>
            <rFont val="Tahoma"/>
            <family val="2"/>
            <charset val="238"/>
          </rPr>
          <t xml:space="preserve">
Kispesti Temető</t>
        </r>
      </text>
    </comment>
    <comment ref="F91" authorId="1" shapeId="0">
      <text>
        <r>
          <rPr>
            <b/>
            <sz val="9"/>
            <color indexed="81"/>
            <rFont val="Tahoma"/>
            <family val="2"/>
            <charset val="238"/>
          </rPr>
          <t>Hugyecz Karina:</t>
        </r>
        <r>
          <rPr>
            <sz val="9"/>
            <color indexed="81"/>
            <rFont val="Tahoma"/>
            <family val="2"/>
            <charset val="238"/>
          </rPr>
          <t xml:space="preserve">
Kispesti Temető</t>
        </r>
      </text>
    </comment>
    <comment ref="F92" authorId="1" shapeId="0">
      <text>
        <r>
          <rPr>
            <b/>
            <sz val="9"/>
            <color indexed="81"/>
            <rFont val="Tahoma"/>
            <family val="2"/>
            <charset val="238"/>
          </rPr>
          <t>Hugyecz Karina:</t>
        </r>
        <r>
          <rPr>
            <sz val="9"/>
            <color indexed="81"/>
            <rFont val="Tahoma"/>
            <family val="2"/>
            <charset val="238"/>
          </rPr>
          <t xml:space="preserve">
Pesterzsébeti Temető</t>
        </r>
      </text>
    </comment>
    <comment ref="F109" authorId="1" shapeId="0">
      <text>
        <r>
          <rPr>
            <b/>
            <sz val="9"/>
            <color indexed="81"/>
            <rFont val="Tahoma"/>
            <family val="2"/>
            <charset val="238"/>
          </rPr>
          <t>Hugyecz Karina:</t>
        </r>
        <r>
          <rPr>
            <sz val="9"/>
            <color indexed="81"/>
            <rFont val="Tahoma"/>
            <family val="2"/>
            <charset val="238"/>
          </rPr>
          <t xml:space="preserve">
Budafoki Temető</t>
        </r>
      </text>
    </comment>
    <comment ref="H116" authorId="1" shapeId="0">
      <text>
        <r>
          <rPr>
            <b/>
            <sz val="9"/>
            <color indexed="81"/>
            <rFont val="Tahoma"/>
            <family val="2"/>
            <charset val="238"/>
          </rPr>
          <t>Hugyecz Karina:</t>
        </r>
        <r>
          <rPr>
            <sz val="9"/>
            <color indexed="81"/>
            <rFont val="Tahoma"/>
            <family val="2"/>
            <charset val="238"/>
          </rPr>
          <t xml:space="preserve">
tulajdoni lap szerint: 1.332.229 m2</t>
        </r>
      </text>
    </comment>
  </commentList>
</comments>
</file>

<file path=xl/sharedStrings.xml><?xml version="1.0" encoding="utf-8"?>
<sst xmlns="http://schemas.openxmlformats.org/spreadsheetml/2006/main" count="1149" uniqueCount="617">
  <si>
    <t>Hulladékszállítás</t>
  </si>
  <si>
    <t>Tűzoltókészülékek, tűzcsapok ellenőrzése</t>
  </si>
  <si>
    <t>Áram</t>
  </si>
  <si>
    <t>Víz</t>
  </si>
  <si>
    <t>Csatorna</t>
  </si>
  <si>
    <t>Gáz</t>
  </si>
  <si>
    <t>Biztosítás</t>
  </si>
  <si>
    <t>Kéményseprési díj</t>
  </si>
  <si>
    <t>Értékcsökkenés</t>
  </si>
  <si>
    <t>Villám-, tűzvédelem</t>
  </si>
  <si>
    <t>Egyéb költség</t>
  </si>
  <si>
    <t>Környezetterhelési díj</t>
  </si>
  <si>
    <t>Építményadó</t>
  </si>
  <si>
    <t>Hasznosítható m2</t>
  </si>
  <si>
    <t>Üzemeltetési ktg/m2/hó</t>
  </si>
  <si>
    <t>Ingatlanköltség ktg/m2/hó</t>
  </si>
  <si>
    <t>Internet</t>
  </si>
  <si>
    <t>Telekommunikációs ktg/m2/hó</t>
  </si>
  <si>
    <t>Bérleti díj</t>
  </si>
  <si>
    <t>Épület karbantartás</t>
  </si>
  <si>
    <t>Épületgépészeti karbantartás</t>
  </si>
  <si>
    <t>Biztonságtecnikai berendezések karbantartása</t>
  </si>
  <si>
    <t>Villamossági berendezések karbantartása</t>
  </si>
  <si>
    <t>Őrzés, védelem</t>
  </si>
  <si>
    <t>Takarítás, vegytisztítás, rágcsálóvédelem</t>
  </si>
  <si>
    <t>Számítástechnikai eszköz karbantartás</t>
  </si>
  <si>
    <t>Egyéb telekommunikációs költség</t>
  </si>
  <si>
    <t>Távhő</t>
  </si>
  <si>
    <t>Technikai sorszám</t>
  </si>
  <si>
    <t>ÜZEMELTETÉSI KÖLTSÉG</t>
  </si>
  <si>
    <t>Telekommunikációs díj összesen</t>
  </si>
  <si>
    <t>Ingatlan (bérleti) költség összesen</t>
  </si>
  <si>
    <t>INGATLAN KÖLTSÉG</t>
  </si>
  <si>
    <t>TELJES (ÜZEMELTETÉSI ÉS INGATLAN) KÖLTSÉG</t>
  </si>
  <si>
    <t>Teljes (üzemeltetési és ingatlan) ktg/m2/hó</t>
  </si>
  <si>
    <t>Közös költség</t>
  </si>
  <si>
    <t>Egyéb üzemeltetési ktg.</t>
  </si>
  <si>
    <t>Egyéb ingatlan költség</t>
  </si>
  <si>
    <t>Telekadó</t>
  </si>
  <si>
    <t>Ingatlan költség</t>
  </si>
  <si>
    <t>Főkönyvi számok</t>
  </si>
  <si>
    <t>Villamosenergia</t>
  </si>
  <si>
    <t>Vízdíj</t>
  </si>
  <si>
    <t>Csatornadíj, folyékony hulladék szállítás</t>
  </si>
  <si>
    <t>Távhő szolgáltatás</t>
  </si>
  <si>
    <t>Földgáz</t>
  </si>
  <si>
    <t>Szállítási szolgáltatások</t>
  </si>
  <si>
    <t>Kéményseprés</t>
  </si>
  <si>
    <t>Takarítás, vegytisztítás, kártevőírtás</t>
  </si>
  <si>
    <t>Őrzés- védés, vagyonvédelem</t>
  </si>
  <si>
    <t>Tűzvédelmi,munkavédelmi szolgáltatás</t>
  </si>
  <si>
    <t>Közös költség szolgáltatás</t>
  </si>
  <si>
    <t>Terv szerinti értékcsökkenési leírás</t>
  </si>
  <si>
    <t>Biztosítási díj</t>
  </si>
  <si>
    <t>Építményadó elszámolási számla</t>
  </si>
  <si>
    <t>Telekadó elszámolási számla</t>
  </si>
  <si>
    <t>Ingatlan bérleti díj</t>
  </si>
  <si>
    <t>Számítástechnikai eszköz javítási, karbantartási költség</t>
  </si>
  <si>
    <t>Internet költség</t>
  </si>
  <si>
    <t>Főkönyvi megnevezés</t>
  </si>
  <si>
    <t>Időszak:</t>
  </si>
  <si>
    <t>Intézmény azonosító:</t>
  </si>
  <si>
    <t>Intézmény név:</t>
  </si>
  <si>
    <t>INGATLANOK</t>
  </si>
  <si>
    <t>Sorszám</t>
  </si>
  <si>
    <t>Intézmény azonosító</t>
  </si>
  <si>
    <t>Intézmény név</t>
  </si>
  <si>
    <t>Cím/ Megnevezés</t>
  </si>
  <si>
    <t>Helyrajzi száma</t>
  </si>
  <si>
    <t>Telek teljes területe (m2)</t>
  </si>
  <si>
    <t>BGYH</t>
  </si>
  <si>
    <t>Rác Gyógyfürdő
Bp. I. Hadnagy u. 8-10.</t>
  </si>
  <si>
    <t>Rudas volt palackozó üzem, Bp. I. Szent Gellért rakpart</t>
  </si>
  <si>
    <r>
      <t xml:space="preserve">Rudas uszoda
Bp. I. Döbrentei tér 9.  </t>
    </r>
    <r>
      <rPr>
        <b/>
        <sz val="11"/>
        <rFont val="Arial"/>
        <family val="2"/>
        <charset val="238"/>
      </rPr>
      <t>*2</t>
    </r>
  </si>
  <si>
    <r>
      <t xml:space="preserve">Rudas előcsarnok
Bp. I. Döbrentei tér 9.  </t>
    </r>
    <r>
      <rPr>
        <b/>
        <sz val="11"/>
        <rFont val="Arial"/>
        <family val="2"/>
        <charset val="238"/>
      </rPr>
      <t>*2</t>
    </r>
  </si>
  <si>
    <r>
      <t>Rudas gyógyfürdő
Bp. I. Döbrentei tér 9.</t>
    </r>
    <r>
      <rPr>
        <b/>
        <sz val="11"/>
        <rFont val="Arial"/>
        <family val="2"/>
        <charset val="238"/>
      </rPr>
      <t xml:space="preserve">  *2</t>
    </r>
  </si>
  <si>
    <r>
      <t xml:space="preserve">Rudas Ivókút, Erzsébet híd, budai hídfő
</t>
    </r>
    <r>
      <rPr>
        <b/>
        <sz val="11"/>
        <rFont val="Arial"/>
        <family val="2"/>
        <charset val="238"/>
      </rPr>
      <t>*3</t>
    </r>
  </si>
  <si>
    <r>
      <t xml:space="preserve">Király Gyógyfürdő
Bp. II. Fő u. 84.  </t>
    </r>
    <r>
      <rPr>
        <b/>
        <sz val="11"/>
        <rFont val="Arial"/>
        <family val="2"/>
        <charset val="238"/>
      </rPr>
      <t>*2</t>
    </r>
  </si>
  <si>
    <t>Lukács Gyógyfürdő (gyógyfürdő, uszoda)
Bp. II. Frankel Leó u. 25-27.</t>
  </si>
  <si>
    <t>Lukács Malomtó
Bp. II. Frankel Leó u. 46-48.</t>
  </si>
  <si>
    <t>Csillaghegyi strand
Bp. III. Pusztakúti u. 2-6.</t>
  </si>
  <si>
    <t>61826/1</t>
  </si>
  <si>
    <t>Csillaghegyi strand volt borozó
Bp. III. Ürömi út 10.</t>
  </si>
  <si>
    <t>61826/2</t>
  </si>
  <si>
    <t>Csillaghegyi strand parkoló olajtartály
Bp. III. Pusztakuti u. 1.</t>
  </si>
  <si>
    <t>065817/1</t>
  </si>
  <si>
    <t>Csillaghegyi strand
Bp. III. Ürömi út</t>
  </si>
  <si>
    <t>065802/1</t>
  </si>
  <si>
    <t>65802/3</t>
  </si>
  <si>
    <t>Csillaghegyi strand (Péter villa)
Bp. III. Pusztakúti u. 31.</t>
  </si>
  <si>
    <t>Római strand
Bp. III. Rozgonyi Piroska u. 2.</t>
  </si>
  <si>
    <t>23113/7</t>
  </si>
  <si>
    <t>Pünkösdi strand
Bp. III. Királyok útja 269-271.</t>
  </si>
  <si>
    <t>Újpesti Gyógyfürdő
Bp. IV. Árpád u. 114.</t>
  </si>
  <si>
    <t>Dandár Gyógyfürdő
Bp. IX. Dandár u. 5.</t>
  </si>
  <si>
    <t>37926/1</t>
  </si>
  <si>
    <t>Gellért fürdő
Bp. XI. Kelenhegyi u. 2-6.
(eszmei h.: 8 000/10 000)</t>
  </si>
  <si>
    <t>5460/0/A/1</t>
  </si>
  <si>
    <t>Gellért Vízmin. Vizsg. Lab.
Bp. XI. Orlay u. 7. fsz.
(eszmei h.:1119/10000)</t>
  </si>
  <si>
    <t>5482/0/A/3</t>
  </si>
  <si>
    <t>Dagály fürdő
Bp. XIII. Népfürdő u. 36-40.</t>
  </si>
  <si>
    <r>
      <t xml:space="preserve">Palatinus strand
Bp. XIII. Margitsziget  </t>
    </r>
    <r>
      <rPr>
        <b/>
        <sz val="11"/>
        <rFont val="Arial"/>
        <family val="2"/>
        <charset val="238"/>
      </rPr>
      <t>*1</t>
    </r>
  </si>
  <si>
    <t>23800/4</t>
  </si>
  <si>
    <r>
      <rPr>
        <sz val="11"/>
        <rFont val="Arial"/>
        <family val="2"/>
        <charset val="238"/>
      </rPr>
      <t xml:space="preserve">Margitsziget Északi gépház
Bp. XIII. Margitsziget </t>
    </r>
    <r>
      <rPr>
        <b/>
        <sz val="11"/>
        <rFont val="Arial"/>
        <family val="2"/>
        <charset val="238"/>
      </rPr>
      <t xml:space="preserve"> *1</t>
    </r>
  </si>
  <si>
    <t>23800/1</t>
  </si>
  <si>
    <r>
      <rPr>
        <sz val="11"/>
        <rFont val="Arial"/>
        <family val="2"/>
        <charset val="238"/>
      </rPr>
      <t>Margitsziget Déli gépház
Bp. XIII. Margitsziget</t>
    </r>
    <r>
      <rPr>
        <b/>
        <sz val="11"/>
        <rFont val="Arial"/>
        <family val="2"/>
        <charset val="238"/>
      </rPr>
      <t xml:space="preserve">  *1</t>
    </r>
  </si>
  <si>
    <t>23800/7</t>
  </si>
  <si>
    <r>
      <rPr>
        <sz val="11"/>
        <rFont val="Arial"/>
        <family val="2"/>
        <charset val="238"/>
      </rPr>
      <t xml:space="preserve">Margitsziget Déli gépház
Bp. XIII. Margitsziget </t>
    </r>
    <r>
      <rPr>
        <b/>
        <sz val="11"/>
        <rFont val="Arial"/>
        <family val="2"/>
        <charset val="238"/>
      </rPr>
      <t xml:space="preserve"> *1</t>
    </r>
  </si>
  <si>
    <t>23800/8</t>
  </si>
  <si>
    <r>
      <t xml:space="preserve">Széchenyi Gógyfürdő (gyógyfürdő, uszoda) Bp. XIV. Állatkerti krt. 9-11. 
BGYH használatában: 2 ha 3109  </t>
    </r>
    <r>
      <rPr>
        <b/>
        <sz val="11"/>
        <rFont val="Arial"/>
        <family val="2"/>
        <charset val="238"/>
      </rPr>
      <t xml:space="preserve">*1 </t>
    </r>
    <r>
      <rPr>
        <sz val="11"/>
        <rFont val="Arial"/>
        <family val="2"/>
        <charset val="238"/>
      </rPr>
      <t xml:space="preserve">       </t>
    </r>
  </si>
  <si>
    <t>29732/1</t>
  </si>
  <si>
    <r>
      <t xml:space="preserve">Széchenyi Ivócsarnok
Bp. Állatkerti krt. 9-11.
BGYH használatában: 72 </t>
    </r>
    <r>
      <rPr>
        <b/>
        <sz val="11"/>
        <rFont val="Arial"/>
        <family val="2"/>
        <charset val="238"/>
      </rPr>
      <t xml:space="preserve"> *1</t>
    </r>
  </si>
  <si>
    <t>Paskál strand
Bp. XIV. Egressy u. 178/F</t>
  </si>
  <si>
    <t>31373/3</t>
  </si>
  <si>
    <t>Paskál kút
Bp. XIV. Fischer u. 119.</t>
  </si>
  <si>
    <t>40091/9</t>
  </si>
  <si>
    <t>Erzsébet Jódos fürdő (gyógyfürdő, strand)
Bp. XX. Vizisport u. 2.</t>
  </si>
  <si>
    <t>Iszaptermelés Kolop fürdő, Tiszasüly
(Szolnok megye)</t>
  </si>
  <si>
    <t>0121</t>
  </si>
  <si>
    <t>magánút, Tiszasüly
(Szolnok megye)</t>
  </si>
  <si>
    <t>079</t>
  </si>
  <si>
    <t>089</t>
  </si>
  <si>
    <t>Balatonboglár, Fiumei u. 14.</t>
  </si>
  <si>
    <t>2051 Biatorbágy,
Ybl M. sétány 26.
(eszmei h.: 118/10000)</t>
  </si>
  <si>
    <t>1297/85/A/3</t>
  </si>
  <si>
    <t>Csepeli Strandfürdő (parkoló) Budapest XXI. Ker.</t>
  </si>
  <si>
    <t>205806/4</t>
  </si>
  <si>
    <t>Csepeli Strandfürdő (kivett kút) Budapest XXI. Ker.</t>
  </si>
  <si>
    <t>205806/5</t>
  </si>
  <si>
    <t>205806/6</t>
  </si>
  <si>
    <t>205806/8</t>
  </si>
  <si>
    <t>205806/9</t>
  </si>
  <si>
    <t>205806/10</t>
  </si>
  <si>
    <t>205806/11</t>
  </si>
  <si>
    <t>205806/12</t>
  </si>
  <si>
    <t>205806/13</t>
  </si>
  <si>
    <t>BTI</t>
  </si>
  <si>
    <t>Bp. II. ker. Véka utca</t>
  </si>
  <si>
    <t>059071</t>
  </si>
  <si>
    <t>Bp. III. ker. Bécsi út 365-371.</t>
  </si>
  <si>
    <t xml:space="preserve">Bp. III. ker. Óbor u. </t>
  </si>
  <si>
    <t>Bp. III. ker. Tamás u.</t>
  </si>
  <si>
    <t>Bp. IV. ker. Megyeri út 49.</t>
  </si>
  <si>
    <t>Bp. VIII. ker. Fiumei út 16.</t>
  </si>
  <si>
    <t xml:space="preserve">38821/2 </t>
  </si>
  <si>
    <t>38821/3</t>
  </si>
  <si>
    <t>Bp. VIII. ker. Salgótarjáni út 30.</t>
  </si>
  <si>
    <t>38821/5</t>
  </si>
  <si>
    <t>Bp. X. ker. Kozma u. 8-10.</t>
  </si>
  <si>
    <t>42536/1</t>
  </si>
  <si>
    <t>Bp. X. ker. Ezüstfa u.</t>
  </si>
  <si>
    <t>42536/3</t>
  </si>
  <si>
    <t>Bp. X. ker. Kozma u. 3-5.</t>
  </si>
  <si>
    <t>42518/25</t>
  </si>
  <si>
    <t>Bp. XII. ker. Bürök u.</t>
  </si>
  <si>
    <t>8674/1</t>
  </si>
  <si>
    <t>Bp. XII. ker. Érdi út 1.</t>
  </si>
  <si>
    <t>8674/3</t>
  </si>
  <si>
    <t>Bp. XII. ker. Hóvirág u.</t>
  </si>
  <si>
    <t>8702</t>
  </si>
  <si>
    <t>Bp. XV. Ker. Szentmihályi út 111.</t>
  </si>
  <si>
    <t>91095/1</t>
  </si>
  <si>
    <t>Bp. XV. Ker. Rákosmező u.</t>
  </si>
  <si>
    <t>91073/2</t>
  </si>
  <si>
    <t>91073/3</t>
  </si>
  <si>
    <t>Bp. XV. Ker.</t>
  </si>
  <si>
    <t>91074/2</t>
  </si>
  <si>
    <t>Bp. XVI. Ker. Simongát u. 1.</t>
  </si>
  <si>
    <t>Bp. XVI. Ker. Szabad Föld út</t>
  </si>
  <si>
    <t>0118549/1</t>
  </si>
  <si>
    <t>Bp. XVII. Temető u. 33.</t>
  </si>
  <si>
    <t>Bp. XVIII. Ker. Igric utca</t>
  </si>
  <si>
    <t>Bp. XVIII. Ker. Nefelejcs utca</t>
  </si>
  <si>
    <t>Bp. XVIII. Ker. Nefelejcs utca 97.</t>
  </si>
  <si>
    <t>Bp. XVIII. Ker. Tóth Antal utca.  (Nefelejcs u. 101.)</t>
  </si>
  <si>
    <t>Bp. XVIII. Határ út</t>
  </si>
  <si>
    <t>0156070</t>
  </si>
  <si>
    <t xml:space="preserve">Bp. XVIII. Ker. Alacskai út </t>
  </si>
  <si>
    <t>0156068</t>
  </si>
  <si>
    <t>Bp. XVIII. Ker. Ganz Ábrahám u.</t>
  </si>
  <si>
    <t>Bp. XIX. Ker. Mária u.</t>
  </si>
  <si>
    <t>Bp. XIX. Ker. Iparos u. 2.</t>
  </si>
  <si>
    <t>Bp. XIX. Ker. Puskás Ferenc u. 3.</t>
  </si>
  <si>
    <t>Bp. XIX. Ker. Kolozsvár u.</t>
  </si>
  <si>
    <t>Bp. XX. Ker. Temető sor</t>
  </si>
  <si>
    <t>Bp. XXI. Csepel</t>
  </si>
  <si>
    <t>Bp. XXI. Rákóczi F. u. 270.</t>
  </si>
  <si>
    <t>Bp. XXII. Ker. Angeli út 33.</t>
  </si>
  <si>
    <t>Bp. XXII. Ker. Temető u.</t>
  </si>
  <si>
    <t>Bp. XXII. Ker. Temető u. 43.</t>
  </si>
  <si>
    <t>XXII. Ker. Temető u. 49.</t>
  </si>
  <si>
    <t>Hajduszoboszló, Szurmai u. 43.</t>
  </si>
  <si>
    <t>Siófok, Latinka S. u. 49.</t>
  </si>
  <si>
    <t>Csömör, Főnix u. 1.</t>
  </si>
  <si>
    <t>014/3</t>
  </si>
  <si>
    <t>FKF</t>
  </si>
  <si>
    <t>011197/17</t>
  </si>
  <si>
    <t>-</t>
  </si>
  <si>
    <t>20248/2</t>
  </si>
  <si>
    <t>19869/1</t>
  </si>
  <si>
    <t>38236/497</t>
  </si>
  <si>
    <t>38236/499</t>
  </si>
  <si>
    <t>39210/25</t>
  </si>
  <si>
    <t>42137/38</t>
  </si>
  <si>
    <t>38317/8</t>
  </si>
  <si>
    <t>38315/60/A/36</t>
  </si>
  <si>
    <t>38315/60/A/37</t>
  </si>
  <si>
    <t>9630/2</t>
  </si>
  <si>
    <t>25776/20/A/32</t>
  </si>
  <si>
    <t>29985/102/A/42</t>
  </si>
  <si>
    <t>91166/4</t>
  </si>
  <si>
    <t>91166/3</t>
  </si>
  <si>
    <t>91166/2</t>
  </si>
  <si>
    <t>91166/5</t>
  </si>
  <si>
    <t>140018/2</t>
  </si>
  <si>
    <t>209961/4</t>
  </si>
  <si>
    <t>7098/0/A/39</t>
  </si>
  <si>
    <t>13242/0/A/117</t>
  </si>
  <si>
    <t>13242/0/A/118</t>
  </si>
  <si>
    <t>18529/4/A/132</t>
  </si>
  <si>
    <t>16918/21/A/3</t>
  </si>
  <si>
    <t>76561/68/A/147</t>
  </si>
  <si>
    <t>76561/68/A/145</t>
  </si>
  <si>
    <t>71422/125</t>
  </si>
  <si>
    <t>23854/0/A/2</t>
  </si>
  <si>
    <t>28775/0/A/26</t>
  </si>
  <si>
    <t>28775/0/A/28</t>
  </si>
  <si>
    <t>35728/28</t>
  </si>
  <si>
    <t>37280/6</t>
  </si>
  <si>
    <t>39016/9/A/660</t>
  </si>
  <si>
    <t>42309/27</t>
  </si>
  <si>
    <t>5031/1/A/38</t>
  </si>
  <si>
    <t>26671/2</t>
  </si>
  <si>
    <t>25220/0/A/76</t>
  </si>
  <si>
    <t>40031/17/A/41</t>
  </si>
  <si>
    <t>86962/0/A/1</t>
  </si>
  <si>
    <t>161957/13</t>
  </si>
  <si>
    <t>209364/9</t>
  </si>
  <si>
    <t>224582/7/B/3</t>
  </si>
  <si>
    <t>76331/193</t>
  </si>
  <si>
    <t>71329/16</t>
  </si>
  <si>
    <t>38236/452</t>
  </si>
  <si>
    <t>39469/30</t>
  </si>
  <si>
    <t>91158/215</t>
  </si>
  <si>
    <t>125381/11</t>
  </si>
  <si>
    <t>154456/2</t>
  </si>
  <si>
    <t>3928/P/10</t>
  </si>
  <si>
    <t>3928/P/11</t>
  </si>
  <si>
    <t>3928/P/12</t>
  </si>
  <si>
    <t>3928/H/9</t>
  </si>
  <si>
    <t>3928/H/10</t>
  </si>
  <si>
    <t>3928/H/11</t>
  </si>
  <si>
    <t>4200 Hajdúszoboszló, Damjanich u. 56.</t>
  </si>
  <si>
    <t>8621 Zamárdi-felső, Vécsey Károly u. 56.</t>
  </si>
  <si>
    <t>2120 Dunakeszi</t>
  </si>
  <si>
    <t>029/1</t>
  </si>
  <si>
    <t>029/2</t>
  </si>
  <si>
    <t>029/3</t>
  </si>
  <si>
    <t>041</t>
  </si>
  <si>
    <t>2039 Pusztazámor</t>
  </si>
  <si>
    <t>053</t>
  </si>
  <si>
    <t>073</t>
  </si>
  <si>
    <t>38236/644/A/3</t>
  </si>
  <si>
    <t>2961/2/A/10</t>
  </si>
  <si>
    <t>FŐKERT</t>
  </si>
  <si>
    <t>1012 Budapest, Vérmező</t>
  </si>
  <si>
    <t>1073 Budapest, Dob u. 90.</t>
  </si>
  <si>
    <t>1101 Budapest, Mutatványos tér 3.  (Vajda Péter út)</t>
  </si>
  <si>
    <t>38442/11</t>
  </si>
  <si>
    <t>1106 Budapest, Keresztúri út 130.</t>
  </si>
  <si>
    <t>042802/1</t>
  </si>
  <si>
    <t>1107 Budapest, Keresztúri út 130.</t>
  </si>
  <si>
    <t>042802/3</t>
  </si>
  <si>
    <t>1108 Budapest, Keresztúri út 130.</t>
  </si>
  <si>
    <t>042802/5</t>
  </si>
  <si>
    <t>1109 Budapest, Keresztúri út 130.</t>
  </si>
  <si>
    <t>042802/6</t>
  </si>
  <si>
    <t>1110 Budapest, Keresztúri út 130.</t>
  </si>
  <si>
    <t>042793/3</t>
  </si>
  <si>
    <t>1106 Budapest, Keresztúri út 162.</t>
  </si>
  <si>
    <t>40945/20</t>
  </si>
  <si>
    <t>1107 Budapest, Keresztúri út 162.</t>
  </si>
  <si>
    <t>40945/21</t>
  </si>
  <si>
    <t>1108 Budapest, Keresztúri út 162.</t>
  </si>
  <si>
    <t>40945/22</t>
  </si>
  <si>
    <t>1109 Budapest, Keresztúri út 162.</t>
  </si>
  <si>
    <t>40945/23</t>
  </si>
  <si>
    <t>1106 Budapest, Keresztúri út 180.</t>
  </si>
  <si>
    <t>40948/44</t>
  </si>
  <si>
    <t>1106 Budapest, Terebesi u. 1-3.</t>
  </si>
  <si>
    <t>39210/16</t>
  </si>
  <si>
    <t>1112 Budapest, Budaörsi u. 10926 hrsz.</t>
  </si>
  <si>
    <t>1092/6</t>
  </si>
  <si>
    <t>1122 Budapest, Városmajor u. 61.</t>
  </si>
  <si>
    <t>6835/13</t>
  </si>
  <si>
    <t>2022 Tahitótfalu, Tahi-Nagykert 050 hrsz</t>
  </si>
  <si>
    <t>050/1</t>
  </si>
  <si>
    <t>2023 Tahitótfalu, Tahi-Nagykert 050 hrsz</t>
  </si>
  <si>
    <t>050/3</t>
  </si>
  <si>
    <t>1033 Budapest, Hajógyári sziget</t>
  </si>
  <si>
    <t>23796/20</t>
  </si>
  <si>
    <t>1039 Budapest, Hímző u. 4-12. fsz. ajtó 1.</t>
  </si>
  <si>
    <t>64057/9/A/299</t>
  </si>
  <si>
    <t>1043 Budapest, Berda József u. 48.</t>
  </si>
  <si>
    <t>70581/11</t>
  </si>
  <si>
    <t>1064 Budapest, Vörösmarty u. 64. fsz.</t>
  </si>
  <si>
    <t>28725/0/A/5</t>
  </si>
  <si>
    <t>1067 Budapest, Eötvös u. 48. épület A. fsz.</t>
  </si>
  <si>
    <t>28825/0/A/3</t>
  </si>
  <si>
    <t>1083 Budapest, Baross u.111/C (A tullap szerint az irányítószám 1089, de a helyes a 1083)</t>
  </si>
  <si>
    <t>1016 Budapest, Hegyalja és Orom sarok</t>
  </si>
  <si>
    <t>5692/1</t>
  </si>
  <si>
    <t>1113 Budapest, Dávid Ferenc u. 2/B</t>
  </si>
  <si>
    <t>4467/10/E/70</t>
  </si>
  <si>
    <t>1118 Budapest, Rezeda u. 6.</t>
  </si>
  <si>
    <t>1138 Budapest, Hajós Alfréd sétány 2.</t>
  </si>
  <si>
    <t>1139 Budapest, Hajós Alfréd sétány 2.</t>
  </si>
  <si>
    <t>1146 Budapest, Hermina út 30-32.</t>
  </si>
  <si>
    <t>1146 Budapest, Olof Palme sétány 2.</t>
  </si>
  <si>
    <t>1146 Budapest, Thököly út 104.</t>
  </si>
  <si>
    <t>31678/4/A/17</t>
  </si>
  <si>
    <t>1146 Budapest, Thököly út 149/B</t>
  </si>
  <si>
    <t>32226/21</t>
  </si>
  <si>
    <t>FŐKÉTÜSZ</t>
  </si>
  <si>
    <t>I. Fő utca 19. fsz. 2.</t>
  </si>
  <si>
    <t>14412/0/A/2</t>
  </si>
  <si>
    <t>II. Margit körút 7.</t>
  </si>
  <si>
    <t>13388/0/A/47</t>
  </si>
  <si>
    <t>III. Bécsi út 213. fsz.</t>
  </si>
  <si>
    <t>16918/2/A/1</t>
  </si>
  <si>
    <t>V. Párizsi utca 7. fsz.</t>
  </si>
  <si>
    <t>24296/0/A/5</t>
  </si>
  <si>
    <t>V. Városház utca 16.</t>
  </si>
  <si>
    <t>24284/0/A/1</t>
  </si>
  <si>
    <t>VI. Aradi utca 15. pinceszint</t>
  </si>
  <si>
    <t>28814/0/A/5</t>
  </si>
  <si>
    <t>VI. Aradi utca 15. földszint</t>
  </si>
  <si>
    <t>28814/0/A/7</t>
  </si>
  <si>
    <t>28814/0/A/6</t>
  </si>
  <si>
    <t>28814/0/A/8</t>
  </si>
  <si>
    <t>VI. Aradi utca 15. 1.2. emelet</t>
  </si>
  <si>
    <t>28814/0/A/17</t>
  </si>
  <si>
    <t>VI. Aradi utca 15. II. em. 4/A.</t>
  </si>
  <si>
    <t>28814/0/A/21</t>
  </si>
  <si>
    <t>VI. Aradi utca 15. Félemelet 3.</t>
  </si>
  <si>
    <t>28814/0/A/12</t>
  </si>
  <si>
    <t>VI. Rózsa utca 95. fsz.</t>
  </si>
  <si>
    <t>28594/0/A/1</t>
  </si>
  <si>
    <t>VII. Akácfa utca 55. (Dob utca 50. fsz.)</t>
  </si>
  <si>
    <t>34093/0/A/11</t>
  </si>
  <si>
    <t>VII. Akácfa utca 57. fsz.</t>
  </si>
  <si>
    <t>34091/0/A/5</t>
  </si>
  <si>
    <t>VIII. Baross utca 86. fzs.</t>
  </si>
  <si>
    <t>35527/2/A/79</t>
  </si>
  <si>
    <t>IX. Üllői út 29. fsz. 1.</t>
  </si>
  <si>
    <t>36848/0/A/1</t>
  </si>
  <si>
    <t>X. Állomás utca 1. fsz.</t>
  </si>
  <si>
    <t>39016/9/A/60</t>
  </si>
  <si>
    <t>XI. Bicskei utca 4-8. alagsor</t>
  </si>
  <si>
    <t>4237/0/A/56</t>
  </si>
  <si>
    <t>XII. Maros utca 8. 2. ajtó</t>
  </si>
  <si>
    <t>6964/0/A/2</t>
  </si>
  <si>
    <t>XII. Maros utca 8. 3. ajtó</t>
  </si>
  <si>
    <t>6964/0/A/3</t>
  </si>
  <si>
    <t>XIII. Kresz Géza utca 18. pinceszint</t>
  </si>
  <si>
    <t>25146/0/A/3</t>
  </si>
  <si>
    <r>
      <t>XIII. Visegrádi utca 15. földszint</t>
    </r>
    <r>
      <rPr>
        <strike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 1.</t>
    </r>
  </si>
  <si>
    <t>25150/0/A/45</t>
  </si>
  <si>
    <t>XIV. Torontál utca 55.</t>
  </si>
  <si>
    <t>32226/31</t>
  </si>
  <si>
    <t xml:space="preserve"> (tulajdoni lap tartalma alapjána  436 nm az egész és onnan hányadilag leosztva számolható)</t>
  </si>
  <si>
    <t>XIV. Rákospatak utca 70.</t>
  </si>
  <si>
    <t>30368/1</t>
  </si>
  <si>
    <t>XIV. Rákospatak utca 72 B.</t>
  </si>
  <si>
    <t>30367/2</t>
  </si>
  <si>
    <t>XIV. Rákospatak utca 72 A.</t>
  </si>
  <si>
    <t>30367/3</t>
  </si>
  <si>
    <t>XIV. Tengerszem utca 35-37.</t>
  </si>
  <si>
    <t>29973/196</t>
  </si>
  <si>
    <t>XV. Száraznád u. 4-6.</t>
  </si>
  <si>
    <t>XV. Szerencs utca 19. fsz.</t>
  </si>
  <si>
    <t>86958/0/A/8</t>
  </si>
  <si>
    <t>XVII. Ferihegyi út 33. fsz. 1.</t>
  </si>
  <si>
    <t>129997/0/A/1</t>
  </si>
  <si>
    <t>XVII. Ferihegyi út 33. fsz. 2.</t>
  </si>
  <si>
    <t>129997/0/A/2</t>
  </si>
  <si>
    <t xml:space="preserve">XVIII. Baross utca 13. / XVIII. Battyány Lajos utca 33B. </t>
  </si>
  <si>
    <t>XX. Attila utca 18. / XX. Kossuth Lajos utca</t>
  </si>
  <si>
    <t>170970/8</t>
  </si>
  <si>
    <t>XXII. Játék utca 19. fsz.</t>
  </si>
  <si>
    <t>22056/0/A/34</t>
  </si>
  <si>
    <t>Balatonfenyves, Nádasdy u. 3.</t>
  </si>
  <si>
    <t xml:space="preserve">2483 Gárdony, Árpád utca 111. </t>
  </si>
  <si>
    <t>FŐTÁV</t>
  </si>
  <si>
    <t>1032 Bp. San Marco utca 55.</t>
  </si>
  <si>
    <t>17226/4</t>
  </si>
  <si>
    <t>1032 Bp. Kiscelli utca 62. alagsor, ajtó:36.</t>
  </si>
  <si>
    <t xml:space="preserve"> 17302/4/A/36</t>
  </si>
  <si>
    <t>1037 Bp. Kunigunda útja 49.</t>
  </si>
  <si>
    <t>19706/1</t>
  </si>
  <si>
    <t>1105 Bp. Téglavető köz 13.</t>
  </si>
  <si>
    <t>41203/11</t>
  </si>
  <si>
    <t>1116 Bp. Barázda köz 9-11.</t>
  </si>
  <si>
    <t xml:space="preserve"> 3832/9</t>
  </si>
  <si>
    <t>1116 Bp. Barázda utca 20-30.</t>
  </si>
  <si>
    <t>3832/19</t>
  </si>
  <si>
    <t>1116 Bp. Kalotaszeg utca 31.</t>
  </si>
  <si>
    <t>3832/20</t>
  </si>
  <si>
    <t>1116. Bp. Kocsis utca 26.</t>
  </si>
  <si>
    <t>3533/32</t>
  </si>
  <si>
    <t>1118 Bp. Szurdok utca 1.</t>
  </si>
  <si>
    <t xml:space="preserve"> 1969/10 </t>
  </si>
  <si>
    <t>1135 Bp. Béke út 139.</t>
  </si>
  <si>
    <t>1142 Bp. Nezsider park 12.</t>
  </si>
  <si>
    <t>29973/303</t>
  </si>
  <si>
    <t>1144 Bp. Füredi út 53-63.</t>
  </si>
  <si>
    <t>40368/45</t>
  </si>
  <si>
    <t>1158 Bp. Késmárk utca 2-4.</t>
  </si>
  <si>
    <t>91158/20</t>
  </si>
  <si>
    <t>1159 Bp. Késmárk utca 2-4.</t>
  </si>
  <si>
    <t>91158/17</t>
  </si>
  <si>
    <t>1173 Bp. Bakancsos utca 10.</t>
  </si>
  <si>
    <t>125382/6</t>
  </si>
  <si>
    <t>1173 Bp. Kaszáló Rét</t>
  </si>
  <si>
    <t>128468/15</t>
  </si>
  <si>
    <t>128468/27</t>
  </si>
  <si>
    <t>1181 Bp. Iker tér 9.</t>
  </si>
  <si>
    <t>150259/132</t>
  </si>
  <si>
    <t>1184 Bp. Benedek Elek utca 13-15.</t>
  </si>
  <si>
    <t>151958/12</t>
  </si>
  <si>
    <t>1201 Bp. Attila utca 18.</t>
  </si>
  <si>
    <t>1201 Bp. Baross utca 70-76.</t>
  </si>
  <si>
    <t>171054/3</t>
  </si>
  <si>
    <t>1201 Bp. Baross utca 96-106.</t>
  </si>
  <si>
    <t>177646/1</t>
  </si>
  <si>
    <t>1214 Bp. Baross utca 1.</t>
  </si>
  <si>
    <t>201736/25</t>
  </si>
  <si>
    <t>1214 Bp. Kossuth Lajos utca 117.</t>
  </si>
  <si>
    <t>2011 Budakalász, Duna sor</t>
  </si>
  <si>
    <t>2012 Budakalász, Duna sor</t>
  </si>
  <si>
    <t>8600 Siófok, Tihany utca 16-20.</t>
  </si>
  <si>
    <t>8601 Siófok, Tihany utca 16-20.</t>
  </si>
  <si>
    <t>1014 Bp. Dózsa György tér 4.</t>
  </si>
  <si>
    <t>1028 Bp. Len u.1/ Pinceszeri u. 14.</t>
  </si>
  <si>
    <t>52091/5</t>
  </si>
  <si>
    <t>1037 Bp. Toboz u. 17/a.</t>
  </si>
  <si>
    <t>16109/1</t>
  </si>
  <si>
    <t>1151 Bp. Károlyi S. utca 119-121.</t>
  </si>
  <si>
    <t>1211 Bp. II. Rákóczi F. utca 107-115.</t>
  </si>
  <si>
    <t>210235/6/A/73</t>
  </si>
  <si>
    <t>1223 Bp. Rákóczi út 17.</t>
  </si>
  <si>
    <t>228897/2</t>
  </si>
  <si>
    <t>1024 Bp. Keleti Károly u. 11/a-b.</t>
  </si>
  <si>
    <t>13295/10/B/1</t>
  </si>
  <si>
    <t>1040 Bp. Kabar u. 9.</t>
  </si>
  <si>
    <t>64057/2/A/243</t>
  </si>
  <si>
    <t>1091 Bp. Hurok u. 7.</t>
  </si>
  <si>
    <t>38236/239/A/1</t>
  </si>
  <si>
    <t>1139 Bp. Pozsonyi u. 44.</t>
  </si>
  <si>
    <t>72331/7</t>
  </si>
  <si>
    <t>1203 Bp. Topánka u. 3.</t>
  </si>
  <si>
    <t>170204/70/A-B</t>
  </si>
  <si>
    <t>1106 Bp. Örs Vezér tere 25/a - Árkád</t>
  </si>
  <si>
    <t>1114 Bp. Október 23. u. 8-10 - Allee</t>
  </si>
  <si>
    <t>1222 Bp. Magasház u. 2.</t>
  </si>
  <si>
    <t>224582/8/A</t>
  </si>
  <si>
    <t>1025 Bp. Szépvölgyi út 1/b</t>
  </si>
  <si>
    <t>14615/2A/22</t>
  </si>
  <si>
    <t>1191 Bp. Üllői út 243.</t>
  </si>
  <si>
    <t>161406/28</t>
  </si>
  <si>
    <t>1032 Bp. Kiscelli utca 16.</t>
  </si>
  <si>
    <t>17288/6</t>
  </si>
  <si>
    <t>1033 Bp. Selyemfonó utca 2.</t>
  </si>
  <si>
    <t>18910/75/A/101</t>
  </si>
  <si>
    <t>1035 Bp. Raktár utca 4.</t>
  </si>
  <si>
    <t>18075/3/A/62</t>
  </si>
  <si>
    <t>1118 Bp. Kérő utca 3/B.</t>
  </si>
  <si>
    <t>853/24</t>
  </si>
  <si>
    <t xml:space="preserve">1033 Bp. Bécsi út 219-221. </t>
  </si>
  <si>
    <t>16918/2</t>
  </si>
  <si>
    <t>1135 Bp. Tahi utca 26085/1007</t>
  </si>
  <si>
    <t>26085/1007</t>
  </si>
  <si>
    <t>1138. Bp. Váci út 23-27.</t>
  </si>
  <si>
    <t>FTSZV</t>
  </si>
  <si>
    <t>Budapest VIII., Tömő u. 26.</t>
  </si>
  <si>
    <t>Budapest, XVII. Tóimalom utca 6</t>
  </si>
  <si>
    <t>0137610</t>
  </si>
  <si>
    <t>Budapest XVII., Tói malom u. 8</t>
  </si>
  <si>
    <t>0137609</t>
  </si>
  <si>
    <t>Budapest XVIII., Ipacsfa u. 19.</t>
  </si>
  <si>
    <t>140018/3</t>
  </si>
  <si>
    <t>Budapest XXII., Bányalég u. 8.</t>
  </si>
  <si>
    <t>233036/2</t>
  </si>
  <si>
    <t>Balatonszabadi-Sóstó, Baross Gábor u. 45.</t>
  </si>
  <si>
    <t>Értékek előkészítése</t>
  </si>
  <si>
    <t>Értékmező baloldali keret</t>
  </si>
  <si>
    <t>Értékmező jobb oldali keret</t>
  </si>
  <si>
    <t>Érékmező előtag</t>
  </si>
  <si>
    <t>Értékmező utótag</t>
  </si>
  <si>
    <t>Elválasztó</t>
  </si>
  <si>
    <t>Formula</t>
  </si>
  <si>
    <t>Dimenzió szűrők</t>
  </si>
  <si>
    <t>Időszak</t>
  </si>
  <si>
    <t>;</t>
  </si>
  <si>
    <t>Hamis</t>
  </si>
  <si>
    <t>Page dimension</t>
  </si>
  <si>
    <t>RowCol dimension</t>
  </si>
  <si>
    <t>Value</t>
  </si>
  <si>
    <t>Validation</t>
  </si>
  <si>
    <t>Separator</t>
  </si>
  <si>
    <t>Ingatlan</t>
  </si>
  <si>
    <t>Hrsz</t>
  </si>
  <si>
    <t>Helyrajzi szám</t>
  </si>
  <si>
    <t>Koltseg_sorszam</t>
  </si>
  <si>
    <t>Koltseg_sor</t>
  </si>
  <si>
    <t>Fokonyvi_szam</t>
  </si>
  <si>
    <t>Fokonyvi_nev</t>
  </si>
  <si>
    <t>Érték</t>
  </si>
  <si>
    <t>Verzio</t>
  </si>
  <si>
    <t>Ingatlan_nev</t>
  </si>
  <si>
    <t>Ingatlan_oszlopszam</t>
  </si>
  <si>
    <t>Oszlopszám</t>
  </si>
  <si>
    <t>Hasznosítható (m2)</t>
  </si>
  <si>
    <t>Intézmény kód</t>
  </si>
  <si>
    <t>kumulált tény</t>
  </si>
  <si>
    <t>Ingatlangazdálkodási beszámoló - féléves adatszolgáltatás</t>
  </si>
  <si>
    <t>Üzenet</t>
  </si>
  <si>
    <t>Válasz</t>
  </si>
  <si>
    <t>Preload value</t>
  </si>
  <si>
    <t>Forrás</t>
  </si>
  <si>
    <t>42513/3</t>
  </si>
  <si>
    <t>88863/4</t>
  </si>
  <si>
    <t>125381/19</t>
  </si>
  <si>
    <t>14451/0/A/1</t>
  </si>
  <si>
    <t>42544/22</t>
  </si>
  <si>
    <t>88863/5</t>
  </si>
  <si>
    <t>156140/21</t>
  </si>
  <si>
    <t>Budapest I. ker., Pauler u. 21. alagsor</t>
  </si>
  <si>
    <t>Budapest II. ker., Bem rakpart 30. (Fő u. 47.)</t>
  </si>
  <si>
    <t>Budapest II. ker., Erőd u. 3-5. (Csapláros u.)</t>
  </si>
  <si>
    <t>Budapest II. ker., Kisrókus u. 9-11.</t>
  </si>
  <si>
    <t>Budapest II. ker., Nagykovácsi út</t>
  </si>
  <si>
    <t>Budapest III. ker., Bécsi út 231.</t>
  </si>
  <si>
    <t>Budapest III. ker., Csillaghegyi út 41.</t>
  </si>
  <si>
    <t>Budapest III. ker., Hévizi u. 9.</t>
  </si>
  <si>
    <t>Budapest III. ker., Testvérhegyi út 10/a.</t>
  </si>
  <si>
    <t>Budapest III. ker., Testvérhegyi út 2-6.</t>
  </si>
  <si>
    <t>Budapest IV. ker., Galopp u. 14. fsz. 1.</t>
  </si>
  <si>
    <t>Budapest IV. ker., Hajló u. 36. fsz. 3.</t>
  </si>
  <si>
    <t>Budapest IV. ker., Király u. 11.</t>
  </si>
  <si>
    <t>Budapest IV. ker., Ugró Gyula u. 1-3.</t>
  </si>
  <si>
    <t>Budapest IV. ker., Zichy M. - Istvántelki út</t>
  </si>
  <si>
    <t>Budapest V. ker., Belgrád rkp. 25.</t>
  </si>
  <si>
    <t>Budapest VI. ker., Podmaniczky u. 33.</t>
  </si>
  <si>
    <t>Budapest VI. ker., Rippl Rónai u. 34.</t>
  </si>
  <si>
    <t>Budapest VIII. ker., Alföldi u. 7.</t>
  </si>
  <si>
    <t>Budapest VIII. ker., Baross u. 111.</t>
  </si>
  <si>
    <t>Budapest VIII. ker., Dankó u. 3-5</t>
  </si>
  <si>
    <t>Budapest VIII. ker., Sárkány u. 5.</t>
  </si>
  <si>
    <t>Budapest IX. ker., Ecseri út 17. fsz.3.</t>
  </si>
  <si>
    <t>Budapest IX. ker., Ecseri út 8-12.</t>
  </si>
  <si>
    <t>Budapest IX. ker., Ecseri út 9.</t>
  </si>
  <si>
    <t>Budapest IX. ker., Gyáli út 36.</t>
  </si>
  <si>
    <t>Budapest IX. ker., Haller u. 84-86.</t>
  </si>
  <si>
    <t>Budapest X. ker.,  Állomás u. 25. fsz.</t>
  </si>
  <si>
    <t>Budapest X. ker., Bihari út 8/c.</t>
  </si>
  <si>
    <t>Budapest X. ker., Ezüstfa u. 12.</t>
  </si>
  <si>
    <t>Budapest X. ker., Fehér köz 2.</t>
  </si>
  <si>
    <t>Budapest X. ker., Harmat u. 103.</t>
  </si>
  <si>
    <t>Budapest X. ker., Szárnyas u. 3. fsz.</t>
  </si>
  <si>
    <t>Budapest X. ker., Újhegyi sétány 16.</t>
  </si>
  <si>
    <t>Budapest X. ker., Újhegyi út 52.</t>
  </si>
  <si>
    <t>Budapest XI. ker., Bánk bán u. 8-12.</t>
  </si>
  <si>
    <t>Budapest XI. ker., Barázda u. 20-30</t>
  </si>
  <si>
    <t>Budapest XI. ker., Bertalan Lajos u. 21.</t>
  </si>
  <si>
    <t>Budapest XI. ker., Budafoki út 72.</t>
  </si>
  <si>
    <t xml:space="preserve"> 4008/2</t>
  </si>
  <si>
    <t>Budapest XII. ker., Felhő u. 6/a.</t>
  </si>
  <si>
    <t>Budapest XIII. ker., Balzac u. 8-10. alagsor 3.</t>
  </si>
  <si>
    <t xml:space="preserve">Budapest XIII. ker., Párkány u. 22 V. em 32. </t>
  </si>
  <si>
    <t>Budapest XIII. ker., Szent László u. 111. (Tatai út 96.)</t>
  </si>
  <si>
    <t>Budapest XIII. ker.,Váci út 23-27</t>
  </si>
  <si>
    <t>Budapest XIV. ker., Adria sétány 2.</t>
  </si>
  <si>
    <t>Budapest XIV. ker., Füredi u. 74-76.</t>
  </si>
  <si>
    <t>Budapest XIV. ker., Írottkő u. 14. VII./42.</t>
  </si>
  <si>
    <t>Budapest XV. ker.,  Károlyi S. u. 119-121.</t>
  </si>
  <si>
    <t>Budapest XV. ker., Károlyi Sándor u. 160.</t>
  </si>
  <si>
    <t>Budapest XV. ker., Károlyi Sándor u. 166.</t>
  </si>
  <si>
    <t>Budapest XV. ker., Mélyfúró u. 10-12.</t>
  </si>
  <si>
    <t>Budapest XV. ker., Szerencs u. 13.</t>
  </si>
  <si>
    <t>Budapest XV. ker., Zsókavár u. 67.</t>
  </si>
  <si>
    <t>Budapest XVI. ker., Csömöri út 6-12.</t>
  </si>
  <si>
    <t>Budapest XVI. ker., Magyarvár u. 40.</t>
  </si>
  <si>
    <t>Budapest XVII. ker., Gyökér köz 4.</t>
  </si>
  <si>
    <t>Budapest XVII. ker., Széchenyi u. 3.</t>
  </si>
  <si>
    <t>Budapest XVIII. ker., Besence u. 1/a</t>
  </si>
  <si>
    <t>Budapest XVIII. ker., Ipacsfa u.14.</t>
  </si>
  <si>
    <t>Budapest XVIII. ker., Jegenye fasor 15/b</t>
  </si>
  <si>
    <t>Budapest XVIII. ker., Üllői út 547.</t>
  </si>
  <si>
    <t>Budapest XIX. ker., Batthyány u. 3.</t>
  </si>
  <si>
    <t>Budapest XX. Ker., Tinódi u. 2.</t>
  </si>
  <si>
    <t>Budapest XXI. ker.,  Szállító u. 2.</t>
  </si>
  <si>
    <t>Budapest XXI. ker., Csete Balázs u.7.</t>
  </si>
  <si>
    <t>Budapest XXI. ker., Mansfeld Péter u. 86.</t>
  </si>
  <si>
    <t>Budapest XXII. ker., Nagytétényi u. 335.</t>
  </si>
  <si>
    <t>Budapest XXII. Ker., Tolcsvai u. 7. B. ép. 2. em.</t>
  </si>
  <si>
    <t>Kerepes, József A. park 2. 1/10</t>
  </si>
  <si>
    <t>Ráckeve Göncöl tér 16.</t>
  </si>
  <si>
    <t>Balatonfüred, Kosztolányi sétány 6.</t>
  </si>
  <si>
    <t>XIV. Jávorka Ádám utca 2-4. (Nagy Lajos király útja 141.) - 2</t>
  </si>
  <si>
    <t>III. San Marco utca (Kiscelli utca sarok)</t>
  </si>
  <si>
    <t>XIII. Petneházy utca OTP ingatlanalap</t>
  </si>
  <si>
    <t>XIV. Szugló utca 9-15.</t>
  </si>
  <si>
    <t>3300 Eger, Katona tér 7-9. II. emelet 1.</t>
  </si>
  <si>
    <t>2016.12.01</t>
  </si>
  <si>
    <t>1005</t>
  </si>
  <si>
    <t>FŐKÉTÜSZ Kft.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</si>
</sst>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.mm\.dd"/>
    <numFmt numFmtId="165" formatCode="#,##0.000"/>
    <numFmt numFmtId="166" formatCode="#,##0.0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trike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008CC8"/>
        <bgColor indexed="64"/>
      </patternFill>
    </fill>
    <fill>
      <patternFill patternType="solid">
        <fgColor rgb="FFFF8C00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34998626667073579"/>
      </right>
      <top style="medium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499984740745262"/>
      </right>
      <top style="medium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499984740745262"/>
      </top>
      <bottom style="thin">
        <color theme="0" tint="-0.34998626667073579"/>
      </bottom>
      <diagonal/>
    </border>
    <border>
      <left/>
      <right style="medium">
        <color theme="0" tint="-0.499984740745262"/>
      </right>
      <top style="thin">
        <color theme="0" tint="-0.34998626667073579"/>
      </top>
      <bottom/>
      <diagonal/>
    </border>
    <border>
      <left style="medium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/>
      <top style="thin">
        <color theme="0" tint="-0.34998626667073579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34998626667073579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34998626667073579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34998626667073579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34998626667073579"/>
      </bottom>
      <diagonal/>
    </border>
    <border>
      <left style="medium">
        <color theme="0" tint="-0.499984740745262"/>
      </left>
      <right/>
      <top style="thin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 style="thin">
        <color theme="0" tint="-0.34998626667073579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medium">
        <color theme="0" tint="-0.499984740745262"/>
      </bottom>
      <diagonal/>
    </border>
  </borders>
  <cellStyleXfs count="13">
    <xf numFmtId="0" fontId="0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11" fillId="9" borderId="0"/>
    <xf numFmtId="0" fontId="11" fillId="10" borderId="0"/>
    <xf numFmtId="0" fontId="11" fillId="11" borderId="0"/>
    <xf numFmtId="0" fontId="11" fillId="12" borderId="0"/>
    <xf numFmtId="0" fontId="11" fillId="13" borderId="0"/>
    <xf numFmtId="0" fontId="2" fillId="0" borderId="0"/>
    <xf numFmtId="0" fontId="1" fillId="15" borderId="0"/>
    <xf numFmtId="0" fontId="1" fillId="0" borderId="0"/>
  </cellStyleXfs>
  <cellXfs count="171">
    <xf numFmtId="0" fontId="0" fillId="0" borderId="0" xfId="0"/>
    <xf numFmtId="3" fontId="3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3" fontId="6" fillId="3" borderId="17" xfId="0" applyNumberFormat="1" applyFont="1" applyFill="1" applyBorder="1" applyAlignment="1">
      <alignment horizontal="center" vertical="center" wrapText="1"/>
    </xf>
    <xf numFmtId="0" fontId="6" fillId="7" borderId="18" xfId="4" applyFont="1" applyFill="1" applyBorder="1" applyAlignment="1">
      <alignment horizontal="center" vertical="center" wrapText="1"/>
    </xf>
    <xf numFmtId="0" fontId="12" fillId="0" borderId="0" xfId="0" applyFont="1"/>
    <xf numFmtId="0" fontId="7" fillId="0" borderId="18" xfId="0" applyFont="1" applyBorder="1"/>
    <xf numFmtId="0" fontId="7" fillId="0" borderId="18" xfId="0" applyFont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right" vertical="center"/>
    </xf>
    <xf numFmtId="0" fontId="7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 wrapText="1"/>
    </xf>
    <xf numFmtId="3" fontId="12" fillId="0" borderId="18" xfId="0" applyNumberFormat="1" applyFont="1" applyBorder="1" applyAlignment="1">
      <alignment horizontal="right" vertical="center"/>
    </xf>
    <xf numFmtId="0" fontId="8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vertical="center"/>
    </xf>
    <xf numFmtId="3" fontId="7" fillId="0" borderId="18" xfId="0" applyNumberFormat="1" applyFont="1" applyFill="1" applyBorder="1" applyAlignment="1">
      <alignment horizontal="right" vertical="center"/>
    </xf>
    <xf numFmtId="0" fontId="7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8" xfId="4" applyFont="1" applyFill="1" applyBorder="1" applyAlignment="1">
      <alignment horizontal="left" vertical="center" wrapText="1"/>
    </xf>
    <xf numFmtId="0" fontId="7" fillId="0" borderId="18" xfId="4" quotePrefix="1" applyFont="1" applyFill="1" applyBorder="1" applyAlignment="1">
      <alignment horizontal="center" vertical="center" wrapText="1"/>
    </xf>
    <xf numFmtId="3" fontId="7" fillId="0" borderId="18" xfId="4" applyNumberFormat="1" applyFont="1" applyFill="1" applyBorder="1" applyAlignment="1">
      <alignment horizontal="right" vertical="center" wrapText="1"/>
    </xf>
    <xf numFmtId="0" fontId="7" fillId="0" borderId="18" xfId="4" applyFont="1" applyFill="1" applyBorder="1" applyAlignment="1">
      <alignment horizontal="center" vertical="center" wrapText="1"/>
    </xf>
    <xf numFmtId="3" fontId="7" fillId="0" borderId="18" xfId="0" applyNumberFormat="1" applyFont="1" applyFill="1" applyBorder="1" applyAlignment="1">
      <alignment horizontal="right" vertical="center" wrapText="1"/>
    </xf>
    <xf numFmtId="49" fontId="7" fillId="0" borderId="18" xfId="0" applyNumberFormat="1" applyFont="1" applyFill="1" applyBorder="1" applyAlignment="1">
      <alignment horizontal="center" vertical="center" wrapText="1"/>
    </xf>
    <xf numFmtId="0" fontId="7" fillId="0" borderId="18" xfId="0" quotePrefix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/>
    </xf>
    <xf numFmtId="0" fontId="7" fillId="0" borderId="18" xfId="0" applyFont="1" applyFill="1" applyBorder="1"/>
    <xf numFmtId="0" fontId="7" fillId="0" borderId="18" xfId="0" applyNumberFormat="1" applyFont="1" applyFill="1" applyBorder="1" applyAlignment="1">
      <alignment horizontal="center" vertical="center" wrapText="1"/>
    </xf>
    <xf numFmtId="3" fontId="7" fillId="0" borderId="18" xfId="0" applyNumberFormat="1" applyFont="1" applyFill="1" applyBorder="1" applyAlignment="1">
      <alignment vertical="center" wrapText="1"/>
    </xf>
    <xf numFmtId="0" fontId="7" fillId="5" borderId="18" xfId="0" applyFont="1" applyFill="1" applyBorder="1" applyAlignment="1">
      <alignment horizontal="left" vertical="center" wrapText="1"/>
    </xf>
    <xf numFmtId="0" fontId="7" fillId="5" borderId="18" xfId="0" applyFont="1" applyFill="1" applyBorder="1" applyAlignment="1">
      <alignment horizontal="center" vertical="center"/>
    </xf>
    <xf numFmtId="3" fontId="7" fillId="5" borderId="18" xfId="0" applyNumberFormat="1" applyFont="1" applyFill="1" applyBorder="1" applyAlignment="1">
      <alignment horizontal="right" vertical="center"/>
    </xf>
    <xf numFmtId="0" fontId="7" fillId="0" borderId="18" xfId="0" applyNumberFormat="1" applyFont="1" applyFill="1" applyBorder="1" applyAlignment="1">
      <alignment horizontal="right" vertical="center" wrapText="1"/>
    </xf>
    <xf numFmtId="3" fontId="7" fillId="8" borderId="18" xfId="0" applyNumberFormat="1" applyFont="1" applyFill="1" applyBorder="1" applyAlignment="1">
      <alignment horizontal="right" vertical="center" wrapText="1"/>
    </xf>
    <xf numFmtId="0" fontId="7" fillId="8" borderId="18" xfId="0" applyFont="1" applyFill="1" applyBorder="1" applyAlignment="1">
      <alignment horizontal="left" vertical="center" wrapText="1"/>
    </xf>
    <xf numFmtId="0" fontId="7" fillId="8" borderId="18" xfId="0" applyNumberFormat="1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3" fontId="14" fillId="0" borderId="18" xfId="0" applyNumberFormat="1" applyFont="1" applyFill="1" applyBorder="1" applyAlignment="1">
      <alignment horizontal="right" vertical="center"/>
    </xf>
    <xf numFmtId="0" fontId="9" fillId="0" borderId="18" xfId="4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/>
    </xf>
    <xf numFmtId="3" fontId="7" fillId="0" borderId="18" xfId="0" applyNumberFormat="1" applyFont="1" applyFill="1" applyBorder="1" applyAlignment="1">
      <alignment vertical="center"/>
    </xf>
    <xf numFmtId="3" fontId="7" fillId="0" borderId="18" xfId="0" applyNumberFormat="1" applyFont="1" applyBorder="1" applyAlignment="1">
      <alignment horizontal="right" vertical="center" wrapText="1"/>
    </xf>
    <xf numFmtId="17" fontId="7" fillId="0" borderId="18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14" fillId="0" borderId="18" xfId="0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 wrapText="1"/>
    </xf>
    <xf numFmtId="49" fontId="7" fillId="0" borderId="18" xfId="0" quotePrefix="1" applyNumberFormat="1" applyFont="1" applyBorder="1" applyAlignment="1">
      <alignment horizontal="center" vertical="center" wrapText="1"/>
    </xf>
    <xf numFmtId="0" fontId="7" fillId="0" borderId="18" xfId="4" applyFont="1" applyBorder="1" applyAlignment="1">
      <alignment horizontal="left" vertical="center" wrapText="1"/>
    </xf>
    <xf numFmtId="49" fontId="7" fillId="0" borderId="18" xfId="4" applyNumberFormat="1" applyFont="1" applyBorder="1" applyAlignment="1">
      <alignment horizontal="center" vertical="center" wrapText="1"/>
    </xf>
    <xf numFmtId="3" fontId="7" fillId="0" borderId="18" xfId="4" applyNumberFormat="1" applyFont="1" applyBorder="1" applyAlignment="1">
      <alignment horizontal="right" vertical="center" wrapText="1"/>
    </xf>
    <xf numFmtId="49" fontId="9" fillId="0" borderId="18" xfId="4" applyNumberFormat="1" applyFont="1" applyBorder="1" applyAlignment="1">
      <alignment horizontal="center" vertical="center" wrapText="1"/>
    </xf>
    <xf numFmtId="0" fontId="3" fillId="0" borderId="0" xfId="0" applyFont="1"/>
    <xf numFmtId="164" fontId="0" fillId="0" borderId="0" xfId="0" applyNumberFormat="1"/>
    <xf numFmtId="0" fontId="11" fillId="9" borderId="0" xfId="5"/>
    <xf numFmtId="3" fontId="6" fillId="3" borderId="17" xfId="0" applyNumberFormat="1" applyFont="1" applyFill="1" applyBorder="1" applyAlignment="1">
      <alignment horizontal="right" vertical="center" wrapText="1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3" fontId="7" fillId="0" borderId="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left" vertical="center" wrapText="1"/>
    </xf>
    <xf numFmtId="1" fontId="7" fillId="2" borderId="14" xfId="0" applyNumberFormat="1" applyFont="1" applyFill="1" applyBorder="1" applyAlignment="1" applyProtection="1">
      <alignment horizontal="right" vertical="center" wrapText="1"/>
    </xf>
    <xf numFmtId="3" fontId="7" fillId="2" borderId="4" xfId="0" applyNumberFormat="1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left" vertical="center" wrapText="1" indent="1"/>
    </xf>
    <xf numFmtId="1" fontId="7" fillId="0" borderId="15" xfId="0" applyNumberFormat="1" applyFont="1" applyFill="1" applyBorder="1" applyAlignment="1" applyProtection="1">
      <alignment horizontal="right" vertical="center" wrapText="1"/>
    </xf>
    <xf numFmtId="3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 indent="1"/>
    </xf>
    <xf numFmtId="1" fontId="7" fillId="0" borderId="15" xfId="1" applyNumberFormat="1" applyFont="1" applyFill="1" applyBorder="1" applyAlignment="1" applyProtection="1">
      <alignment horizontal="right" vertical="center"/>
    </xf>
    <xf numFmtId="0" fontId="7" fillId="0" borderId="6" xfId="1" applyFont="1" applyFill="1" applyBorder="1" applyAlignment="1" applyProtection="1">
      <alignment horizontal="left" vertical="center"/>
    </xf>
    <xf numFmtId="3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left" vertical="center" wrapText="1" indent="1"/>
    </xf>
    <xf numFmtId="0" fontId="8" fillId="2" borderId="9" xfId="0" applyFont="1" applyFill="1" applyBorder="1" applyAlignment="1" applyProtection="1">
      <alignment horizontal="left" vertical="center" wrapText="1"/>
    </xf>
    <xf numFmtId="1" fontId="7" fillId="2" borderId="15" xfId="0" applyNumberFormat="1" applyFont="1" applyFill="1" applyBorder="1" applyAlignment="1" applyProtection="1">
      <alignment horizontal="right" vertical="center" wrapText="1"/>
    </xf>
    <xf numFmtId="3" fontId="7" fillId="2" borderId="6" xfId="0" applyNumberFormat="1" applyFont="1" applyFill="1" applyBorder="1" applyAlignment="1" applyProtection="1">
      <alignment horizontal="left" vertical="center" wrapText="1"/>
    </xf>
    <xf numFmtId="0" fontId="8" fillId="5" borderId="9" xfId="0" applyFont="1" applyFill="1" applyBorder="1" applyAlignment="1" applyProtection="1">
      <alignment horizontal="left" vertical="center" wrapText="1"/>
    </xf>
    <xf numFmtId="1" fontId="7" fillId="5" borderId="15" xfId="0" applyNumberFormat="1" applyFont="1" applyFill="1" applyBorder="1" applyAlignment="1" applyProtection="1">
      <alignment horizontal="right" vertical="center" wrapText="1"/>
    </xf>
    <xf numFmtId="3" fontId="7" fillId="5" borderId="6" xfId="0" applyNumberFormat="1" applyFont="1" applyFill="1" applyBorder="1" applyAlignment="1" applyProtection="1">
      <alignment horizontal="left" vertical="center" wrapText="1"/>
    </xf>
    <xf numFmtId="0" fontId="8" fillId="6" borderId="10" xfId="0" applyFont="1" applyFill="1" applyBorder="1" applyAlignment="1" applyProtection="1">
      <alignment horizontal="left" vertical="center" wrapText="1"/>
    </xf>
    <xf numFmtId="3" fontId="7" fillId="6" borderId="16" xfId="1" applyNumberFormat="1" applyFont="1" applyFill="1" applyBorder="1" applyAlignment="1" applyProtection="1">
      <alignment horizontal="left"/>
    </xf>
    <xf numFmtId="3" fontId="7" fillId="6" borderId="8" xfId="1" applyNumberFormat="1" applyFont="1" applyFill="1" applyBorder="1" applyAlignment="1" applyProtection="1">
      <alignment horizontal="left"/>
    </xf>
    <xf numFmtId="3" fontId="4" fillId="0" borderId="14" xfId="0" applyNumberFormat="1" applyFont="1" applyFill="1" applyBorder="1" applyAlignment="1" applyProtection="1">
      <alignment horizontal="center" vertical="center" wrapText="1"/>
    </xf>
    <xf numFmtId="3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3" fontId="4" fillId="0" borderId="24" xfId="0" applyNumberFormat="1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3" fontId="6" fillId="14" borderId="17" xfId="0" applyNumberFormat="1" applyFont="1" applyFill="1" applyBorder="1" applyAlignment="1" applyProtection="1">
      <alignment horizontal="right" vertical="center" wrapText="1"/>
    </xf>
    <xf numFmtId="3" fontId="6" fillId="14" borderId="17" xfId="0" applyNumberFormat="1" applyFont="1" applyFill="1" applyBorder="1" applyAlignment="1" applyProtection="1">
      <alignment horizontal="center" vertical="center" wrapText="1"/>
    </xf>
    <xf numFmtId="0" fontId="6" fillId="14" borderId="17" xfId="0" applyNumberFormat="1" applyFont="1" applyFill="1" applyBorder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horizontal="left" vertical="center" wrapText="1" inden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left" vertical="center" wrapText="1" indent="1"/>
    </xf>
    <xf numFmtId="3" fontId="4" fillId="0" borderId="5" xfId="0" applyNumberFormat="1" applyFont="1" applyFill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left" vertical="center" wrapText="1" indent="1"/>
    </xf>
    <xf numFmtId="3" fontId="4" fillId="0" borderId="33" xfId="0" applyNumberFormat="1" applyFont="1" applyFill="1" applyBorder="1" applyAlignment="1" applyProtection="1">
      <alignment horizontal="center" vertical="center" wrapText="1"/>
    </xf>
    <xf numFmtId="3" fontId="7" fillId="0" borderId="18" xfId="0" applyNumberFormat="1" applyFont="1" applyBorder="1" applyAlignment="1">
      <alignment horizontal="right" vertical="center"/>
    </xf>
    <xf numFmtId="0" fontId="6" fillId="14" borderId="18" xfId="10" applyFont="1" applyFill="1" applyBorder="1" applyAlignment="1">
      <alignment horizontal="center" vertical="center"/>
    </xf>
    <xf numFmtId="0" fontId="12" fillId="0" borderId="18" xfId="10" applyFont="1" applyBorder="1" applyAlignment="1" applyProtection="1">
      <alignment horizontal="center" vertical="center"/>
      <protection locked="0"/>
    </xf>
    <xf numFmtId="0" fontId="12" fillId="0" borderId="18" xfId="10" applyFont="1" applyBorder="1" applyAlignment="1" applyProtection="1">
      <alignment horizontal="left" vertical="top"/>
      <protection locked="0"/>
    </xf>
    <xf numFmtId="3" fontId="7" fillId="2" borderId="34" xfId="0" applyNumberFormat="1" applyFont="1" applyFill="1" applyBorder="1" applyAlignment="1" applyProtection="1">
      <alignment horizontal="right" vertical="center" wrapText="1"/>
    </xf>
    <xf numFmtId="3" fontId="7" fillId="0" borderId="35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15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35" xfId="1" applyNumberFormat="1" applyFont="1" applyFill="1" applyBorder="1" applyAlignment="1" applyProtection="1">
      <alignment horizontal="right"/>
      <protection locked="0"/>
    </xf>
    <xf numFmtId="3" fontId="7" fillId="0" borderId="15" xfId="1" applyNumberFormat="1" applyFont="1" applyFill="1" applyBorder="1" applyAlignment="1" applyProtection="1">
      <alignment horizontal="right"/>
      <protection locked="0"/>
    </xf>
    <xf numFmtId="3" fontId="8" fillId="2" borderId="35" xfId="0" applyNumberFormat="1" applyFont="1" applyFill="1" applyBorder="1" applyAlignment="1" applyProtection="1">
      <alignment horizontal="right" vertical="center" wrapText="1"/>
    </xf>
    <xf numFmtId="3" fontId="8" fillId="2" borderId="15" xfId="0" applyNumberFormat="1" applyFont="1" applyFill="1" applyBorder="1" applyAlignment="1" applyProtection="1">
      <alignment horizontal="right" vertical="center" wrapText="1"/>
    </xf>
    <xf numFmtId="3" fontId="8" fillId="0" borderId="35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15" xfId="0" applyNumberFormat="1" applyFont="1" applyFill="1" applyBorder="1" applyAlignment="1" applyProtection="1">
      <alignment horizontal="right" vertical="center" wrapText="1"/>
      <protection locked="0"/>
    </xf>
    <xf numFmtId="3" fontId="7" fillId="5" borderId="35" xfId="0" applyNumberFormat="1" applyFont="1" applyFill="1" applyBorder="1" applyAlignment="1" applyProtection="1">
      <alignment horizontal="right" vertical="center" wrapText="1"/>
    </xf>
    <xf numFmtId="3" fontId="7" fillId="5" borderId="15" xfId="0" applyNumberFormat="1" applyFont="1" applyFill="1" applyBorder="1" applyAlignment="1" applyProtection="1">
      <alignment horizontal="right" vertical="center" wrapText="1"/>
    </xf>
    <xf numFmtId="3" fontId="7" fillId="6" borderId="36" xfId="1" applyNumberFormat="1" applyFont="1" applyFill="1" applyBorder="1" applyAlignment="1" applyProtection="1">
      <alignment horizontal="right"/>
    </xf>
    <xf numFmtId="3" fontId="7" fillId="6" borderId="24" xfId="1" applyNumberFormat="1" applyFont="1" applyFill="1" applyBorder="1" applyAlignment="1" applyProtection="1">
      <alignment horizontal="right"/>
    </xf>
    <xf numFmtId="3" fontId="7" fillId="6" borderId="16" xfId="1" applyNumberFormat="1" applyFont="1" applyFill="1" applyBorder="1" applyAlignment="1" applyProtection="1">
      <alignment horizontal="right"/>
    </xf>
    <xf numFmtId="3" fontId="4" fillId="0" borderId="3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right" vertical="center" wrapText="1"/>
    </xf>
    <xf numFmtId="166" fontId="4" fillId="0" borderId="7" xfId="0" applyNumberFormat="1" applyFont="1" applyFill="1" applyBorder="1" applyAlignment="1" applyProtection="1">
      <alignment horizontal="right" vertical="center" wrapText="1"/>
    </xf>
    <xf numFmtId="166" fontId="4" fillId="0" borderId="27" xfId="0" applyNumberFormat="1" applyFont="1" applyFill="1" applyBorder="1" applyAlignment="1" applyProtection="1">
      <alignment horizontal="right" vertical="center" wrapText="1"/>
    </xf>
    <xf numFmtId="165" fontId="4" fillId="0" borderId="28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166" fontId="4" fillId="0" borderId="1" xfId="0" applyNumberFormat="1" applyFont="1" applyFill="1" applyBorder="1" applyAlignment="1" applyProtection="1">
      <alignment horizontal="right" vertical="center" wrapText="1"/>
    </xf>
    <xf numFmtId="166" fontId="4" fillId="0" borderId="6" xfId="0" applyNumberFormat="1" applyFont="1" applyFill="1" applyBorder="1" applyAlignment="1" applyProtection="1">
      <alignment horizontal="right" vertical="center" wrapText="1"/>
    </xf>
    <xf numFmtId="165" fontId="4" fillId="0" borderId="29" xfId="0" applyNumberFormat="1" applyFont="1" applyFill="1" applyBorder="1" applyAlignment="1" applyProtection="1">
      <alignment horizontal="right" vertical="center" wrapText="1"/>
    </xf>
    <xf numFmtId="165" fontId="4" fillId="0" borderId="13" xfId="0" applyNumberFormat="1" applyFont="1" applyFill="1" applyBorder="1" applyAlignment="1" applyProtection="1">
      <alignment horizontal="right" vertical="center" wrapText="1"/>
    </xf>
    <xf numFmtId="166" fontId="4" fillId="0" borderId="13" xfId="0" applyNumberFormat="1" applyFont="1" applyFill="1" applyBorder="1" applyAlignment="1" applyProtection="1">
      <alignment horizontal="right" vertical="center" wrapText="1"/>
    </xf>
    <xf numFmtId="166" fontId="4" fillId="0" borderId="30" xfId="0" applyNumberFormat="1" applyFont="1" applyFill="1" applyBorder="1" applyAlignment="1" applyProtection="1">
      <alignment horizontal="right" vertical="center" wrapText="1"/>
    </xf>
    <xf numFmtId="0" fontId="1" fillId="15" borderId="0" xfId="11"/>
    <xf numFmtId="0" fontId="1" fillId="0" borderId="0" xfId="12"/>
    <xf numFmtId="0" fontId="11" fillId="11" borderId="0" xfId="7"/>
    <xf numFmtId="0" fontId="11" fillId="10" borderId="0" xfId="6"/>
    <xf numFmtId="0" fontId="11" fillId="12" borderId="0" xfId="8"/>
    <xf numFmtId="0" fontId="11" fillId="13" borderId="0" xfId="9"/>
    <xf numFmtId="3" fontId="7" fillId="0" borderId="18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0" fontId="10" fillId="0" borderId="0" xfId="0" applyFont="1" applyAlignment="1" applyProtection="1">
      <alignment horizontal="left"/>
    </xf>
    <xf numFmtId="0" fontId="10" fillId="0" borderId="21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4" fillId="10" borderId="22" xfId="6" applyFont="1" applyBorder="1" applyAlignment="1">
      <alignment horizontal="center"/>
    </xf>
    <xf numFmtId="0" fontId="4" fillId="10" borderId="0" xfId="6" applyFont="1" applyBorder="1" applyAlignment="1">
      <alignment horizontal="center"/>
    </xf>
    <xf numFmtId="0" fontId="4" fillId="10" borderId="37" xfId="6" applyFont="1" applyBorder="1" applyAlignment="1">
      <alignment horizontal="center"/>
    </xf>
    <xf numFmtId="0" fontId="11" fillId="11" borderId="0" xfId="7"/>
    <xf numFmtId="0" fontId="10" fillId="0" borderId="0" xfId="0" applyFont="1" applyAlignment="1">
      <alignment horizontal="left"/>
    </xf>
    <xf numFmtId="0" fontId="4" fillId="10" borderId="0" xfId="6" applyFont="1"/>
    <xf numFmtId="0" fontId="11" fillId="10" borderId="0" xfId="6"/>
    <xf numFmtId="3" fontId="7" fillId="0" borderId="18" xfId="0" applyNumberFormat="1" applyFont="1" applyBorder="1" applyAlignment="1">
      <alignment horizontal="center" vertical="center" wrapText="1"/>
    </xf>
    <xf numFmtId="3" fontId="7" fillId="5" borderId="18" xfId="4" applyNumberFormat="1" applyFont="1" applyFill="1" applyBorder="1" applyAlignment="1">
      <alignment horizontal="center" vertical="center" wrapText="1"/>
    </xf>
    <xf numFmtId="0" fontId="6" fillId="7" borderId="25" xfId="4" applyFont="1" applyFill="1" applyBorder="1" applyAlignment="1">
      <alignment horizontal="center" vertical="center" wrapText="1"/>
    </xf>
    <xf numFmtId="0" fontId="6" fillId="7" borderId="26" xfId="4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8" borderId="18" xfId="0" applyNumberFormat="1" applyFont="1" applyFill="1" applyBorder="1" applyAlignment="1">
      <alignment horizontal="right" vertical="center" wrapText="1"/>
    </xf>
    <xf numFmtId="0" fontId="7" fillId="5" borderId="19" xfId="0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 wrapText="1"/>
    </xf>
    <xf numFmtId="0" fontId="7" fillId="5" borderId="18" xfId="0" applyFont="1" applyFill="1" applyBorder="1" applyAlignment="1">
      <alignment horizontal="center" wrapText="1"/>
    </xf>
    <xf numFmtId="0" fontId="7" fillId="5" borderId="18" xfId="0" applyFont="1" applyFill="1" applyBorder="1" applyAlignment="1">
      <alignment horizontal="center" vertical="center"/>
    </xf>
    <xf numFmtId="0" fontId="7" fillId="5" borderId="18" xfId="4" applyFont="1" applyFill="1" applyBorder="1" applyAlignment="1">
      <alignment horizontal="center" vertical="center" wrapText="1"/>
    </xf>
  </cellXfs>
  <cellStyles count="13">
    <cellStyle name="Normál" xfId="0" builtinId="0"/>
    <cellStyle name="Normál 2" xfId="1"/>
    <cellStyle name="Normál 3" xfId="2"/>
    <cellStyle name="Normál 4" xfId="10"/>
    <cellStyle name="Normál 5" xfId="12"/>
    <cellStyle name="Normál_Munka1" xfId="4"/>
    <cellStyle name="PageDimension" xfId="5"/>
    <cellStyle name="PreLoadValue" xfId="11"/>
    <cellStyle name="RowColDimension" xfId="6"/>
    <cellStyle name="Separator" xfId="9"/>
    <cellStyle name="Százalék 2" xfId="3"/>
    <cellStyle name="Validation" xfId="8"/>
    <cellStyle name="Value" xfId="7"/>
  </cellStyles>
  <dxfs count="0"/>
  <tableStyles count="0" defaultTableStyle="TableStyleMedium9" defaultPivotStyle="PivotStyleLight16"/>
  <colors>
    <mruColors>
      <color rgb="FF008C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selection activeCell="D1" sqref="D1"/>
    </sheetView>
  </sheetViews>
  <sheetFormatPr defaultColWidth="8.88671875" defaultRowHeight="14.4" x14ac:dyDescent="0.3"/>
  <cols>
    <col min="1" max="16384" width="8.88671875" style="140"/>
  </cols>
  <sheetData>
    <row r="1" spans="1:6" x14ac:dyDescent="0.3">
      <c r="A1" s="63" t="s">
        <v>505</v>
      </c>
      <c r="B1" s="142" t="s">
        <v>506</v>
      </c>
      <c r="C1" s="141" t="s">
        <v>507</v>
      </c>
      <c r="D1" s="143" t="s">
        <v>508</v>
      </c>
      <c r="E1" s="144" t="s">
        <v>509</v>
      </c>
      <c r="F1" s="139" t="s">
        <v>528</v>
      </c>
    </row>
  </sheetData>
  <sheetProtection algorithmName="SHA-512" hashValue="9xNiJMQbuSn+e68IJinAjLgQOXzgUqlhbjBhBPdaZ8SHBzOlzRQPbEHyQr/NmkedIBzWMdETvum3MKvxBNNOLA==" saltValue="MdI2H6nk4h/P7PGOjxwwr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9" sqref="D19"/>
    </sheetView>
  </sheetViews>
  <sheetFormatPr defaultRowHeight="13.2" x14ac:dyDescent="0.25"/>
  <sheetData>
    <row r="1" spans="1:1" x14ac:dyDescent="0.25">
      <c r="A1" s="62" t="s">
        <v>614</v>
      </c>
    </row>
    <row r="2" spans="1:1" x14ac:dyDescent="0.25">
      <c r="A2" t="s">
        <v>615</v>
      </c>
    </row>
    <row r="3" spans="1:1" x14ac:dyDescent="0.25">
      <c r="A3" t="s">
        <v>616</v>
      </c>
    </row>
  </sheetData>
  <sheetProtection algorithmName="SHA-512" hashValue="+1mAHgAMxLD7GeN0a4cUm4Vy337fja4QAd0FI+jCKw46qyuXKRI8p4IX9OqcbEMV8I3C7kLFupAU06V1dsiV8w==" saltValue="l9Jo4XOIQh2zkcexRfKai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C52"/>
  <sheetViews>
    <sheetView showGridLines="0" tabSelected="1" zoomScale="70" zoomScaleNormal="70" zoomScaleSheetLayoutView="50" workbookViewId="0">
      <pane xSplit="7" ySplit="6" topLeftCell="AQ20" activePane="bottomRight" state="frozen"/>
      <selection pane="topRight" activeCell="H1" sqref="H1"/>
      <selection pane="bottomLeft" activeCell="A7" sqref="A7"/>
      <selection pane="bottomRight" activeCell="EO51" sqref="EL51:EO57"/>
    </sheetView>
  </sheetViews>
  <sheetFormatPr defaultColWidth="9.109375" defaultRowHeight="13.2" x14ac:dyDescent="0.25"/>
  <cols>
    <col min="1" max="1" width="18.44140625" style="65" customWidth="1"/>
    <col min="2" max="2" width="16.5546875" style="65" customWidth="1"/>
    <col min="3" max="3" width="5" style="65" customWidth="1"/>
    <col min="4" max="4" width="17.44140625" style="66" customWidth="1"/>
    <col min="5" max="5" width="50.5546875" style="99" bestFit="1" customWidth="1"/>
    <col min="6" max="6" width="15" style="99" customWidth="1"/>
    <col min="7" max="7" width="61.109375" style="99" customWidth="1"/>
    <col min="8" max="8" width="20.6640625" style="97" customWidth="1"/>
    <col min="9" max="9" width="20.6640625" style="98" customWidth="1"/>
    <col min="10" max="107" width="20.6640625" style="65" customWidth="1"/>
    <col min="108" max="16384" width="9.109375" style="65"/>
  </cols>
  <sheetData>
    <row r="1" spans="1:107" ht="13.8" x14ac:dyDescent="0.25">
      <c r="A1" s="65" t="s">
        <v>60</v>
      </c>
      <c r="B1" s="65" t="str">
        <f>PreLoad!A1</f>
        <v>2016.12.01</v>
      </c>
      <c r="E1" s="67"/>
      <c r="F1" s="67"/>
      <c r="G1" s="67"/>
      <c r="H1" s="68"/>
      <c r="I1" s="69"/>
    </row>
    <row r="2" spans="1:107" ht="18" thickBot="1" x14ac:dyDescent="0.35">
      <c r="A2" s="65" t="s">
        <v>61</v>
      </c>
      <c r="B2" s="65" t="str">
        <f>PreLoad!A2</f>
        <v>1005</v>
      </c>
      <c r="D2" s="147"/>
      <c r="E2" s="147"/>
      <c r="F2" s="147"/>
      <c r="G2" s="147"/>
      <c r="H2" s="147"/>
      <c r="I2" s="147"/>
    </row>
    <row r="3" spans="1:107" ht="16.5" customHeight="1" thickBot="1" x14ac:dyDescent="0.3">
      <c r="A3" s="65" t="s">
        <v>62</v>
      </c>
      <c r="B3" s="65" t="str">
        <f>PreLoad!A3</f>
        <v>FŐKÉTÜSZ Kft.</v>
      </c>
      <c r="D3" s="148" t="s">
        <v>525</v>
      </c>
      <c r="E3" s="149"/>
      <c r="F3" s="149"/>
      <c r="G3" s="100" t="s">
        <v>521</v>
      </c>
      <c r="H3" s="101">
        <v>1</v>
      </c>
      <c r="I3" s="101">
        <v>2</v>
      </c>
      <c r="J3" s="101">
        <v>3</v>
      </c>
      <c r="K3" s="101">
        <v>4</v>
      </c>
      <c r="L3" s="101">
        <v>5</v>
      </c>
      <c r="M3" s="101">
        <v>6</v>
      </c>
      <c r="N3" s="101">
        <v>7</v>
      </c>
      <c r="O3" s="101">
        <v>8</v>
      </c>
      <c r="P3" s="101">
        <v>9</v>
      </c>
      <c r="Q3" s="101">
        <v>10</v>
      </c>
      <c r="R3" s="101">
        <v>11</v>
      </c>
      <c r="S3" s="101">
        <v>12</v>
      </c>
      <c r="T3" s="101">
        <v>13</v>
      </c>
      <c r="U3" s="101">
        <v>14</v>
      </c>
      <c r="V3" s="101">
        <v>15</v>
      </c>
      <c r="W3" s="101">
        <v>16</v>
      </c>
      <c r="X3" s="101">
        <v>17</v>
      </c>
      <c r="Y3" s="101">
        <v>18</v>
      </c>
      <c r="Z3" s="101">
        <v>19</v>
      </c>
      <c r="AA3" s="101">
        <v>20</v>
      </c>
      <c r="AB3" s="101">
        <v>21</v>
      </c>
      <c r="AC3" s="101">
        <v>22</v>
      </c>
      <c r="AD3" s="101">
        <v>23</v>
      </c>
      <c r="AE3" s="101">
        <v>24</v>
      </c>
      <c r="AF3" s="101">
        <v>25</v>
      </c>
      <c r="AG3" s="101">
        <v>26</v>
      </c>
      <c r="AH3" s="101">
        <v>27</v>
      </c>
      <c r="AI3" s="101">
        <v>28</v>
      </c>
      <c r="AJ3" s="101">
        <v>29</v>
      </c>
      <c r="AK3" s="101">
        <v>30</v>
      </c>
      <c r="AL3" s="101">
        <v>31</v>
      </c>
      <c r="AM3" s="101">
        <v>32</v>
      </c>
      <c r="AN3" s="101">
        <v>33</v>
      </c>
      <c r="AO3" s="101">
        <v>34</v>
      </c>
      <c r="AP3" s="101">
        <v>35</v>
      </c>
      <c r="AQ3" s="101">
        <v>36</v>
      </c>
      <c r="AR3" s="101">
        <v>37</v>
      </c>
      <c r="AS3" s="101">
        <v>38</v>
      </c>
      <c r="AT3" s="101">
        <v>39</v>
      </c>
      <c r="AU3" s="101">
        <v>40</v>
      </c>
      <c r="AV3" s="101">
        <v>41</v>
      </c>
      <c r="AW3" s="101">
        <v>42</v>
      </c>
      <c r="AX3" s="101">
        <v>43</v>
      </c>
      <c r="AY3" s="101">
        <v>44</v>
      </c>
      <c r="AZ3" s="101">
        <v>45</v>
      </c>
      <c r="BA3" s="101">
        <v>46</v>
      </c>
      <c r="BB3" s="101">
        <v>47</v>
      </c>
      <c r="BC3" s="101">
        <v>48</v>
      </c>
      <c r="BD3" s="101">
        <v>49</v>
      </c>
      <c r="BE3" s="101">
        <v>50</v>
      </c>
      <c r="BF3" s="101">
        <v>51</v>
      </c>
      <c r="BG3" s="101">
        <v>52</v>
      </c>
      <c r="BH3" s="101">
        <v>53</v>
      </c>
      <c r="BI3" s="101">
        <v>54</v>
      </c>
      <c r="BJ3" s="101">
        <v>55</v>
      </c>
      <c r="BK3" s="101">
        <v>56</v>
      </c>
      <c r="BL3" s="101">
        <v>57</v>
      </c>
      <c r="BM3" s="101">
        <v>58</v>
      </c>
      <c r="BN3" s="101">
        <v>59</v>
      </c>
      <c r="BO3" s="101">
        <v>60</v>
      </c>
      <c r="BP3" s="101">
        <v>61</v>
      </c>
      <c r="BQ3" s="101">
        <v>62</v>
      </c>
      <c r="BR3" s="101">
        <v>63</v>
      </c>
      <c r="BS3" s="101">
        <v>64</v>
      </c>
      <c r="BT3" s="101">
        <v>65</v>
      </c>
      <c r="BU3" s="101">
        <v>66</v>
      </c>
      <c r="BV3" s="101">
        <v>67</v>
      </c>
      <c r="BW3" s="101">
        <v>68</v>
      </c>
      <c r="BX3" s="101">
        <v>69</v>
      </c>
      <c r="BY3" s="101">
        <v>70</v>
      </c>
      <c r="BZ3" s="101">
        <v>71</v>
      </c>
      <c r="CA3" s="101">
        <v>72</v>
      </c>
      <c r="CB3" s="101">
        <v>73</v>
      </c>
      <c r="CC3" s="101">
        <v>74</v>
      </c>
      <c r="CD3" s="101">
        <v>75</v>
      </c>
      <c r="CE3" s="101">
        <v>76</v>
      </c>
      <c r="CF3" s="101">
        <v>77</v>
      </c>
      <c r="CG3" s="101">
        <v>78</v>
      </c>
      <c r="CH3" s="101">
        <v>79</v>
      </c>
      <c r="CI3" s="101">
        <v>80</v>
      </c>
      <c r="CJ3" s="101">
        <v>81</v>
      </c>
      <c r="CK3" s="101">
        <v>82</v>
      </c>
      <c r="CL3" s="101">
        <v>83</v>
      </c>
      <c r="CM3" s="101">
        <v>84</v>
      </c>
      <c r="CN3" s="101">
        <v>85</v>
      </c>
      <c r="CO3" s="101">
        <v>86</v>
      </c>
      <c r="CP3" s="101">
        <v>87</v>
      </c>
      <c r="CQ3" s="101">
        <v>88</v>
      </c>
      <c r="CR3" s="101">
        <v>89</v>
      </c>
      <c r="CS3" s="101">
        <v>90</v>
      </c>
      <c r="CT3" s="101">
        <v>91</v>
      </c>
      <c r="CU3" s="101">
        <v>92</v>
      </c>
      <c r="CV3" s="101">
        <v>93</v>
      </c>
      <c r="CW3" s="101">
        <v>94</v>
      </c>
      <c r="CX3" s="101">
        <v>95</v>
      </c>
      <c r="CY3" s="101">
        <v>96</v>
      </c>
      <c r="CZ3" s="101">
        <v>97</v>
      </c>
      <c r="DA3" s="101">
        <v>98</v>
      </c>
      <c r="DB3" s="101">
        <v>99</v>
      </c>
      <c r="DC3" s="101">
        <v>100</v>
      </c>
    </row>
    <row r="4" spans="1:107" ht="36" customHeight="1" thickBot="1" x14ac:dyDescent="0.3">
      <c r="D4" s="150"/>
      <c r="E4" s="151"/>
      <c r="F4" s="151"/>
      <c r="G4" s="100" t="s">
        <v>510</v>
      </c>
      <c r="H4" s="101" t="str">
        <f>IFERROR(VLOOKUP(PreLoad!$A$2&amp;"_"&amp;Ingktgfelev!H$3,param_ing!$B:$H,5,0),"-")</f>
        <v>I. Fő utca 19. fsz. 2.</v>
      </c>
      <c r="I4" s="101" t="str">
        <f>IFERROR(VLOOKUP(PreLoad!$A$2&amp;"_"&amp;Ingktgfelev!I$3,param_ing!$B:$H,5,0),"-")</f>
        <v>II. Margit körút 7.</v>
      </c>
      <c r="J4" s="101" t="str">
        <f>IFERROR(VLOOKUP(PreLoad!$A$2&amp;"_"&amp;Ingktgfelev!J$3,param_ing!$B:$H,5,0),"-")</f>
        <v>-</v>
      </c>
      <c r="K4" s="101" t="str">
        <f>IFERROR(VLOOKUP(PreLoad!$A$2&amp;"_"&amp;Ingktgfelev!K$3,param_ing!$B:$H,5,0),"-")</f>
        <v>-</v>
      </c>
      <c r="L4" s="101" t="str">
        <f>IFERROR(VLOOKUP(PreLoad!$A$2&amp;"_"&amp;Ingktgfelev!L$3,param_ing!$B:$H,5,0),"-")</f>
        <v>III. Bécsi út 213. fsz.</v>
      </c>
      <c r="M4" s="101" t="str">
        <f>IFERROR(VLOOKUP(PreLoad!$A$2&amp;"_"&amp;Ingktgfelev!M$3,param_ing!$B:$H,5,0),"-")</f>
        <v>V. Párizsi utca 7. fsz.</v>
      </c>
      <c r="N4" s="101" t="str">
        <f>IFERROR(VLOOKUP(PreLoad!$A$2&amp;"_"&amp;Ingktgfelev!N$3,param_ing!$B:$H,5,0),"-")</f>
        <v>V. Városház utca 16.</v>
      </c>
      <c r="O4" s="101" t="str">
        <f>IFERROR(VLOOKUP(PreLoad!$A$2&amp;"_"&amp;Ingktgfelev!O$3,param_ing!$B:$H,5,0),"-")</f>
        <v>VI. Aradi utca 15. pinceszint</v>
      </c>
      <c r="P4" s="101" t="str">
        <f>IFERROR(VLOOKUP(PreLoad!$A$2&amp;"_"&amp;Ingktgfelev!P$3,param_ing!$B:$H,5,0),"-")</f>
        <v>VI. Aradi utca 15. földszint</v>
      </c>
      <c r="Q4" s="101" t="str">
        <f>IFERROR(VLOOKUP(PreLoad!$A$2&amp;"_"&amp;Ingktgfelev!Q$3,param_ing!$B:$H,5,0),"-")</f>
        <v>VI. Aradi utca 15. földszint</v>
      </c>
      <c r="R4" s="101" t="str">
        <f>IFERROR(VLOOKUP(PreLoad!$A$2&amp;"_"&amp;Ingktgfelev!R$3,param_ing!$B:$H,5,0),"-")</f>
        <v>VI. Aradi utca 15. földszint</v>
      </c>
      <c r="S4" s="101" t="str">
        <f>IFERROR(VLOOKUP(PreLoad!$A$2&amp;"_"&amp;Ingktgfelev!S$3,param_ing!$B:$H,5,0),"-")</f>
        <v>VI. Aradi utca 15. 1.2. emelet</v>
      </c>
      <c r="T4" s="101" t="str">
        <f>IFERROR(VLOOKUP(PreLoad!$A$2&amp;"_"&amp;Ingktgfelev!T$3,param_ing!$B:$H,5,0),"-")</f>
        <v>VI. Aradi utca 15. II. em. 4/A.</v>
      </c>
      <c r="U4" s="101" t="str">
        <f>IFERROR(VLOOKUP(PreLoad!$A$2&amp;"_"&amp;Ingktgfelev!U$3,param_ing!$B:$H,5,0),"-")</f>
        <v>VI. Aradi utca 15. Félemelet 3.</v>
      </c>
      <c r="V4" s="101" t="str">
        <f>IFERROR(VLOOKUP(PreLoad!$A$2&amp;"_"&amp;Ingktgfelev!V$3,param_ing!$B:$H,5,0),"-")</f>
        <v>VI. Rózsa utca 95. fsz.</v>
      </c>
      <c r="W4" s="101" t="str">
        <f>IFERROR(VLOOKUP(PreLoad!$A$2&amp;"_"&amp;Ingktgfelev!W$3,param_ing!$B:$H,5,0),"-")</f>
        <v>VII. Akácfa utca 55. (Dob utca 50. fsz.)</v>
      </c>
      <c r="X4" s="101" t="str">
        <f>IFERROR(VLOOKUP(PreLoad!$A$2&amp;"_"&amp;Ingktgfelev!X$3,param_ing!$B:$H,5,0),"-")</f>
        <v>VII. Akácfa utca 57. fsz.</v>
      </c>
      <c r="Y4" s="101" t="str">
        <f>IFERROR(VLOOKUP(PreLoad!$A$2&amp;"_"&amp;Ingktgfelev!Y$3,param_ing!$B:$H,5,0),"-")</f>
        <v>VIII. Baross utca 86. fzs.</v>
      </c>
      <c r="Z4" s="101" t="str">
        <f>IFERROR(VLOOKUP(PreLoad!$A$2&amp;"_"&amp;Ingktgfelev!Z$3,param_ing!$B:$H,5,0),"-")</f>
        <v>IX. Üllői út 29. fsz. 1.</v>
      </c>
      <c r="AA4" s="101" t="str">
        <f>IFERROR(VLOOKUP(PreLoad!$A$2&amp;"_"&amp;Ingktgfelev!AA$3,param_ing!$B:$H,5,0),"-")</f>
        <v>X. Állomás utca 1. fsz.</v>
      </c>
      <c r="AB4" s="101" t="str">
        <f>IFERROR(VLOOKUP(PreLoad!$A$2&amp;"_"&amp;Ingktgfelev!AB$3,param_ing!$B:$H,5,0),"-")</f>
        <v>XI. Bicskei utca 4-8. alagsor</v>
      </c>
      <c r="AC4" s="101" t="str">
        <f>IFERROR(VLOOKUP(PreLoad!$A$2&amp;"_"&amp;Ingktgfelev!AC$3,param_ing!$B:$H,5,0),"-")</f>
        <v>XII. Maros utca 8. 2. ajtó</v>
      </c>
      <c r="AD4" s="101" t="str">
        <f>IFERROR(VLOOKUP(PreLoad!$A$2&amp;"_"&amp;Ingktgfelev!AD$3,param_ing!$B:$H,5,0),"-")</f>
        <v>XII. Maros utca 8. 3. ajtó</v>
      </c>
      <c r="AE4" s="101" t="str">
        <f>IFERROR(VLOOKUP(PreLoad!$A$2&amp;"_"&amp;Ingktgfelev!AE$3,param_ing!$B:$H,5,0),"-")</f>
        <v>XIII. Kresz Géza utca 18. pinceszint</v>
      </c>
      <c r="AF4" s="101" t="str">
        <f>IFERROR(VLOOKUP(PreLoad!$A$2&amp;"_"&amp;Ingktgfelev!AF$3,param_ing!$B:$H,5,0),"-")</f>
        <v>XIII. Visegrádi utca 15. földszint  1.</v>
      </c>
      <c r="AG4" s="101" t="str">
        <f>IFERROR(VLOOKUP(PreLoad!$A$2&amp;"_"&amp;Ingktgfelev!AG$3,param_ing!$B:$H,5,0),"-")</f>
        <v>-</v>
      </c>
      <c r="AH4" s="101" t="str">
        <f>IFERROR(VLOOKUP(PreLoad!$A$2&amp;"_"&amp;Ingktgfelev!AH$3,param_ing!$B:$H,5,0),"-")</f>
        <v>XIV. Torontál utca 55.</v>
      </c>
      <c r="AI4" s="101" t="str">
        <f>IFERROR(VLOOKUP(PreLoad!$A$2&amp;"_"&amp;Ingktgfelev!AI$3,param_ing!$B:$H,5,0),"-")</f>
        <v>-</v>
      </c>
      <c r="AJ4" s="101" t="str">
        <f>IFERROR(VLOOKUP(PreLoad!$A$2&amp;"_"&amp;Ingktgfelev!AJ$3,param_ing!$B:$H,5,0),"-")</f>
        <v>XIV. Jávorka Ádám utca 2-4. (Nagy Lajos király útja 141.) - 2</v>
      </c>
      <c r="AK4" s="101" t="str">
        <f>IFERROR(VLOOKUP(PreLoad!$A$2&amp;"_"&amp;Ingktgfelev!AK$3,param_ing!$B:$H,5,0),"-")</f>
        <v>XIV. Rákospatak utca 70.</v>
      </c>
      <c r="AL4" s="101" t="str">
        <f>IFERROR(VLOOKUP(PreLoad!$A$2&amp;"_"&amp;Ingktgfelev!AL$3,param_ing!$B:$H,5,0),"-")</f>
        <v>XIV. Rákospatak utca 72 B.</v>
      </c>
      <c r="AM4" s="101" t="str">
        <f>IFERROR(VLOOKUP(PreLoad!$A$2&amp;"_"&amp;Ingktgfelev!AM$3,param_ing!$B:$H,5,0),"-")</f>
        <v>XIV. Rákospatak utca 72 A.</v>
      </c>
      <c r="AN4" s="101" t="str">
        <f>IFERROR(VLOOKUP(PreLoad!$A$2&amp;"_"&amp;Ingktgfelev!AN$3,param_ing!$B:$H,5,0),"-")</f>
        <v>XIV. Tengerszem utca 35-37.</v>
      </c>
      <c r="AO4" s="101" t="str">
        <f>IFERROR(VLOOKUP(PreLoad!$A$2&amp;"_"&amp;Ingktgfelev!AO$3,param_ing!$B:$H,5,0),"-")</f>
        <v>XV. Száraznád u. 4-6.</v>
      </c>
      <c r="AP4" s="101" t="str">
        <f>IFERROR(VLOOKUP(PreLoad!$A$2&amp;"_"&amp;Ingktgfelev!AP$3,param_ing!$B:$H,5,0),"-")</f>
        <v>XV. Szerencs utca 19. fsz.</v>
      </c>
      <c r="AQ4" s="101" t="str">
        <f>IFERROR(VLOOKUP(PreLoad!$A$2&amp;"_"&amp;Ingktgfelev!AQ$3,param_ing!$B:$H,5,0),"-")</f>
        <v>XVII. Ferihegyi út 33. fsz. 1.</v>
      </c>
      <c r="AR4" s="101" t="str">
        <f>IFERROR(VLOOKUP(PreLoad!$A$2&amp;"_"&amp;Ingktgfelev!AR$3,param_ing!$B:$H,5,0),"-")</f>
        <v>XVII. Ferihegyi út 33. fsz. 2.</v>
      </c>
      <c r="AS4" s="101" t="str">
        <f>IFERROR(VLOOKUP(PreLoad!$A$2&amp;"_"&amp;Ingktgfelev!AS$3,param_ing!$B:$H,5,0),"-")</f>
        <v xml:space="preserve">XVIII. Baross utca 13. / XVIII. Battyány Lajos utca 33B. </v>
      </c>
      <c r="AT4" s="101" t="str">
        <f>IFERROR(VLOOKUP(PreLoad!$A$2&amp;"_"&amp;Ingktgfelev!AT$3,param_ing!$B:$H,5,0),"-")</f>
        <v>XX. Attila utca 18. / XX. Kossuth Lajos utca</v>
      </c>
      <c r="AU4" s="101" t="str">
        <f>IFERROR(VLOOKUP(PreLoad!$A$2&amp;"_"&amp;Ingktgfelev!AU$3,param_ing!$B:$H,5,0),"-")</f>
        <v>XXII. Játék utca 19. fsz.</v>
      </c>
      <c r="AV4" s="101" t="str">
        <f>IFERROR(VLOOKUP(PreLoad!$A$2&amp;"_"&amp;Ingktgfelev!AV$3,param_ing!$B:$H,5,0),"-")</f>
        <v>Balatonfenyves, Nádasdy u. 3.</v>
      </c>
      <c r="AW4" s="101" t="str">
        <f>IFERROR(VLOOKUP(PreLoad!$A$2&amp;"_"&amp;Ingktgfelev!AW$3,param_ing!$B:$H,5,0),"-")</f>
        <v xml:space="preserve">2483 Gárdony, Árpád utca 111. </v>
      </c>
      <c r="AX4" s="101" t="str">
        <f>IFERROR(VLOOKUP(PreLoad!$A$2&amp;"_"&amp;Ingktgfelev!AX$3,param_ing!$B:$H,5,0),"-")</f>
        <v>III. San Marco utca (Kiscelli utca sarok)</v>
      </c>
      <c r="AY4" s="101" t="str">
        <f>IFERROR(VLOOKUP(PreLoad!$A$2&amp;"_"&amp;Ingktgfelev!AY$3,param_ing!$B:$H,5,0),"-")</f>
        <v>XIII. Petneházy utca OTP ingatlanalap</v>
      </c>
      <c r="AZ4" s="101" t="str">
        <f>IFERROR(VLOOKUP(PreLoad!$A$2&amp;"_"&amp;Ingktgfelev!AZ$3,param_ing!$B:$H,5,0),"-")</f>
        <v>XIV. Szugló utca 9-15.</v>
      </c>
      <c r="BA4" s="101" t="str">
        <f>IFERROR(VLOOKUP(PreLoad!$A$2&amp;"_"&amp;Ingktgfelev!BA$3,param_ing!$B:$H,5,0),"-")</f>
        <v>3300 Eger, Katona tér 7-9. II. emelet 1.</v>
      </c>
      <c r="BB4" s="101" t="str">
        <f>IFERROR(VLOOKUP(PreLoad!$A$2&amp;"_"&amp;Ingktgfelev!BB$3,param_ing!$B:$H,5,0),"-")</f>
        <v>-</v>
      </c>
      <c r="BC4" s="101" t="str">
        <f>IFERROR(VLOOKUP(PreLoad!$A$2&amp;"_"&amp;Ingktgfelev!BC$3,param_ing!$B:$H,5,0),"-")</f>
        <v>-</v>
      </c>
      <c r="BD4" s="101" t="str">
        <f>IFERROR(VLOOKUP(PreLoad!$A$2&amp;"_"&amp;Ingktgfelev!BD$3,param_ing!$B:$H,5,0),"-")</f>
        <v>-</v>
      </c>
      <c r="BE4" s="101" t="str">
        <f>IFERROR(VLOOKUP(PreLoad!$A$2&amp;"_"&amp;Ingktgfelev!BE$3,param_ing!$B:$H,5,0),"-")</f>
        <v>-</v>
      </c>
      <c r="BF4" s="101" t="str">
        <f>IFERROR(VLOOKUP(PreLoad!$A$2&amp;"_"&amp;Ingktgfelev!BF$3,param_ing!$B:$H,5,0),"-")</f>
        <v>-</v>
      </c>
      <c r="BG4" s="101" t="str">
        <f>IFERROR(VLOOKUP(PreLoad!$A$2&amp;"_"&amp;Ingktgfelev!BG$3,param_ing!$B:$H,5,0),"-")</f>
        <v>-</v>
      </c>
      <c r="BH4" s="101" t="str">
        <f>IFERROR(VLOOKUP(PreLoad!$A$2&amp;"_"&amp;Ingktgfelev!BH$3,param_ing!$B:$H,5,0),"-")</f>
        <v>-</v>
      </c>
      <c r="BI4" s="101" t="str">
        <f>IFERROR(VLOOKUP(PreLoad!$A$2&amp;"_"&amp;Ingktgfelev!BI$3,param_ing!$B:$H,5,0),"-")</f>
        <v>-</v>
      </c>
      <c r="BJ4" s="101" t="str">
        <f>IFERROR(VLOOKUP(PreLoad!$A$2&amp;"_"&amp;Ingktgfelev!BJ$3,param_ing!$B:$H,5,0),"-")</f>
        <v>-</v>
      </c>
      <c r="BK4" s="101" t="str">
        <f>IFERROR(VLOOKUP(PreLoad!$A$2&amp;"_"&amp;Ingktgfelev!BK$3,param_ing!$B:$H,5,0),"-")</f>
        <v>-</v>
      </c>
      <c r="BL4" s="101" t="str">
        <f>IFERROR(VLOOKUP(PreLoad!$A$2&amp;"_"&amp;Ingktgfelev!BL$3,param_ing!$B:$H,5,0),"-")</f>
        <v>-</v>
      </c>
      <c r="BM4" s="101" t="str">
        <f>IFERROR(VLOOKUP(PreLoad!$A$2&amp;"_"&amp;Ingktgfelev!BM$3,param_ing!$B:$H,5,0),"-")</f>
        <v>-</v>
      </c>
      <c r="BN4" s="101" t="str">
        <f>IFERROR(VLOOKUP(PreLoad!$A$2&amp;"_"&amp;Ingktgfelev!BN$3,param_ing!$B:$H,5,0),"-")</f>
        <v>-</v>
      </c>
      <c r="BO4" s="101" t="str">
        <f>IFERROR(VLOOKUP(PreLoad!$A$2&amp;"_"&amp;Ingktgfelev!BO$3,param_ing!$B:$H,5,0),"-")</f>
        <v>-</v>
      </c>
      <c r="BP4" s="101" t="str">
        <f>IFERROR(VLOOKUP(PreLoad!$A$2&amp;"_"&amp;Ingktgfelev!BP$3,param_ing!$B:$H,5,0),"-")</f>
        <v>-</v>
      </c>
      <c r="BQ4" s="101" t="str">
        <f>IFERROR(VLOOKUP(PreLoad!$A$2&amp;"_"&amp;Ingktgfelev!BQ$3,param_ing!$B:$H,5,0),"-")</f>
        <v>-</v>
      </c>
      <c r="BR4" s="101" t="str">
        <f>IFERROR(VLOOKUP(PreLoad!$A$2&amp;"_"&amp;Ingktgfelev!BR$3,param_ing!$B:$H,5,0),"-")</f>
        <v>-</v>
      </c>
      <c r="BS4" s="101" t="str">
        <f>IFERROR(VLOOKUP(PreLoad!$A$2&amp;"_"&amp;Ingktgfelev!BS$3,param_ing!$B:$H,5,0),"-")</f>
        <v>-</v>
      </c>
      <c r="BT4" s="101" t="str">
        <f>IFERROR(VLOOKUP(PreLoad!$A$2&amp;"_"&amp;Ingktgfelev!BT$3,param_ing!$B:$H,5,0),"-")</f>
        <v>-</v>
      </c>
      <c r="BU4" s="101" t="str">
        <f>IFERROR(VLOOKUP(PreLoad!$A$2&amp;"_"&amp;Ingktgfelev!BU$3,param_ing!$B:$H,5,0),"-")</f>
        <v>-</v>
      </c>
      <c r="BV4" s="101" t="str">
        <f>IFERROR(VLOOKUP(PreLoad!$A$2&amp;"_"&amp;Ingktgfelev!BV$3,param_ing!$B:$H,5,0),"-")</f>
        <v>-</v>
      </c>
      <c r="BW4" s="101" t="str">
        <f>IFERROR(VLOOKUP(PreLoad!$A$2&amp;"_"&amp;Ingktgfelev!BW$3,param_ing!$B:$H,5,0),"-")</f>
        <v>-</v>
      </c>
      <c r="BX4" s="101" t="str">
        <f>IFERROR(VLOOKUP(PreLoad!$A$2&amp;"_"&amp;Ingktgfelev!BX$3,param_ing!$B:$H,5,0),"-")</f>
        <v>-</v>
      </c>
      <c r="BY4" s="101" t="str">
        <f>IFERROR(VLOOKUP(PreLoad!$A$2&amp;"_"&amp;Ingktgfelev!BY$3,param_ing!$B:$H,5,0),"-")</f>
        <v>-</v>
      </c>
      <c r="BZ4" s="101" t="str">
        <f>IFERROR(VLOOKUP(PreLoad!$A$2&amp;"_"&amp;Ingktgfelev!BZ$3,param_ing!$B:$H,5,0),"-")</f>
        <v>-</v>
      </c>
      <c r="CA4" s="101" t="str">
        <f>IFERROR(VLOOKUP(PreLoad!$A$2&amp;"_"&amp;Ingktgfelev!CA$3,param_ing!$B:$H,5,0),"-")</f>
        <v>-</v>
      </c>
      <c r="CB4" s="101" t="str">
        <f>IFERROR(VLOOKUP(PreLoad!$A$2&amp;"_"&amp;Ingktgfelev!CB$3,param_ing!$B:$H,5,0),"-")</f>
        <v>-</v>
      </c>
      <c r="CC4" s="101" t="str">
        <f>IFERROR(VLOOKUP(PreLoad!$A$2&amp;"_"&amp;Ingktgfelev!CC$3,param_ing!$B:$H,5,0),"-")</f>
        <v>-</v>
      </c>
      <c r="CD4" s="101" t="str">
        <f>IFERROR(VLOOKUP(PreLoad!$A$2&amp;"_"&amp;Ingktgfelev!CD$3,param_ing!$B:$H,5,0),"-")</f>
        <v>-</v>
      </c>
      <c r="CE4" s="101" t="str">
        <f>IFERROR(VLOOKUP(PreLoad!$A$2&amp;"_"&amp;Ingktgfelev!CE$3,param_ing!$B:$H,5,0),"-")</f>
        <v>-</v>
      </c>
      <c r="CF4" s="101" t="str">
        <f>IFERROR(VLOOKUP(PreLoad!$A$2&amp;"_"&amp;Ingktgfelev!CF$3,param_ing!$B:$H,5,0),"-")</f>
        <v>-</v>
      </c>
      <c r="CG4" s="101" t="str">
        <f>IFERROR(VLOOKUP(PreLoad!$A$2&amp;"_"&amp;Ingktgfelev!CG$3,param_ing!$B:$H,5,0),"-")</f>
        <v>-</v>
      </c>
      <c r="CH4" s="101" t="str">
        <f>IFERROR(VLOOKUP(PreLoad!$A$2&amp;"_"&amp;Ingktgfelev!CH$3,param_ing!$B:$H,5,0),"-")</f>
        <v>-</v>
      </c>
      <c r="CI4" s="101" t="str">
        <f>IFERROR(VLOOKUP(PreLoad!$A$2&amp;"_"&amp;Ingktgfelev!CI$3,param_ing!$B:$H,5,0),"-")</f>
        <v>-</v>
      </c>
      <c r="CJ4" s="101" t="str">
        <f>IFERROR(VLOOKUP(PreLoad!$A$2&amp;"_"&amp;Ingktgfelev!CJ$3,param_ing!$B:$H,5,0),"-")</f>
        <v>-</v>
      </c>
      <c r="CK4" s="101" t="str">
        <f>IFERROR(VLOOKUP(PreLoad!$A$2&amp;"_"&amp;Ingktgfelev!CK$3,param_ing!$B:$H,5,0),"-")</f>
        <v>-</v>
      </c>
      <c r="CL4" s="101" t="str">
        <f>IFERROR(VLOOKUP(PreLoad!$A$2&amp;"_"&amp;Ingktgfelev!CL$3,param_ing!$B:$H,5,0),"-")</f>
        <v>-</v>
      </c>
      <c r="CM4" s="101" t="str">
        <f>IFERROR(VLOOKUP(PreLoad!$A$2&amp;"_"&amp;Ingktgfelev!CM$3,param_ing!$B:$H,5,0),"-")</f>
        <v>-</v>
      </c>
      <c r="CN4" s="101" t="str">
        <f>IFERROR(VLOOKUP(PreLoad!$A$2&amp;"_"&amp;Ingktgfelev!CN$3,param_ing!$B:$H,5,0),"-")</f>
        <v>-</v>
      </c>
      <c r="CO4" s="101" t="str">
        <f>IFERROR(VLOOKUP(PreLoad!$A$2&amp;"_"&amp;Ingktgfelev!CO$3,param_ing!$B:$H,5,0),"-")</f>
        <v>-</v>
      </c>
      <c r="CP4" s="101" t="str">
        <f>IFERROR(VLOOKUP(PreLoad!$A$2&amp;"_"&amp;Ingktgfelev!CP$3,param_ing!$B:$H,5,0),"-")</f>
        <v>Balatonfüred, Kosztolányi sétány 6.</v>
      </c>
      <c r="CQ4" s="101" t="str">
        <f>IFERROR(VLOOKUP(PreLoad!$A$2&amp;"_"&amp;Ingktgfelev!CQ$3,param_ing!$B:$H,5,0),"-")</f>
        <v>-</v>
      </c>
      <c r="CR4" s="101" t="str">
        <f>IFERROR(VLOOKUP(PreLoad!$A$2&amp;"_"&amp;Ingktgfelev!CR$3,param_ing!$B:$H,5,0),"-")</f>
        <v>-</v>
      </c>
      <c r="CS4" s="101" t="str">
        <f>IFERROR(VLOOKUP(PreLoad!$A$2&amp;"_"&amp;Ingktgfelev!CS$3,param_ing!$B:$H,5,0),"-")</f>
        <v>-</v>
      </c>
      <c r="CT4" s="101" t="str">
        <f>IFERROR(VLOOKUP(PreLoad!$A$2&amp;"_"&amp;Ingktgfelev!CT$3,param_ing!$B:$H,5,0),"-")</f>
        <v>-</v>
      </c>
      <c r="CU4" s="101" t="str">
        <f>IFERROR(VLOOKUP(PreLoad!$A$2&amp;"_"&amp;Ingktgfelev!CU$3,param_ing!$B:$H,5,0),"-")</f>
        <v>-</v>
      </c>
      <c r="CV4" s="101" t="str">
        <f>IFERROR(VLOOKUP(PreLoad!$A$2&amp;"_"&amp;Ingktgfelev!CV$3,param_ing!$B:$H,5,0),"-")</f>
        <v>-</v>
      </c>
      <c r="CW4" s="101" t="str">
        <f>IFERROR(VLOOKUP(PreLoad!$A$2&amp;"_"&amp;Ingktgfelev!CW$3,param_ing!$B:$H,5,0),"-")</f>
        <v>-</v>
      </c>
      <c r="CX4" s="101" t="str">
        <f>IFERROR(VLOOKUP(PreLoad!$A$2&amp;"_"&amp;Ingktgfelev!CX$3,param_ing!$B:$H,5,0),"-")</f>
        <v>-</v>
      </c>
      <c r="CY4" s="101" t="str">
        <f>IFERROR(VLOOKUP(PreLoad!$A$2&amp;"_"&amp;Ingktgfelev!CY$3,param_ing!$B:$H,5,0),"-")</f>
        <v>-</v>
      </c>
      <c r="CZ4" s="101" t="str">
        <f>IFERROR(VLOOKUP(PreLoad!$A$2&amp;"_"&amp;Ingktgfelev!CZ$3,param_ing!$B:$H,5,0),"-")</f>
        <v>-</v>
      </c>
      <c r="DA4" s="101" t="str">
        <f>IFERROR(VLOOKUP(PreLoad!$A$2&amp;"_"&amp;Ingktgfelev!DA$3,param_ing!$B:$H,5,0),"-")</f>
        <v>-</v>
      </c>
      <c r="DB4" s="101" t="str">
        <f>IFERROR(VLOOKUP(PreLoad!$A$2&amp;"_"&amp;Ingktgfelev!DB$3,param_ing!$B:$H,5,0),"-")</f>
        <v>-</v>
      </c>
      <c r="DC4" s="101" t="str">
        <f>IFERROR(VLOOKUP(PreLoad!$A$2&amp;"_"&amp;Ingktgfelev!DC$3,param_ing!$B:$H,5,0),"-")</f>
        <v>-</v>
      </c>
    </row>
    <row r="5" spans="1:107" ht="36" customHeight="1" thickBot="1" x14ac:dyDescent="0.3">
      <c r="D5" s="150"/>
      <c r="E5" s="151"/>
      <c r="F5" s="151"/>
      <c r="G5" s="100" t="s">
        <v>512</v>
      </c>
      <c r="H5" s="102" t="str">
        <f>IFERROR(VLOOKUP(PreLoad!$A$2&amp;"_"&amp;Ingktgfelev!H$3,param_ing!$B:$H,6,0),"-")</f>
        <v>14412/0/A/2</v>
      </c>
      <c r="I5" s="102" t="str">
        <f>IFERROR(VLOOKUP(PreLoad!$A$2&amp;"_"&amp;Ingktgfelev!I$3,param_ing!$B:$H,6,0),"-")</f>
        <v>13388/0/A/47</v>
      </c>
      <c r="J5" s="102" t="str">
        <f>IFERROR(VLOOKUP(PreLoad!$A$2&amp;"_"&amp;Ingktgfelev!J$3,param_ing!$B:$H,6,0),"-")</f>
        <v>-</v>
      </c>
      <c r="K5" s="102" t="str">
        <f>IFERROR(VLOOKUP(PreLoad!$A$2&amp;"_"&amp;Ingktgfelev!K$3,param_ing!$B:$H,6,0),"-")</f>
        <v>-</v>
      </c>
      <c r="L5" s="102" t="str">
        <f>IFERROR(VLOOKUP(PreLoad!$A$2&amp;"_"&amp;Ingktgfelev!L$3,param_ing!$B:$H,6,0),"-")</f>
        <v>16918/2/A/1</v>
      </c>
      <c r="M5" s="102" t="str">
        <f>IFERROR(VLOOKUP(PreLoad!$A$2&amp;"_"&amp;Ingktgfelev!M$3,param_ing!$B:$H,6,0),"-")</f>
        <v>24296/0/A/5</v>
      </c>
      <c r="N5" s="102" t="str">
        <f>IFERROR(VLOOKUP(PreLoad!$A$2&amp;"_"&amp;Ingktgfelev!N$3,param_ing!$B:$H,6,0),"-")</f>
        <v>24284/0/A/1</v>
      </c>
      <c r="O5" s="102" t="str">
        <f>IFERROR(VLOOKUP(PreLoad!$A$2&amp;"_"&amp;Ingktgfelev!O$3,param_ing!$B:$H,6,0),"-")</f>
        <v>28814/0/A/5</v>
      </c>
      <c r="P5" s="102" t="str">
        <f>IFERROR(VLOOKUP(PreLoad!$A$2&amp;"_"&amp;Ingktgfelev!P$3,param_ing!$B:$H,6,0),"-")</f>
        <v>28814/0/A/7</v>
      </c>
      <c r="Q5" s="102" t="str">
        <f>IFERROR(VLOOKUP(PreLoad!$A$2&amp;"_"&amp;Ingktgfelev!Q$3,param_ing!$B:$H,6,0),"-")</f>
        <v>28814/0/A/6</v>
      </c>
      <c r="R5" s="102" t="str">
        <f>IFERROR(VLOOKUP(PreLoad!$A$2&amp;"_"&amp;Ingktgfelev!R$3,param_ing!$B:$H,6,0),"-")</f>
        <v>28814/0/A/8</v>
      </c>
      <c r="S5" s="102" t="str">
        <f>IFERROR(VLOOKUP(PreLoad!$A$2&amp;"_"&amp;Ingktgfelev!S$3,param_ing!$B:$H,6,0),"-")</f>
        <v>28814/0/A/17</v>
      </c>
      <c r="T5" s="102" t="str">
        <f>IFERROR(VLOOKUP(PreLoad!$A$2&amp;"_"&amp;Ingktgfelev!T$3,param_ing!$B:$H,6,0),"-")</f>
        <v>28814/0/A/21</v>
      </c>
      <c r="U5" s="102" t="str">
        <f>IFERROR(VLOOKUP(PreLoad!$A$2&amp;"_"&amp;Ingktgfelev!U$3,param_ing!$B:$H,6,0),"-")</f>
        <v>28814/0/A/12</v>
      </c>
      <c r="V5" s="102" t="str">
        <f>IFERROR(VLOOKUP(PreLoad!$A$2&amp;"_"&amp;Ingktgfelev!V$3,param_ing!$B:$H,6,0),"-")</f>
        <v>28594/0/A/1</v>
      </c>
      <c r="W5" s="102" t="str">
        <f>IFERROR(VLOOKUP(PreLoad!$A$2&amp;"_"&amp;Ingktgfelev!W$3,param_ing!$B:$H,6,0),"-")</f>
        <v>34093/0/A/11</v>
      </c>
      <c r="X5" s="102" t="str">
        <f>IFERROR(VLOOKUP(PreLoad!$A$2&amp;"_"&amp;Ingktgfelev!X$3,param_ing!$B:$H,6,0),"-")</f>
        <v>34091/0/A/5</v>
      </c>
      <c r="Y5" s="102" t="str">
        <f>IFERROR(VLOOKUP(PreLoad!$A$2&amp;"_"&amp;Ingktgfelev!Y$3,param_ing!$B:$H,6,0),"-")</f>
        <v>35527/2/A/79</v>
      </c>
      <c r="Z5" s="102" t="str">
        <f>IFERROR(VLOOKUP(PreLoad!$A$2&amp;"_"&amp;Ingktgfelev!Z$3,param_ing!$B:$H,6,0),"-")</f>
        <v>36848/0/A/1</v>
      </c>
      <c r="AA5" s="102" t="str">
        <f>IFERROR(VLOOKUP(PreLoad!$A$2&amp;"_"&amp;Ingktgfelev!AA$3,param_ing!$B:$H,6,0),"-")</f>
        <v>39016/9/A/60</v>
      </c>
      <c r="AB5" s="102" t="str">
        <f>IFERROR(VLOOKUP(PreLoad!$A$2&amp;"_"&amp;Ingktgfelev!AB$3,param_ing!$B:$H,6,0),"-")</f>
        <v>4237/0/A/56</v>
      </c>
      <c r="AC5" s="102" t="str">
        <f>IFERROR(VLOOKUP(PreLoad!$A$2&amp;"_"&amp;Ingktgfelev!AC$3,param_ing!$B:$H,6,0),"-")</f>
        <v>6964/0/A/2</v>
      </c>
      <c r="AD5" s="102" t="str">
        <f>IFERROR(VLOOKUP(PreLoad!$A$2&amp;"_"&amp;Ingktgfelev!AD$3,param_ing!$B:$H,6,0),"-")</f>
        <v>6964/0/A/3</v>
      </c>
      <c r="AE5" s="102" t="str">
        <f>IFERROR(VLOOKUP(PreLoad!$A$2&amp;"_"&amp;Ingktgfelev!AE$3,param_ing!$B:$H,6,0),"-")</f>
        <v>25146/0/A/3</v>
      </c>
      <c r="AF5" s="102" t="str">
        <f>IFERROR(VLOOKUP(PreLoad!$A$2&amp;"_"&amp;Ingktgfelev!AF$3,param_ing!$B:$H,6,0),"-")</f>
        <v>25150/0/A/45</v>
      </c>
      <c r="AG5" s="102" t="str">
        <f>IFERROR(VLOOKUP(PreLoad!$A$2&amp;"_"&amp;Ingktgfelev!AG$3,param_ing!$B:$H,6,0),"-")</f>
        <v>-</v>
      </c>
      <c r="AH5" s="102" t="str">
        <f>IFERROR(VLOOKUP(PreLoad!$A$2&amp;"_"&amp;Ingktgfelev!AH$3,param_ing!$B:$H,6,0),"-")</f>
        <v>32226/31</v>
      </c>
      <c r="AI5" s="102" t="str">
        <f>IFERROR(VLOOKUP(PreLoad!$A$2&amp;"_"&amp;Ingktgfelev!AI$3,param_ing!$B:$H,6,0),"-")</f>
        <v>-</v>
      </c>
      <c r="AJ5" s="102">
        <f>IFERROR(VLOOKUP(PreLoad!$A$2&amp;"_"&amp;Ingktgfelev!AJ$3,param_ing!$B:$H,6,0),"-")</f>
        <v>31258</v>
      </c>
      <c r="AK5" s="102" t="str">
        <f>IFERROR(VLOOKUP(PreLoad!$A$2&amp;"_"&amp;Ingktgfelev!AK$3,param_ing!$B:$H,6,0),"-")</f>
        <v>30368/1</v>
      </c>
      <c r="AL5" s="102" t="str">
        <f>IFERROR(VLOOKUP(PreLoad!$A$2&amp;"_"&amp;Ingktgfelev!AL$3,param_ing!$B:$H,6,0),"-")</f>
        <v>30367/2</v>
      </c>
      <c r="AM5" s="102" t="str">
        <f>IFERROR(VLOOKUP(PreLoad!$A$2&amp;"_"&amp;Ingktgfelev!AM$3,param_ing!$B:$H,6,0),"-")</f>
        <v>30367/3</v>
      </c>
      <c r="AN5" s="102" t="str">
        <f>IFERROR(VLOOKUP(PreLoad!$A$2&amp;"_"&amp;Ingktgfelev!AN$3,param_ing!$B:$H,6,0),"-")</f>
        <v>29973/196</v>
      </c>
      <c r="AO5" s="102" t="str">
        <f>IFERROR(VLOOKUP(PreLoad!$A$2&amp;"_"&amp;Ingktgfelev!AO$3,param_ing!$B:$H,6,0),"-")</f>
        <v>-</v>
      </c>
      <c r="AP5" s="102" t="str">
        <f>IFERROR(VLOOKUP(PreLoad!$A$2&amp;"_"&amp;Ingktgfelev!AP$3,param_ing!$B:$H,6,0),"-")</f>
        <v>86958/0/A/8</v>
      </c>
      <c r="AQ5" s="102" t="str">
        <f>IFERROR(VLOOKUP(PreLoad!$A$2&amp;"_"&amp;Ingktgfelev!AQ$3,param_ing!$B:$H,6,0),"-")</f>
        <v>129997/0/A/1</v>
      </c>
      <c r="AR5" s="102" t="str">
        <f>IFERROR(VLOOKUP(PreLoad!$A$2&amp;"_"&amp;Ingktgfelev!AR$3,param_ing!$B:$H,6,0),"-")</f>
        <v>129997/0/A/2</v>
      </c>
      <c r="AS5" s="102">
        <f>IFERROR(VLOOKUP(PreLoad!$A$2&amp;"_"&amp;Ingktgfelev!AS$3,param_ing!$B:$H,6,0),"-")</f>
        <v>150987</v>
      </c>
      <c r="AT5" s="102" t="str">
        <f>IFERROR(VLOOKUP(PreLoad!$A$2&amp;"_"&amp;Ingktgfelev!AT$3,param_ing!$B:$H,6,0),"-")</f>
        <v>170970/8</v>
      </c>
      <c r="AU5" s="102" t="str">
        <f>IFERROR(VLOOKUP(PreLoad!$A$2&amp;"_"&amp;Ingktgfelev!AU$3,param_ing!$B:$H,6,0),"-")</f>
        <v>22056/0/A/34</v>
      </c>
      <c r="AV5" s="102">
        <f>IFERROR(VLOOKUP(PreLoad!$A$2&amp;"_"&amp;Ingktgfelev!AV$3,param_ing!$B:$H,6,0),"-")</f>
        <v>3935</v>
      </c>
      <c r="AW5" s="102">
        <f>IFERROR(VLOOKUP(PreLoad!$A$2&amp;"_"&amp;Ingktgfelev!AW$3,param_ing!$B:$H,6,0),"-")</f>
        <v>4792</v>
      </c>
      <c r="AX5" s="102">
        <f>IFERROR(VLOOKUP(PreLoad!$A$2&amp;"_"&amp;Ingktgfelev!AX$3,param_ing!$B:$H,6,0),"-")</f>
        <v>0</v>
      </c>
      <c r="AY5" s="102">
        <f>IFERROR(VLOOKUP(PreLoad!$A$2&amp;"_"&amp;Ingktgfelev!AY$3,param_ing!$B:$H,6,0),"-")</f>
        <v>0</v>
      </c>
      <c r="AZ5" s="102">
        <f>IFERROR(VLOOKUP(PreLoad!$A$2&amp;"_"&amp;Ingktgfelev!AZ$3,param_ing!$B:$H,6,0),"-")</f>
        <v>0</v>
      </c>
      <c r="BA5" s="102">
        <f>IFERROR(VLOOKUP(PreLoad!$A$2&amp;"_"&amp;Ingktgfelev!BA$3,param_ing!$B:$H,6,0),"-")</f>
        <v>0</v>
      </c>
      <c r="BB5" s="102" t="str">
        <f>IFERROR(VLOOKUP(PreLoad!$A$2&amp;"_"&amp;Ingktgfelev!BB$3,param_ing!$B:$H,6,0),"-")</f>
        <v>-</v>
      </c>
      <c r="BC5" s="102" t="str">
        <f>IFERROR(VLOOKUP(PreLoad!$A$2&amp;"_"&amp;Ingktgfelev!BC$3,param_ing!$B:$H,6,0),"-")</f>
        <v>-</v>
      </c>
      <c r="BD5" s="102" t="str">
        <f>IFERROR(VLOOKUP(PreLoad!$A$2&amp;"_"&amp;Ingktgfelev!BD$3,param_ing!$B:$H,6,0),"-")</f>
        <v>-</v>
      </c>
      <c r="BE5" s="102" t="str">
        <f>IFERROR(VLOOKUP(PreLoad!$A$2&amp;"_"&amp;Ingktgfelev!BE$3,param_ing!$B:$H,6,0),"-")</f>
        <v>-</v>
      </c>
      <c r="BF5" s="102" t="str">
        <f>IFERROR(VLOOKUP(PreLoad!$A$2&amp;"_"&amp;Ingktgfelev!BF$3,param_ing!$B:$H,6,0),"-")</f>
        <v>-</v>
      </c>
      <c r="BG5" s="102" t="str">
        <f>IFERROR(VLOOKUP(PreLoad!$A$2&amp;"_"&amp;Ingktgfelev!BG$3,param_ing!$B:$H,6,0),"-")</f>
        <v>-</v>
      </c>
      <c r="BH5" s="102" t="str">
        <f>IFERROR(VLOOKUP(PreLoad!$A$2&amp;"_"&amp;Ingktgfelev!BH$3,param_ing!$B:$H,6,0),"-")</f>
        <v>-</v>
      </c>
      <c r="BI5" s="102" t="str">
        <f>IFERROR(VLOOKUP(PreLoad!$A$2&amp;"_"&amp;Ingktgfelev!BI$3,param_ing!$B:$H,6,0),"-")</f>
        <v>-</v>
      </c>
      <c r="BJ5" s="102" t="str">
        <f>IFERROR(VLOOKUP(PreLoad!$A$2&amp;"_"&amp;Ingktgfelev!BJ$3,param_ing!$B:$H,6,0),"-")</f>
        <v>-</v>
      </c>
      <c r="BK5" s="102" t="str">
        <f>IFERROR(VLOOKUP(PreLoad!$A$2&amp;"_"&amp;Ingktgfelev!BK$3,param_ing!$B:$H,6,0),"-")</f>
        <v>-</v>
      </c>
      <c r="BL5" s="102" t="str">
        <f>IFERROR(VLOOKUP(PreLoad!$A$2&amp;"_"&amp;Ingktgfelev!BL$3,param_ing!$B:$H,6,0),"-")</f>
        <v>-</v>
      </c>
      <c r="BM5" s="102" t="str">
        <f>IFERROR(VLOOKUP(PreLoad!$A$2&amp;"_"&amp;Ingktgfelev!BM$3,param_ing!$B:$H,6,0),"-")</f>
        <v>-</v>
      </c>
      <c r="BN5" s="102" t="str">
        <f>IFERROR(VLOOKUP(PreLoad!$A$2&amp;"_"&amp;Ingktgfelev!BN$3,param_ing!$B:$H,6,0),"-")</f>
        <v>-</v>
      </c>
      <c r="BO5" s="102" t="str">
        <f>IFERROR(VLOOKUP(PreLoad!$A$2&amp;"_"&amp;Ingktgfelev!BO$3,param_ing!$B:$H,6,0),"-")</f>
        <v>-</v>
      </c>
      <c r="BP5" s="102" t="str">
        <f>IFERROR(VLOOKUP(PreLoad!$A$2&amp;"_"&amp;Ingktgfelev!BP$3,param_ing!$B:$H,6,0),"-")</f>
        <v>-</v>
      </c>
      <c r="BQ5" s="102" t="str">
        <f>IFERROR(VLOOKUP(PreLoad!$A$2&amp;"_"&amp;Ingktgfelev!BQ$3,param_ing!$B:$H,6,0),"-")</f>
        <v>-</v>
      </c>
      <c r="BR5" s="102" t="str">
        <f>IFERROR(VLOOKUP(PreLoad!$A$2&amp;"_"&amp;Ingktgfelev!BR$3,param_ing!$B:$H,6,0),"-")</f>
        <v>-</v>
      </c>
      <c r="BS5" s="102" t="str">
        <f>IFERROR(VLOOKUP(PreLoad!$A$2&amp;"_"&amp;Ingktgfelev!BS$3,param_ing!$B:$H,6,0),"-")</f>
        <v>-</v>
      </c>
      <c r="BT5" s="102" t="str">
        <f>IFERROR(VLOOKUP(PreLoad!$A$2&amp;"_"&amp;Ingktgfelev!BT$3,param_ing!$B:$H,6,0),"-")</f>
        <v>-</v>
      </c>
      <c r="BU5" s="102" t="str">
        <f>IFERROR(VLOOKUP(PreLoad!$A$2&amp;"_"&amp;Ingktgfelev!BU$3,param_ing!$B:$H,6,0),"-")</f>
        <v>-</v>
      </c>
      <c r="BV5" s="102" t="str">
        <f>IFERROR(VLOOKUP(PreLoad!$A$2&amp;"_"&amp;Ingktgfelev!BV$3,param_ing!$B:$H,6,0),"-")</f>
        <v>-</v>
      </c>
      <c r="BW5" s="102" t="str">
        <f>IFERROR(VLOOKUP(PreLoad!$A$2&amp;"_"&amp;Ingktgfelev!BW$3,param_ing!$B:$H,6,0),"-")</f>
        <v>-</v>
      </c>
      <c r="BX5" s="102" t="str">
        <f>IFERROR(VLOOKUP(PreLoad!$A$2&amp;"_"&amp;Ingktgfelev!BX$3,param_ing!$B:$H,6,0),"-")</f>
        <v>-</v>
      </c>
      <c r="BY5" s="102" t="str">
        <f>IFERROR(VLOOKUP(PreLoad!$A$2&amp;"_"&amp;Ingktgfelev!BY$3,param_ing!$B:$H,6,0),"-")</f>
        <v>-</v>
      </c>
      <c r="BZ5" s="102" t="str">
        <f>IFERROR(VLOOKUP(PreLoad!$A$2&amp;"_"&amp;Ingktgfelev!BZ$3,param_ing!$B:$H,6,0),"-")</f>
        <v>-</v>
      </c>
      <c r="CA5" s="102" t="str">
        <f>IFERROR(VLOOKUP(PreLoad!$A$2&amp;"_"&amp;Ingktgfelev!CA$3,param_ing!$B:$H,6,0),"-")</f>
        <v>-</v>
      </c>
      <c r="CB5" s="102" t="str">
        <f>IFERROR(VLOOKUP(PreLoad!$A$2&amp;"_"&amp;Ingktgfelev!CB$3,param_ing!$B:$H,6,0),"-")</f>
        <v>-</v>
      </c>
      <c r="CC5" s="102" t="str">
        <f>IFERROR(VLOOKUP(PreLoad!$A$2&amp;"_"&amp;Ingktgfelev!CC$3,param_ing!$B:$H,6,0),"-")</f>
        <v>-</v>
      </c>
      <c r="CD5" s="102" t="str">
        <f>IFERROR(VLOOKUP(PreLoad!$A$2&amp;"_"&amp;Ingktgfelev!CD$3,param_ing!$B:$H,6,0),"-")</f>
        <v>-</v>
      </c>
      <c r="CE5" s="102" t="str">
        <f>IFERROR(VLOOKUP(PreLoad!$A$2&amp;"_"&amp;Ingktgfelev!CE$3,param_ing!$B:$H,6,0),"-")</f>
        <v>-</v>
      </c>
      <c r="CF5" s="102" t="str">
        <f>IFERROR(VLOOKUP(PreLoad!$A$2&amp;"_"&amp;Ingktgfelev!CF$3,param_ing!$B:$H,6,0),"-")</f>
        <v>-</v>
      </c>
      <c r="CG5" s="102" t="str">
        <f>IFERROR(VLOOKUP(PreLoad!$A$2&amp;"_"&amp;Ingktgfelev!CG$3,param_ing!$B:$H,6,0),"-")</f>
        <v>-</v>
      </c>
      <c r="CH5" s="102" t="str">
        <f>IFERROR(VLOOKUP(PreLoad!$A$2&amp;"_"&amp;Ingktgfelev!CH$3,param_ing!$B:$H,6,0),"-")</f>
        <v>-</v>
      </c>
      <c r="CI5" s="102" t="str">
        <f>IFERROR(VLOOKUP(PreLoad!$A$2&amp;"_"&amp;Ingktgfelev!CI$3,param_ing!$B:$H,6,0),"-")</f>
        <v>-</v>
      </c>
      <c r="CJ5" s="102" t="str">
        <f>IFERROR(VLOOKUP(PreLoad!$A$2&amp;"_"&amp;Ingktgfelev!CJ$3,param_ing!$B:$H,6,0),"-")</f>
        <v>-</v>
      </c>
      <c r="CK5" s="102" t="str">
        <f>IFERROR(VLOOKUP(PreLoad!$A$2&amp;"_"&amp;Ingktgfelev!CK$3,param_ing!$B:$H,6,0),"-")</f>
        <v>-</v>
      </c>
      <c r="CL5" s="102" t="str">
        <f>IFERROR(VLOOKUP(PreLoad!$A$2&amp;"_"&amp;Ingktgfelev!CL$3,param_ing!$B:$H,6,0),"-")</f>
        <v>-</v>
      </c>
      <c r="CM5" s="102" t="str">
        <f>IFERROR(VLOOKUP(PreLoad!$A$2&amp;"_"&amp;Ingktgfelev!CM$3,param_ing!$B:$H,6,0),"-")</f>
        <v>-</v>
      </c>
      <c r="CN5" s="102" t="str">
        <f>IFERROR(VLOOKUP(PreLoad!$A$2&amp;"_"&amp;Ingktgfelev!CN$3,param_ing!$B:$H,6,0),"-")</f>
        <v>-</v>
      </c>
      <c r="CO5" s="102" t="str">
        <f>IFERROR(VLOOKUP(PreLoad!$A$2&amp;"_"&amp;Ingktgfelev!CO$3,param_ing!$B:$H,6,0),"-")</f>
        <v>-</v>
      </c>
      <c r="CP5" s="102" t="str">
        <f>IFERROR(VLOOKUP(PreLoad!$A$2&amp;"_"&amp;Ingktgfelev!CP$3,param_ing!$B:$H,6,0),"-")</f>
        <v>3928/P/11</v>
      </c>
      <c r="CQ5" s="102" t="str">
        <f>IFERROR(VLOOKUP(PreLoad!$A$2&amp;"_"&amp;Ingktgfelev!CQ$3,param_ing!$B:$H,6,0),"-")</f>
        <v>-</v>
      </c>
      <c r="CR5" s="102" t="str">
        <f>IFERROR(VLOOKUP(PreLoad!$A$2&amp;"_"&amp;Ingktgfelev!CR$3,param_ing!$B:$H,6,0),"-")</f>
        <v>-</v>
      </c>
      <c r="CS5" s="102" t="str">
        <f>IFERROR(VLOOKUP(PreLoad!$A$2&amp;"_"&amp;Ingktgfelev!CS$3,param_ing!$B:$H,6,0),"-")</f>
        <v>-</v>
      </c>
      <c r="CT5" s="102" t="str">
        <f>IFERROR(VLOOKUP(PreLoad!$A$2&amp;"_"&amp;Ingktgfelev!CT$3,param_ing!$B:$H,6,0),"-")</f>
        <v>-</v>
      </c>
      <c r="CU5" s="102" t="str">
        <f>IFERROR(VLOOKUP(PreLoad!$A$2&amp;"_"&amp;Ingktgfelev!CU$3,param_ing!$B:$H,6,0),"-")</f>
        <v>-</v>
      </c>
      <c r="CV5" s="102" t="str">
        <f>IFERROR(VLOOKUP(PreLoad!$A$2&amp;"_"&amp;Ingktgfelev!CV$3,param_ing!$B:$H,6,0),"-")</f>
        <v>-</v>
      </c>
      <c r="CW5" s="102" t="str">
        <f>IFERROR(VLOOKUP(PreLoad!$A$2&amp;"_"&amp;Ingktgfelev!CW$3,param_ing!$B:$H,6,0),"-")</f>
        <v>-</v>
      </c>
      <c r="CX5" s="102" t="str">
        <f>IFERROR(VLOOKUP(PreLoad!$A$2&amp;"_"&amp;Ingktgfelev!CX$3,param_ing!$B:$H,6,0),"-")</f>
        <v>-</v>
      </c>
      <c r="CY5" s="102" t="str">
        <f>IFERROR(VLOOKUP(PreLoad!$A$2&amp;"_"&amp;Ingktgfelev!CY$3,param_ing!$B:$H,6,0),"-")</f>
        <v>-</v>
      </c>
      <c r="CZ5" s="102" t="str">
        <f>IFERROR(VLOOKUP(PreLoad!$A$2&amp;"_"&amp;Ingktgfelev!CZ$3,param_ing!$B:$H,6,0),"-")</f>
        <v>-</v>
      </c>
      <c r="DA5" s="102" t="str">
        <f>IFERROR(VLOOKUP(PreLoad!$A$2&amp;"_"&amp;Ingktgfelev!DA$3,param_ing!$B:$H,6,0),"-")</f>
        <v>-</v>
      </c>
      <c r="DB5" s="102" t="str">
        <f>IFERROR(VLOOKUP(PreLoad!$A$2&amp;"_"&amp;Ingktgfelev!DB$3,param_ing!$B:$H,6,0),"-")</f>
        <v>-</v>
      </c>
      <c r="DC5" s="102" t="str">
        <f>IFERROR(VLOOKUP(PreLoad!$A$2&amp;"_"&amp;Ingktgfelev!DC$3,param_ing!$B:$H,6,0),"-")</f>
        <v>-</v>
      </c>
    </row>
    <row r="6" spans="1:107" s="70" customFormat="1" ht="28.2" thickBot="1" x14ac:dyDescent="0.3">
      <c r="D6" s="101" t="s">
        <v>64</v>
      </c>
      <c r="E6" s="101" t="s">
        <v>39</v>
      </c>
      <c r="F6" s="101" t="s">
        <v>40</v>
      </c>
      <c r="G6" s="101" t="s">
        <v>59</v>
      </c>
      <c r="H6" s="101" t="s">
        <v>524</v>
      </c>
      <c r="I6" s="101" t="s">
        <v>524</v>
      </c>
      <c r="J6" s="101" t="s">
        <v>524</v>
      </c>
      <c r="K6" s="101" t="s">
        <v>524</v>
      </c>
      <c r="L6" s="101" t="s">
        <v>524</v>
      </c>
      <c r="M6" s="101" t="s">
        <v>524</v>
      </c>
      <c r="N6" s="101" t="s">
        <v>524</v>
      </c>
      <c r="O6" s="101" t="s">
        <v>524</v>
      </c>
      <c r="P6" s="101" t="s">
        <v>524</v>
      </c>
      <c r="Q6" s="101" t="s">
        <v>524</v>
      </c>
      <c r="R6" s="101" t="s">
        <v>524</v>
      </c>
      <c r="S6" s="101" t="s">
        <v>524</v>
      </c>
      <c r="T6" s="101" t="s">
        <v>524</v>
      </c>
      <c r="U6" s="101" t="s">
        <v>524</v>
      </c>
      <c r="V6" s="101" t="s">
        <v>524</v>
      </c>
      <c r="W6" s="101" t="s">
        <v>524</v>
      </c>
      <c r="X6" s="101" t="s">
        <v>524</v>
      </c>
      <c r="Y6" s="101" t="s">
        <v>524</v>
      </c>
      <c r="Z6" s="101" t="s">
        <v>524</v>
      </c>
      <c r="AA6" s="101" t="s">
        <v>524</v>
      </c>
      <c r="AB6" s="101" t="s">
        <v>524</v>
      </c>
      <c r="AC6" s="101" t="s">
        <v>524</v>
      </c>
      <c r="AD6" s="101" t="s">
        <v>524</v>
      </c>
      <c r="AE6" s="101" t="s">
        <v>524</v>
      </c>
      <c r="AF6" s="101" t="s">
        <v>524</v>
      </c>
      <c r="AG6" s="101" t="s">
        <v>524</v>
      </c>
      <c r="AH6" s="101" t="s">
        <v>524</v>
      </c>
      <c r="AI6" s="101" t="s">
        <v>524</v>
      </c>
      <c r="AJ6" s="101" t="s">
        <v>524</v>
      </c>
      <c r="AK6" s="101" t="s">
        <v>524</v>
      </c>
      <c r="AL6" s="101" t="s">
        <v>524</v>
      </c>
      <c r="AM6" s="101" t="s">
        <v>524</v>
      </c>
      <c r="AN6" s="101" t="s">
        <v>524</v>
      </c>
      <c r="AO6" s="101" t="s">
        <v>524</v>
      </c>
      <c r="AP6" s="101" t="s">
        <v>524</v>
      </c>
      <c r="AQ6" s="101" t="s">
        <v>524</v>
      </c>
      <c r="AR6" s="101" t="s">
        <v>524</v>
      </c>
      <c r="AS6" s="101" t="s">
        <v>524</v>
      </c>
      <c r="AT6" s="101" t="s">
        <v>524</v>
      </c>
      <c r="AU6" s="101" t="s">
        <v>524</v>
      </c>
      <c r="AV6" s="101" t="s">
        <v>524</v>
      </c>
      <c r="AW6" s="101" t="s">
        <v>524</v>
      </c>
      <c r="AX6" s="101" t="s">
        <v>524</v>
      </c>
      <c r="AY6" s="101" t="s">
        <v>524</v>
      </c>
      <c r="AZ6" s="101" t="s">
        <v>524</v>
      </c>
      <c r="BA6" s="101" t="s">
        <v>524</v>
      </c>
      <c r="BB6" s="101" t="s">
        <v>524</v>
      </c>
      <c r="BC6" s="101" t="s">
        <v>524</v>
      </c>
      <c r="BD6" s="101" t="s">
        <v>524</v>
      </c>
      <c r="BE6" s="101" t="s">
        <v>524</v>
      </c>
      <c r="BF6" s="101" t="s">
        <v>524</v>
      </c>
      <c r="BG6" s="101" t="s">
        <v>524</v>
      </c>
      <c r="BH6" s="101" t="s">
        <v>524</v>
      </c>
      <c r="BI6" s="101" t="s">
        <v>524</v>
      </c>
      <c r="BJ6" s="101" t="s">
        <v>524</v>
      </c>
      <c r="BK6" s="101" t="s">
        <v>524</v>
      </c>
      <c r="BL6" s="101" t="s">
        <v>524</v>
      </c>
      <c r="BM6" s="101" t="s">
        <v>524</v>
      </c>
      <c r="BN6" s="101" t="s">
        <v>524</v>
      </c>
      <c r="BO6" s="101" t="s">
        <v>524</v>
      </c>
      <c r="BP6" s="101" t="s">
        <v>524</v>
      </c>
      <c r="BQ6" s="101" t="s">
        <v>524</v>
      </c>
      <c r="BR6" s="101" t="s">
        <v>524</v>
      </c>
      <c r="BS6" s="101" t="s">
        <v>524</v>
      </c>
      <c r="BT6" s="101" t="s">
        <v>524</v>
      </c>
      <c r="BU6" s="101" t="s">
        <v>524</v>
      </c>
      <c r="BV6" s="101" t="s">
        <v>524</v>
      </c>
      <c r="BW6" s="101" t="s">
        <v>524</v>
      </c>
      <c r="BX6" s="101" t="s">
        <v>524</v>
      </c>
      <c r="BY6" s="101" t="s">
        <v>524</v>
      </c>
      <c r="BZ6" s="101" t="s">
        <v>524</v>
      </c>
      <c r="CA6" s="101" t="s">
        <v>524</v>
      </c>
      <c r="CB6" s="101" t="s">
        <v>524</v>
      </c>
      <c r="CC6" s="101" t="s">
        <v>524</v>
      </c>
      <c r="CD6" s="101" t="s">
        <v>524</v>
      </c>
      <c r="CE6" s="101" t="s">
        <v>524</v>
      </c>
      <c r="CF6" s="101" t="s">
        <v>524</v>
      </c>
      <c r="CG6" s="101" t="s">
        <v>524</v>
      </c>
      <c r="CH6" s="101" t="s">
        <v>524</v>
      </c>
      <c r="CI6" s="101" t="s">
        <v>524</v>
      </c>
      <c r="CJ6" s="101" t="s">
        <v>524</v>
      </c>
      <c r="CK6" s="101" t="s">
        <v>524</v>
      </c>
      <c r="CL6" s="101" t="s">
        <v>524</v>
      </c>
      <c r="CM6" s="101" t="s">
        <v>524</v>
      </c>
      <c r="CN6" s="101" t="s">
        <v>524</v>
      </c>
      <c r="CO6" s="101" t="s">
        <v>524</v>
      </c>
      <c r="CP6" s="101" t="s">
        <v>524</v>
      </c>
      <c r="CQ6" s="101" t="s">
        <v>524</v>
      </c>
      <c r="CR6" s="101" t="s">
        <v>524</v>
      </c>
      <c r="CS6" s="101" t="s">
        <v>524</v>
      </c>
      <c r="CT6" s="101" t="s">
        <v>524</v>
      </c>
      <c r="CU6" s="101" t="s">
        <v>524</v>
      </c>
      <c r="CV6" s="101" t="s">
        <v>524</v>
      </c>
      <c r="CW6" s="101" t="s">
        <v>524</v>
      </c>
      <c r="CX6" s="101" t="s">
        <v>524</v>
      </c>
      <c r="CY6" s="101" t="s">
        <v>524</v>
      </c>
      <c r="CZ6" s="101" t="s">
        <v>524</v>
      </c>
      <c r="DA6" s="101" t="s">
        <v>524</v>
      </c>
      <c r="DB6" s="101" t="s">
        <v>524</v>
      </c>
      <c r="DC6" s="101" t="s">
        <v>524</v>
      </c>
    </row>
    <row r="7" spans="1:107" ht="13.8" x14ac:dyDescent="0.25">
      <c r="D7" s="71">
        <v>1</v>
      </c>
      <c r="E7" s="72" t="s">
        <v>29</v>
      </c>
      <c r="F7" s="73"/>
      <c r="G7" s="74"/>
      <c r="H7" s="113">
        <f>SUM(H8:H23)</f>
        <v>822</v>
      </c>
      <c r="I7" s="113">
        <f t="shared" ref="I7:BT7" si="0">SUM(I8:I23)</f>
        <v>1074</v>
      </c>
      <c r="J7" s="113">
        <f t="shared" si="0"/>
        <v>0</v>
      </c>
      <c r="K7" s="113">
        <f t="shared" si="0"/>
        <v>0</v>
      </c>
      <c r="L7" s="113">
        <f t="shared" si="0"/>
        <v>228</v>
      </c>
      <c r="M7" s="113">
        <f t="shared" si="0"/>
        <v>123</v>
      </c>
      <c r="N7" s="113">
        <f t="shared" si="0"/>
        <v>539</v>
      </c>
      <c r="O7" s="113">
        <f t="shared" si="0"/>
        <v>0</v>
      </c>
      <c r="P7" s="113">
        <f t="shared" si="0"/>
        <v>0</v>
      </c>
      <c r="Q7" s="113">
        <f t="shared" si="0"/>
        <v>0</v>
      </c>
      <c r="R7" s="113">
        <f t="shared" si="0"/>
        <v>0</v>
      </c>
      <c r="S7" s="113">
        <f t="shared" si="0"/>
        <v>0</v>
      </c>
      <c r="T7" s="113">
        <f t="shared" si="0"/>
        <v>18191</v>
      </c>
      <c r="U7" s="113">
        <f t="shared" si="0"/>
        <v>327</v>
      </c>
      <c r="V7" s="113">
        <f t="shared" si="0"/>
        <v>1584</v>
      </c>
      <c r="W7" s="113">
        <f t="shared" si="0"/>
        <v>154</v>
      </c>
      <c r="X7" s="113">
        <f t="shared" si="0"/>
        <v>608</v>
      </c>
      <c r="Y7" s="113">
        <f t="shared" si="0"/>
        <v>1271</v>
      </c>
      <c r="Z7" s="113">
        <f t="shared" si="0"/>
        <v>1211</v>
      </c>
      <c r="AA7" s="113">
        <f t="shared" si="0"/>
        <v>222</v>
      </c>
      <c r="AB7" s="113">
        <f t="shared" si="0"/>
        <v>2462</v>
      </c>
      <c r="AC7" s="113">
        <f t="shared" si="0"/>
        <v>609</v>
      </c>
      <c r="AD7" s="113">
        <f t="shared" si="0"/>
        <v>0</v>
      </c>
      <c r="AE7" s="113">
        <f t="shared" si="0"/>
        <v>279</v>
      </c>
      <c r="AF7" s="113">
        <f t="shared" si="0"/>
        <v>1587</v>
      </c>
      <c r="AG7" s="113">
        <f t="shared" si="0"/>
        <v>0</v>
      </c>
      <c r="AH7" s="113">
        <f t="shared" si="0"/>
        <v>16</v>
      </c>
      <c r="AI7" s="113">
        <f t="shared" si="0"/>
        <v>0</v>
      </c>
      <c r="AJ7" s="113">
        <f t="shared" si="0"/>
        <v>792</v>
      </c>
      <c r="AK7" s="113">
        <f t="shared" si="0"/>
        <v>30597</v>
      </c>
      <c r="AL7" s="113">
        <f t="shared" si="0"/>
        <v>0</v>
      </c>
      <c r="AM7" s="113">
        <f t="shared" si="0"/>
        <v>0</v>
      </c>
      <c r="AN7" s="113">
        <f t="shared" si="0"/>
        <v>273</v>
      </c>
      <c r="AO7" s="113">
        <f t="shared" si="0"/>
        <v>2187</v>
      </c>
      <c r="AP7" s="113">
        <f t="shared" si="0"/>
        <v>128</v>
      </c>
      <c r="AQ7" s="113">
        <f t="shared" si="0"/>
        <v>2512</v>
      </c>
      <c r="AR7" s="113">
        <f t="shared" si="0"/>
        <v>0</v>
      </c>
      <c r="AS7" s="113">
        <f t="shared" si="0"/>
        <v>1763</v>
      </c>
      <c r="AT7" s="113">
        <f t="shared" si="0"/>
        <v>3148</v>
      </c>
      <c r="AU7" s="113">
        <f t="shared" si="0"/>
        <v>1025</v>
      </c>
      <c r="AV7" s="113">
        <f t="shared" si="0"/>
        <v>603</v>
      </c>
      <c r="AW7" s="113">
        <f t="shared" si="0"/>
        <v>27</v>
      </c>
      <c r="AX7" s="113">
        <f t="shared" si="0"/>
        <v>15808</v>
      </c>
      <c r="AY7" s="113">
        <f t="shared" si="0"/>
        <v>16474</v>
      </c>
      <c r="AZ7" s="113">
        <f t="shared" si="0"/>
        <v>0</v>
      </c>
      <c r="BA7" s="113">
        <f t="shared" si="0"/>
        <v>103</v>
      </c>
      <c r="BB7" s="113">
        <f t="shared" si="0"/>
        <v>0</v>
      </c>
      <c r="BC7" s="113">
        <f t="shared" si="0"/>
        <v>0</v>
      </c>
      <c r="BD7" s="113">
        <f t="shared" si="0"/>
        <v>0</v>
      </c>
      <c r="BE7" s="113">
        <f t="shared" si="0"/>
        <v>0</v>
      </c>
      <c r="BF7" s="113">
        <f t="shared" si="0"/>
        <v>0</v>
      </c>
      <c r="BG7" s="113">
        <f t="shared" si="0"/>
        <v>0</v>
      </c>
      <c r="BH7" s="113">
        <f t="shared" si="0"/>
        <v>0</v>
      </c>
      <c r="BI7" s="113">
        <f t="shared" si="0"/>
        <v>0</v>
      </c>
      <c r="BJ7" s="113">
        <f t="shared" si="0"/>
        <v>0</v>
      </c>
      <c r="BK7" s="113">
        <f t="shared" si="0"/>
        <v>0</v>
      </c>
      <c r="BL7" s="113">
        <f t="shared" si="0"/>
        <v>0</v>
      </c>
      <c r="BM7" s="113">
        <f t="shared" si="0"/>
        <v>0</v>
      </c>
      <c r="BN7" s="113">
        <f t="shared" si="0"/>
        <v>0</v>
      </c>
      <c r="BO7" s="113">
        <f t="shared" si="0"/>
        <v>0</v>
      </c>
      <c r="BP7" s="113">
        <f t="shared" si="0"/>
        <v>0</v>
      </c>
      <c r="BQ7" s="113">
        <f t="shared" si="0"/>
        <v>0</v>
      </c>
      <c r="BR7" s="113">
        <f t="shared" si="0"/>
        <v>0</v>
      </c>
      <c r="BS7" s="113">
        <f t="shared" si="0"/>
        <v>0</v>
      </c>
      <c r="BT7" s="113">
        <f t="shared" si="0"/>
        <v>0</v>
      </c>
      <c r="BU7" s="113">
        <f t="shared" ref="BU7:DC7" si="1">SUM(BU8:BU23)</f>
        <v>0</v>
      </c>
      <c r="BV7" s="113">
        <f t="shared" si="1"/>
        <v>0</v>
      </c>
      <c r="BW7" s="113">
        <f t="shared" si="1"/>
        <v>0</v>
      </c>
      <c r="BX7" s="113">
        <f t="shared" si="1"/>
        <v>0</v>
      </c>
      <c r="BY7" s="113">
        <f t="shared" si="1"/>
        <v>0</v>
      </c>
      <c r="BZ7" s="113">
        <f t="shared" si="1"/>
        <v>0</v>
      </c>
      <c r="CA7" s="113">
        <f t="shared" si="1"/>
        <v>0</v>
      </c>
      <c r="CB7" s="113">
        <f t="shared" si="1"/>
        <v>0</v>
      </c>
      <c r="CC7" s="113">
        <f t="shared" si="1"/>
        <v>0</v>
      </c>
      <c r="CD7" s="113">
        <f t="shared" si="1"/>
        <v>0</v>
      </c>
      <c r="CE7" s="113">
        <f t="shared" si="1"/>
        <v>0</v>
      </c>
      <c r="CF7" s="113">
        <f t="shared" si="1"/>
        <v>0</v>
      </c>
      <c r="CG7" s="113">
        <f t="shared" si="1"/>
        <v>0</v>
      </c>
      <c r="CH7" s="113">
        <f t="shared" si="1"/>
        <v>0</v>
      </c>
      <c r="CI7" s="113">
        <f t="shared" si="1"/>
        <v>0</v>
      </c>
      <c r="CJ7" s="113">
        <f t="shared" si="1"/>
        <v>0</v>
      </c>
      <c r="CK7" s="113">
        <f t="shared" si="1"/>
        <v>0</v>
      </c>
      <c r="CL7" s="113">
        <f t="shared" si="1"/>
        <v>0</v>
      </c>
      <c r="CM7" s="113">
        <f t="shared" si="1"/>
        <v>0</v>
      </c>
      <c r="CN7" s="113">
        <f t="shared" si="1"/>
        <v>0</v>
      </c>
      <c r="CO7" s="113">
        <f t="shared" si="1"/>
        <v>0</v>
      </c>
      <c r="CP7" s="113">
        <f t="shared" si="1"/>
        <v>0</v>
      </c>
      <c r="CQ7" s="113">
        <f t="shared" si="1"/>
        <v>0</v>
      </c>
      <c r="CR7" s="113">
        <f t="shared" si="1"/>
        <v>0</v>
      </c>
      <c r="CS7" s="113">
        <f t="shared" si="1"/>
        <v>0</v>
      </c>
      <c r="CT7" s="113">
        <f t="shared" si="1"/>
        <v>0</v>
      </c>
      <c r="CU7" s="113">
        <f t="shared" si="1"/>
        <v>0</v>
      </c>
      <c r="CV7" s="113">
        <f t="shared" si="1"/>
        <v>0</v>
      </c>
      <c r="CW7" s="113">
        <f t="shared" si="1"/>
        <v>0</v>
      </c>
      <c r="CX7" s="113">
        <f t="shared" si="1"/>
        <v>0</v>
      </c>
      <c r="CY7" s="113">
        <f t="shared" si="1"/>
        <v>0</v>
      </c>
      <c r="CZ7" s="113">
        <f t="shared" si="1"/>
        <v>0</v>
      </c>
      <c r="DA7" s="113">
        <f t="shared" si="1"/>
        <v>0</v>
      </c>
      <c r="DB7" s="113">
        <f t="shared" si="1"/>
        <v>0</v>
      </c>
      <c r="DC7" s="113">
        <f t="shared" si="1"/>
        <v>0</v>
      </c>
    </row>
    <row r="8" spans="1:107" ht="13.8" x14ac:dyDescent="0.25">
      <c r="D8" s="75">
        <v>2</v>
      </c>
      <c r="E8" s="76" t="s">
        <v>2</v>
      </c>
      <c r="F8" s="77">
        <v>5130110</v>
      </c>
      <c r="G8" s="78" t="s">
        <v>41</v>
      </c>
      <c r="H8" s="114">
        <v>35</v>
      </c>
      <c r="I8" s="115">
        <v>58</v>
      </c>
      <c r="J8" s="115"/>
      <c r="K8" s="115"/>
      <c r="L8" s="115">
        <v>0</v>
      </c>
      <c r="M8" s="115">
        <v>3</v>
      </c>
      <c r="N8" s="115">
        <v>12</v>
      </c>
      <c r="O8" s="115"/>
      <c r="P8" s="115"/>
      <c r="Q8" s="115"/>
      <c r="R8" s="115"/>
      <c r="S8" s="115"/>
      <c r="T8" s="115">
        <v>2147</v>
      </c>
      <c r="U8" s="115">
        <v>266</v>
      </c>
      <c r="V8" s="115">
        <v>190</v>
      </c>
      <c r="W8" s="115">
        <v>0</v>
      </c>
      <c r="X8" s="115">
        <v>285</v>
      </c>
      <c r="Y8" s="115">
        <v>144</v>
      </c>
      <c r="Z8" s="115">
        <v>248</v>
      </c>
      <c r="AA8" s="115">
        <v>2</v>
      </c>
      <c r="AB8" s="115">
        <v>224</v>
      </c>
      <c r="AC8" s="115">
        <v>55</v>
      </c>
      <c r="AD8" s="115"/>
      <c r="AE8" s="115">
        <v>2</v>
      </c>
      <c r="AF8" s="115">
        <v>157</v>
      </c>
      <c r="AG8" s="115"/>
      <c r="AH8" s="115">
        <v>2</v>
      </c>
      <c r="AI8" s="115"/>
      <c r="AJ8" s="115">
        <v>330</v>
      </c>
      <c r="AK8" s="115">
        <v>3501</v>
      </c>
      <c r="AL8" s="115"/>
      <c r="AM8" s="115"/>
      <c r="AN8" s="115">
        <v>103</v>
      </c>
      <c r="AO8" s="115">
        <v>398</v>
      </c>
      <c r="AP8" s="115">
        <v>1</v>
      </c>
      <c r="AQ8" s="115">
        <v>0</v>
      </c>
      <c r="AR8" s="115">
        <v>0</v>
      </c>
      <c r="AS8" s="115">
        <v>171</v>
      </c>
      <c r="AT8" s="115">
        <v>480</v>
      </c>
      <c r="AU8" s="115">
        <v>557</v>
      </c>
      <c r="AV8" s="115">
        <v>108</v>
      </c>
      <c r="AW8" s="115">
        <v>0</v>
      </c>
      <c r="AX8" s="115">
        <v>1814</v>
      </c>
      <c r="AY8" s="115">
        <v>0</v>
      </c>
      <c r="AZ8" s="115">
        <v>0</v>
      </c>
      <c r="BA8" s="115">
        <v>0</v>
      </c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</row>
    <row r="9" spans="1:107" ht="13.8" x14ac:dyDescent="0.25">
      <c r="D9" s="75">
        <v>3</v>
      </c>
      <c r="E9" s="76" t="s">
        <v>3</v>
      </c>
      <c r="F9" s="77">
        <v>5130130</v>
      </c>
      <c r="G9" s="78" t="s">
        <v>42</v>
      </c>
      <c r="H9" s="114">
        <v>34</v>
      </c>
      <c r="I9" s="115">
        <v>0</v>
      </c>
      <c r="J9" s="115"/>
      <c r="K9" s="115"/>
      <c r="L9" s="115">
        <v>0</v>
      </c>
      <c r="M9" s="115">
        <v>0</v>
      </c>
      <c r="N9" s="115">
        <v>0</v>
      </c>
      <c r="O9" s="115"/>
      <c r="P9" s="115"/>
      <c r="Q9" s="115"/>
      <c r="R9" s="115"/>
      <c r="S9" s="115"/>
      <c r="T9" s="115">
        <v>2357</v>
      </c>
      <c r="U9" s="115">
        <v>11</v>
      </c>
      <c r="V9" s="115">
        <v>55</v>
      </c>
      <c r="W9" s="115">
        <v>0</v>
      </c>
      <c r="X9" s="115">
        <v>0</v>
      </c>
      <c r="Y9" s="115">
        <v>16</v>
      </c>
      <c r="Z9" s="115">
        <v>25</v>
      </c>
      <c r="AA9" s="115">
        <v>0</v>
      </c>
      <c r="AB9" s="115">
        <v>32</v>
      </c>
      <c r="AC9" s="115"/>
      <c r="AD9" s="115"/>
      <c r="AE9" s="115"/>
      <c r="AF9" s="115">
        <v>69</v>
      </c>
      <c r="AG9" s="115"/>
      <c r="AH9" s="115">
        <v>0</v>
      </c>
      <c r="AI9" s="115"/>
      <c r="AJ9" s="115">
        <v>43</v>
      </c>
      <c r="AK9" s="115"/>
      <c r="AL9" s="115"/>
      <c r="AM9" s="115"/>
      <c r="AN9" s="115">
        <v>0</v>
      </c>
      <c r="AO9" s="115">
        <v>32</v>
      </c>
      <c r="AP9" s="115"/>
      <c r="AQ9" s="115">
        <v>43</v>
      </c>
      <c r="AR9" s="115"/>
      <c r="AS9" s="115"/>
      <c r="AT9" s="115">
        <v>28</v>
      </c>
      <c r="AU9" s="115">
        <v>15</v>
      </c>
      <c r="AV9" s="115">
        <v>78</v>
      </c>
      <c r="AW9" s="115">
        <v>4</v>
      </c>
      <c r="AX9" s="115">
        <v>107</v>
      </c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</row>
    <row r="10" spans="1:107" ht="13.8" x14ac:dyDescent="0.25">
      <c r="D10" s="75">
        <v>4</v>
      </c>
      <c r="E10" s="79" t="s">
        <v>4</v>
      </c>
      <c r="F10" s="80">
        <v>5291540</v>
      </c>
      <c r="G10" s="81" t="s">
        <v>43</v>
      </c>
      <c r="H10" s="116">
        <v>57</v>
      </c>
      <c r="I10" s="117">
        <v>39</v>
      </c>
      <c r="J10" s="117"/>
      <c r="K10" s="117"/>
      <c r="L10" s="117">
        <v>0</v>
      </c>
      <c r="M10" s="117">
        <v>0</v>
      </c>
      <c r="N10" s="117">
        <v>0</v>
      </c>
      <c r="O10" s="117"/>
      <c r="P10" s="117"/>
      <c r="Q10" s="117"/>
      <c r="R10" s="117"/>
      <c r="S10" s="117"/>
      <c r="T10" s="117">
        <v>114</v>
      </c>
      <c r="U10" s="117">
        <v>16</v>
      </c>
      <c r="V10" s="117">
        <v>92</v>
      </c>
      <c r="W10" s="117">
        <v>0</v>
      </c>
      <c r="X10" s="117">
        <v>1</v>
      </c>
      <c r="Y10" s="117">
        <v>29</v>
      </c>
      <c r="Z10" s="117">
        <v>65</v>
      </c>
      <c r="AA10" s="117">
        <v>0</v>
      </c>
      <c r="AB10" s="117">
        <v>51</v>
      </c>
      <c r="AC10" s="117"/>
      <c r="AD10" s="117"/>
      <c r="AE10" s="117"/>
      <c r="AF10" s="117">
        <v>101</v>
      </c>
      <c r="AG10" s="117"/>
      <c r="AH10" s="117">
        <v>0</v>
      </c>
      <c r="AI10" s="117"/>
      <c r="AJ10" s="117">
        <v>73</v>
      </c>
      <c r="AK10" s="117">
        <v>241</v>
      </c>
      <c r="AL10" s="117"/>
      <c r="AM10" s="117"/>
      <c r="AN10" s="117"/>
      <c r="AO10" s="117">
        <v>274</v>
      </c>
      <c r="AP10" s="117"/>
      <c r="AQ10" s="117">
        <v>71</v>
      </c>
      <c r="AR10" s="117"/>
      <c r="AS10" s="117"/>
      <c r="AT10" s="117">
        <v>75</v>
      </c>
      <c r="AU10" s="117">
        <v>25</v>
      </c>
      <c r="AV10" s="117">
        <v>115</v>
      </c>
      <c r="AW10" s="117"/>
      <c r="AX10" s="117">
        <v>80</v>
      </c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</row>
    <row r="11" spans="1:107" ht="13.8" x14ac:dyDescent="0.25">
      <c r="D11" s="75">
        <v>5</v>
      </c>
      <c r="E11" s="79" t="s">
        <v>27</v>
      </c>
      <c r="F11" s="80">
        <v>5291550</v>
      </c>
      <c r="G11" s="81" t="s">
        <v>44</v>
      </c>
      <c r="H11" s="116">
        <v>0</v>
      </c>
      <c r="I11" s="117">
        <v>0</v>
      </c>
      <c r="J11" s="117"/>
      <c r="K11" s="117"/>
      <c r="L11" s="117">
        <v>228</v>
      </c>
      <c r="M11" s="117">
        <v>0</v>
      </c>
      <c r="N11" s="117">
        <v>0</v>
      </c>
      <c r="O11" s="117"/>
      <c r="P11" s="117"/>
      <c r="Q11" s="117"/>
      <c r="R11" s="117"/>
      <c r="S11" s="117"/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87</v>
      </c>
      <c r="AB11" s="117"/>
      <c r="AC11" s="117"/>
      <c r="AD11" s="117"/>
      <c r="AE11" s="117"/>
      <c r="AF11" s="117"/>
      <c r="AG11" s="117"/>
      <c r="AH11" s="117">
        <v>0</v>
      </c>
      <c r="AI11" s="117"/>
      <c r="AJ11" s="117">
        <v>0</v>
      </c>
      <c r="AK11" s="117"/>
      <c r="AL11" s="117"/>
      <c r="AM11" s="117"/>
      <c r="AN11" s="117"/>
      <c r="AO11" s="117">
        <v>294</v>
      </c>
      <c r="AP11" s="117"/>
      <c r="AQ11" s="117"/>
      <c r="AR11" s="117"/>
      <c r="AS11" s="117"/>
      <c r="AT11" s="117">
        <v>1029</v>
      </c>
      <c r="AU11" s="117"/>
      <c r="AV11" s="117"/>
      <c r="AW11" s="117"/>
      <c r="AX11" s="117">
        <v>4950</v>
      </c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</row>
    <row r="12" spans="1:107" ht="13.8" x14ac:dyDescent="0.25">
      <c r="D12" s="75">
        <v>6</v>
      </c>
      <c r="E12" s="79" t="s">
        <v>5</v>
      </c>
      <c r="F12" s="80">
        <v>5130120</v>
      </c>
      <c r="G12" s="81" t="s">
        <v>45</v>
      </c>
      <c r="H12" s="116">
        <v>154</v>
      </c>
      <c r="I12" s="117">
        <v>157</v>
      </c>
      <c r="J12" s="117"/>
      <c r="K12" s="117"/>
      <c r="L12" s="117">
        <v>0</v>
      </c>
      <c r="M12" s="117">
        <v>12</v>
      </c>
      <c r="N12" s="117">
        <v>0</v>
      </c>
      <c r="O12" s="117"/>
      <c r="P12" s="117"/>
      <c r="Q12" s="117"/>
      <c r="R12" s="117"/>
      <c r="S12" s="117"/>
      <c r="T12" s="117">
        <v>1555</v>
      </c>
      <c r="U12" s="117">
        <v>0</v>
      </c>
      <c r="V12" s="117">
        <v>320</v>
      </c>
      <c r="W12" s="117">
        <v>0</v>
      </c>
      <c r="X12" s="117">
        <v>0</v>
      </c>
      <c r="Y12" s="117">
        <v>255</v>
      </c>
      <c r="Z12" s="117">
        <v>177</v>
      </c>
      <c r="AA12" s="117">
        <v>0</v>
      </c>
      <c r="AB12" s="117">
        <v>435</v>
      </c>
      <c r="AC12" s="117"/>
      <c r="AD12" s="117"/>
      <c r="AE12" s="117"/>
      <c r="AF12" s="117">
        <v>419</v>
      </c>
      <c r="AG12" s="117"/>
      <c r="AH12" s="117">
        <v>12</v>
      </c>
      <c r="AI12" s="117"/>
      <c r="AJ12" s="117">
        <v>246</v>
      </c>
      <c r="AK12" s="117">
        <v>3017</v>
      </c>
      <c r="AL12" s="117"/>
      <c r="AM12" s="117"/>
      <c r="AN12" s="117"/>
      <c r="AO12" s="117"/>
      <c r="AP12" s="117"/>
      <c r="AQ12" s="117">
        <v>825</v>
      </c>
      <c r="AR12" s="117"/>
      <c r="AS12" s="117">
        <v>557</v>
      </c>
      <c r="AT12" s="117"/>
      <c r="AU12" s="117"/>
      <c r="AV12" s="117">
        <v>36</v>
      </c>
      <c r="AW12" s="117">
        <v>23</v>
      </c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</row>
    <row r="13" spans="1:107" ht="13.8" x14ac:dyDescent="0.25">
      <c r="D13" s="75">
        <v>7</v>
      </c>
      <c r="E13" s="76" t="s">
        <v>0</v>
      </c>
      <c r="F13" s="80">
        <v>5211000</v>
      </c>
      <c r="G13" s="81" t="s">
        <v>46</v>
      </c>
      <c r="H13" s="116">
        <v>0</v>
      </c>
      <c r="I13" s="117">
        <v>0</v>
      </c>
      <c r="J13" s="117"/>
      <c r="K13" s="117"/>
      <c r="L13" s="117">
        <v>0</v>
      </c>
      <c r="M13" s="117">
        <v>0</v>
      </c>
      <c r="N13" s="117">
        <v>0</v>
      </c>
      <c r="O13" s="117"/>
      <c r="P13" s="117"/>
      <c r="Q13" s="117"/>
      <c r="R13" s="117"/>
      <c r="S13" s="117"/>
      <c r="T13" s="117">
        <v>423</v>
      </c>
      <c r="U13" s="117">
        <v>0</v>
      </c>
      <c r="V13" s="117">
        <v>0</v>
      </c>
      <c r="W13" s="117">
        <v>0</v>
      </c>
      <c r="X13" s="117">
        <v>12</v>
      </c>
      <c r="Y13" s="117">
        <v>0</v>
      </c>
      <c r="Z13" s="117">
        <v>0</v>
      </c>
      <c r="AA13" s="117">
        <v>0</v>
      </c>
      <c r="AB13" s="117">
        <v>129</v>
      </c>
      <c r="AC13" s="117"/>
      <c r="AD13" s="117"/>
      <c r="AE13" s="117"/>
      <c r="AF13" s="117"/>
      <c r="AG13" s="117"/>
      <c r="AH13" s="117">
        <v>0</v>
      </c>
      <c r="AI13" s="117"/>
      <c r="AJ13" s="117">
        <v>49</v>
      </c>
      <c r="AK13" s="117">
        <v>1053</v>
      </c>
      <c r="AL13" s="117"/>
      <c r="AM13" s="117"/>
      <c r="AN13" s="117">
        <v>128</v>
      </c>
      <c r="AO13" s="117"/>
      <c r="AP13" s="117"/>
      <c r="AQ13" s="117">
        <v>65</v>
      </c>
      <c r="AR13" s="117"/>
      <c r="AS13" s="117">
        <v>45</v>
      </c>
      <c r="AT13" s="117">
        <v>65</v>
      </c>
      <c r="AU13" s="117"/>
      <c r="AV13" s="117">
        <v>131</v>
      </c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</row>
    <row r="14" spans="1:107" ht="13.8" x14ac:dyDescent="0.25">
      <c r="D14" s="75">
        <v>8</v>
      </c>
      <c r="E14" s="76" t="s">
        <v>7</v>
      </c>
      <c r="F14" s="77">
        <v>5291570</v>
      </c>
      <c r="G14" s="82" t="s">
        <v>47</v>
      </c>
      <c r="H14" s="114">
        <v>0</v>
      </c>
      <c r="I14" s="115">
        <v>0</v>
      </c>
      <c r="J14" s="115"/>
      <c r="K14" s="115"/>
      <c r="L14" s="115">
        <v>0</v>
      </c>
      <c r="M14" s="115">
        <v>0</v>
      </c>
      <c r="N14" s="115">
        <v>5</v>
      </c>
      <c r="O14" s="115"/>
      <c r="P14" s="115"/>
      <c r="Q14" s="115"/>
      <c r="R14" s="115"/>
      <c r="S14" s="115"/>
      <c r="T14" s="115">
        <v>0</v>
      </c>
      <c r="U14" s="115">
        <v>0</v>
      </c>
      <c r="V14" s="115">
        <v>0</v>
      </c>
      <c r="W14" s="115">
        <v>0</v>
      </c>
      <c r="X14" s="115">
        <v>0</v>
      </c>
      <c r="Y14" s="115">
        <v>0</v>
      </c>
      <c r="Z14" s="115">
        <v>0</v>
      </c>
      <c r="AA14" s="115">
        <v>0</v>
      </c>
      <c r="AB14" s="115"/>
      <c r="AC14" s="115"/>
      <c r="AD14" s="115"/>
      <c r="AE14" s="115"/>
      <c r="AF14" s="115"/>
      <c r="AG14" s="115"/>
      <c r="AH14" s="115">
        <v>2</v>
      </c>
      <c r="AI14" s="115"/>
      <c r="AJ14" s="115">
        <v>0</v>
      </c>
      <c r="AK14" s="115">
        <v>19</v>
      </c>
      <c r="AL14" s="115"/>
      <c r="AM14" s="115"/>
      <c r="AN14" s="115">
        <v>19</v>
      </c>
      <c r="AO14" s="115"/>
      <c r="AP14" s="115"/>
      <c r="AQ14" s="115">
        <v>7</v>
      </c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</row>
    <row r="15" spans="1:107" ht="13.8" x14ac:dyDescent="0.25">
      <c r="D15" s="75">
        <v>9</v>
      </c>
      <c r="E15" s="79" t="s">
        <v>24</v>
      </c>
      <c r="F15" s="77">
        <v>5290200</v>
      </c>
      <c r="G15" s="82" t="s">
        <v>48</v>
      </c>
      <c r="H15" s="114">
        <v>25</v>
      </c>
      <c r="I15" s="115">
        <v>25</v>
      </c>
      <c r="J15" s="115"/>
      <c r="K15" s="115"/>
      <c r="L15" s="115">
        <v>0</v>
      </c>
      <c r="M15" s="115">
        <v>0</v>
      </c>
      <c r="N15" s="115">
        <v>0</v>
      </c>
      <c r="O15" s="115"/>
      <c r="P15" s="115"/>
      <c r="Q15" s="115"/>
      <c r="R15" s="115"/>
      <c r="S15" s="115"/>
      <c r="T15" s="115">
        <v>6900</v>
      </c>
      <c r="U15" s="115">
        <v>0</v>
      </c>
      <c r="V15" s="115">
        <v>428</v>
      </c>
      <c r="W15" s="115">
        <v>0</v>
      </c>
      <c r="X15" s="115">
        <v>25</v>
      </c>
      <c r="Y15" s="115">
        <v>342</v>
      </c>
      <c r="Z15" s="115">
        <v>278</v>
      </c>
      <c r="AA15" s="115">
        <v>0</v>
      </c>
      <c r="AB15" s="115">
        <v>1068</v>
      </c>
      <c r="AC15" s="115"/>
      <c r="AD15" s="115"/>
      <c r="AE15" s="115"/>
      <c r="AF15" s="115">
        <v>498</v>
      </c>
      <c r="AG15" s="115"/>
      <c r="AH15" s="115">
        <v>0</v>
      </c>
      <c r="AI15" s="115"/>
      <c r="AJ15" s="115">
        <v>25</v>
      </c>
      <c r="AK15" s="115">
        <v>12032</v>
      </c>
      <c r="AL15" s="115"/>
      <c r="AM15" s="115"/>
      <c r="AN15" s="115"/>
      <c r="AO15" s="115">
        <v>888</v>
      </c>
      <c r="AP15" s="115"/>
      <c r="AQ15" s="115">
        <v>944</v>
      </c>
      <c r="AR15" s="115"/>
      <c r="AS15" s="115">
        <v>819</v>
      </c>
      <c r="AT15" s="115">
        <v>1259</v>
      </c>
      <c r="AU15" s="115">
        <v>320</v>
      </c>
      <c r="AV15" s="115"/>
      <c r="AW15" s="115"/>
      <c r="AX15" s="115"/>
      <c r="AY15" s="115">
        <v>5590</v>
      </c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</row>
    <row r="16" spans="1:107" ht="13.8" x14ac:dyDescent="0.25">
      <c r="D16" s="75">
        <v>10</v>
      </c>
      <c r="E16" s="79" t="s">
        <v>23</v>
      </c>
      <c r="F16" s="77">
        <v>5290100</v>
      </c>
      <c r="G16" s="82" t="s">
        <v>49</v>
      </c>
      <c r="H16" s="114">
        <v>165</v>
      </c>
      <c r="I16" s="115">
        <v>146</v>
      </c>
      <c r="J16" s="115"/>
      <c r="K16" s="115"/>
      <c r="L16" s="115">
        <v>0</v>
      </c>
      <c r="M16" s="115">
        <v>0</v>
      </c>
      <c r="N16" s="115">
        <v>0</v>
      </c>
      <c r="O16" s="115"/>
      <c r="P16" s="115"/>
      <c r="Q16" s="115"/>
      <c r="R16" s="115"/>
      <c r="S16" s="115"/>
      <c r="T16" s="115">
        <v>3683</v>
      </c>
      <c r="U16" s="115">
        <v>0</v>
      </c>
      <c r="V16" s="115">
        <v>85</v>
      </c>
      <c r="W16" s="115">
        <v>0</v>
      </c>
      <c r="X16" s="115">
        <v>146</v>
      </c>
      <c r="Y16" s="115">
        <v>146</v>
      </c>
      <c r="Z16" s="115">
        <v>146</v>
      </c>
      <c r="AA16" s="115">
        <v>0</v>
      </c>
      <c r="AB16" s="115">
        <v>183</v>
      </c>
      <c r="AC16" s="115"/>
      <c r="AD16" s="115"/>
      <c r="AE16" s="115"/>
      <c r="AF16" s="115">
        <v>146</v>
      </c>
      <c r="AG16" s="115"/>
      <c r="AH16" s="115">
        <v>0</v>
      </c>
      <c r="AI16" s="115"/>
      <c r="AJ16" s="115">
        <v>0</v>
      </c>
      <c r="AK16" s="115">
        <v>10155</v>
      </c>
      <c r="AL16" s="115"/>
      <c r="AM16" s="115"/>
      <c r="AN16" s="115"/>
      <c r="AO16" s="115"/>
      <c r="AP16" s="115"/>
      <c r="AQ16" s="115">
        <v>146</v>
      </c>
      <c r="AR16" s="115"/>
      <c r="AS16" s="115">
        <v>146</v>
      </c>
      <c r="AT16" s="115">
        <v>191</v>
      </c>
      <c r="AU16" s="115"/>
      <c r="AV16" s="115"/>
      <c r="AW16" s="115"/>
      <c r="AX16" s="115">
        <v>23</v>
      </c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</row>
    <row r="17" spans="4:107" ht="13.8" x14ac:dyDescent="0.25">
      <c r="D17" s="75">
        <v>11</v>
      </c>
      <c r="E17" s="79" t="s">
        <v>21</v>
      </c>
      <c r="F17" s="77">
        <v>5240400</v>
      </c>
      <c r="G17" s="82" t="s">
        <v>21</v>
      </c>
      <c r="H17" s="114">
        <v>0</v>
      </c>
      <c r="I17" s="115">
        <v>4</v>
      </c>
      <c r="J17" s="115"/>
      <c r="K17" s="115"/>
      <c r="L17" s="115">
        <v>0</v>
      </c>
      <c r="M17" s="115">
        <v>0</v>
      </c>
      <c r="N17" s="115">
        <v>0</v>
      </c>
      <c r="O17" s="115"/>
      <c r="P17" s="115"/>
      <c r="Q17" s="115"/>
      <c r="R17" s="115"/>
      <c r="S17" s="115"/>
      <c r="T17" s="115">
        <v>6</v>
      </c>
      <c r="U17" s="115">
        <v>0</v>
      </c>
      <c r="V17" s="115">
        <v>13</v>
      </c>
      <c r="W17" s="115">
        <v>0</v>
      </c>
      <c r="X17" s="115">
        <v>9</v>
      </c>
      <c r="Y17" s="115">
        <v>9</v>
      </c>
      <c r="Z17" s="115">
        <v>0</v>
      </c>
      <c r="AA17" s="115">
        <v>0</v>
      </c>
      <c r="AB17" s="115">
        <v>4</v>
      </c>
      <c r="AC17" s="115"/>
      <c r="AD17" s="115"/>
      <c r="AE17" s="115"/>
      <c r="AF17" s="115">
        <v>4</v>
      </c>
      <c r="AG17" s="115"/>
      <c r="AH17" s="115">
        <v>0</v>
      </c>
      <c r="AI17" s="115"/>
      <c r="AJ17" s="115">
        <v>0</v>
      </c>
      <c r="AK17" s="115">
        <v>136</v>
      </c>
      <c r="AL17" s="115"/>
      <c r="AM17" s="115"/>
      <c r="AN17" s="115"/>
      <c r="AO17" s="115">
        <v>1</v>
      </c>
      <c r="AP17" s="115"/>
      <c r="AQ17" s="115">
        <v>15</v>
      </c>
      <c r="AR17" s="115"/>
      <c r="AS17" s="115"/>
      <c r="AT17" s="115">
        <v>1</v>
      </c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</row>
    <row r="18" spans="4:107" ht="13.8" x14ac:dyDescent="0.25">
      <c r="D18" s="75">
        <v>12</v>
      </c>
      <c r="E18" s="79" t="s">
        <v>19</v>
      </c>
      <c r="F18" s="77">
        <v>5240100</v>
      </c>
      <c r="G18" s="82" t="s">
        <v>19</v>
      </c>
      <c r="H18" s="114">
        <v>0</v>
      </c>
      <c r="I18" s="115">
        <v>0</v>
      </c>
      <c r="J18" s="115"/>
      <c r="K18" s="115"/>
      <c r="L18" s="115">
        <v>0</v>
      </c>
      <c r="M18" s="115">
        <v>0</v>
      </c>
      <c r="N18" s="115">
        <v>0</v>
      </c>
      <c r="O18" s="115"/>
      <c r="P18" s="115"/>
      <c r="Q18" s="115"/>
      <c r="R18" s="115"/>
      <c r="S18" s="115"/>
      <c r="T18" s="115">
        <v>4</v>
      </c>
      <c r="U18" s="115">
        <v>0</v>
      </c>
      <c r="V18" s="115">
        <v>0</v>
      </c>
      <c r="W18" s="115">
        <v>0</v>
      </c>
      <c r="X18" s="115">
        <v>0</v>
      </c>
      <c r="Y18" s="115">
        <v>85</v>
      </c>
      <c r="Z18" s="115">
        <v>0</v>
      </c>
      <c r="AA18" s="115">
        <v>0</v>
      </c>
      <c r="AB18" s="115"/>
      <c r="AC18" s="115"/>
      <c r="AD18" s="115"/>
      <c r="AE18" s="115"/>
      <c r="AF18" s="115"/>
      <c r="AG18" s="115"/>
      <c r="AH18" s="115">
        <v>0</v>
      </c>
      <c r="AI18" s="115"/>
      <c r="AJ18" s="115">
        <v>0</v>
      </c>
      <c r="AK18" s="115">
        <v>40</v>
      </c>
      <c r="AL18" s="115"/>
      <c r="AM18" s="115"/>
      <c r="AN18" s="115">
        <v>23</v>
      </c>
      <c r="AO18" s="115"/>
      <c r="AP18" s="115"/>
      <c r="AQ18" s="115">
        <v>3</v>
      </c>
      <c r="AR18" s="115"/>
      <c r="AS18" s="115"/>
      <c r="AT18" s="115"/>
      <c r="AU18" s="115"/>
      <c r="AV18" s="115">
        <v>122</v>
      </c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</row>
    <row r="19" spans="4:107" ht="13.8" x14ac:dyDescent="0.25">
      <c r="D19" s="75">
        <v>13</v>
      </c>
      <c r="E19" s="83" t="s">
        <v>20</v>
      </c>
      <c r="F19" s="77">
        <v>5240300</v>
      </c>
      <c r="G19" s="82" t="s">
        <v>20</v>
      </c>
      <c r="H19" s="114">
        <v>0</v>
      </c>
      <c r="I19" s="115">
        <v>0</v>
      </c>
      <c r="J19" s="115"/>
      <c r="K19" s="115"/>
      <c r="L19" s="115">
        <v>0</v>
      </c>
      <c r="M19" s="115">
        <v>0</v>
      </c>
      <c r="N19" s="115">
        <v>0</v>
      </c>
      <c r="O19" s="115"/>
      <c r="P19" s="115"/>
      <c r="Q19" s="115"/>
      <c r="R19" s="115"/>
      <c r="S19" s="115"/>
      <c r="T19" s="115">
        <v>93</v>
      </c>
      <c r="U19" s="115">
        <v>0</v>
      </c>
      <c r="V19" s="115">
        <v>0</v>
      </c>
      <c r="W19" s="115">
        <v>0</v>
      </c>
      <c r="X19" s="115">
        <v>0</v>
      </c>
      <c r="Y19" s="115">
        <v>0</v>
      </c>
      <c r="Z19" s="115">
        <v>0</v>
      </c>
      <c r="AA19" s="115">
        <v>0</v>
      </c>
      <c r="AB19" s="115"/>
      <c r="AC19" s="115"/>
      <c r="AD19" s="115"/>
      <c r="AE19" s="115"/>
      <c r="AF19" s="115"/>
      <c r="AG19" s="115"/>
      <c r="AH19" s="115">
        <v>0</v>
      </c>
      <c r="AI19" s="115"/>
      <c r="AJ19" s="115">
        <v>26</v>
      </c>
      <c r="AK19" s="115">
        <v>403</v>
      </c>
      <c r="AL19" s="115"/>
      <c r="AM19" s="115"/>
      <c r="AN19" s="115"/>
      <c r="AO19" s="115"/>
      <c r="AP19" s="115"/>
      <c r="AQ19" s="115">
        <v>205</v>
      </c>
      <c r="AR19" s="115"/>
      <c r="AS19" s="115">
        <v>25</v>
      </c>
      <c r="AT19" s="115">
        <v>20</v>
      </c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</row>
    <row r="20" spans="4:107" ht="13.8" x14ac:dyDescent="0.25">
      <c r="D20" s="75">
        <v>14</v>
      </c>
      <c r="E20" s="83" t="s">
        <v>22</v>
      </c>
      <c r="F20" s="77">
        <v>5240500</v>
      </c>
      <c r="G20" s="82" t="s">
        <v>22</v>
      </c>
      <c r="H20" s="114">
        <v>0</v>
      </c>
      <c r="I20" s="115">
        <v>0</v>
      </c>
      <c r="J20" s="115"/>
      <c r="K20" s="115"/>
      <c r="L20" s="115">
        <v>0</v>
      </c>
      <c r="M20" s="115">
        <v>0</v>
      </c>
      <c r="N20" s="115">
        <v>0</v>
      </c>
      <c r="O20" s="115"/>
      <c r="P20" s="115"/>
      <c r="Q20" s="115"/>
      <c r="R20" s="115"/>
      <c r="S20" s="115"/>
      <c r="T20" s="115">
        <v>0</v>
      </c>
      <c r="U20" s="115">
        <v>0</v>
      </c>
      <c r="V20" s="115">
        <v>0</v>
      </c>
      <c r="W20" s="115">
        <v>0</v>
      </c>
      <c r="X20" s="115">
        <v>0</v>
      </c>
      <c r="Y20" s="115">
        <v>0</v>
      </c>
      <c r="Z20" s="115">
        <v>0</v>
      </c>
      <c r="AA20" s="115">
        <v>0</v>
      </c>
      <c r="AB20" s="115"/>
      <c r="AC20" s="115"/>
      <c r="AD20" s="115"/>
      <c r="AE20" s="115"/>
      <c r="AF20" s="115"/>
      <c r="AG20" s="115"/>
      <c r="AH20" s="115">
        <v>0</v>
      </c>
      <c r="AI20" s="115"/>
      <c r="AJ20" s="115">
        <v>0</v>
      </c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</row>
    <row r="21" spans="4:107" ht="13.8" x14ac:dyDescent="0.25">
      <c r="D21" s="75">
        <v>15</v>
      </c>
      <c r="E21" s="83" t="s">
        <v>1</v>
      </c>
      <c r="F21" s="77">
        <v>5290800</v>
      </c>
      <c r="G21" s="82" t="s">
        <v>50</v>
      </c>
      <c r="H21" s="114">
        <v>0</v>
      </c>
      <c r="I21" s="115">
        <v>0</v>
      </c>
      <c r="J21" s="115"/>
      <c r="K21" s="115"/>
      <c r="L21" s="115">
        <v>0</v>
      </c>
      <c r="M21" s="115">
        <v>0</v>
      </c>
      <c r="N21" s="115">
        <v>0</v>
      </c>
      <c r="O21" s="115"/>
      <c r="P21" s="115"/>
      <c r="Q21" s="115"/>
      <c r="R21" s="115"/>
      <c r="S21" s="115"/>
      <c r="T21" s="115"/>
      <c r="U21" s="115">
        <v>0</v>
      </c>
      <c r="V21" s="115"/>
      <c r="W21" s="115">
        <v>0</v>
      </c>
      <c r="X21" s="115">
        <v>0</v>
      </c>
      <c r="Y21" s="115">
        <v>0</v>
      </c>
      <c r="Z21" s="115">
        <v>0</v>
      </c>
      <c r="AA21" s="115">
        <v>0</v>
      </c>
      <c r="AB21" s="115"/>
      <c r="AC21" s="115"/>
      <c r="AD21" s="115"/>
      <c r="AE21" s="115"/>
      <c r="AF21" s="115"/>
      <c r="AG21" s="115"/>
      <c r="AH21" s="115">
        <v>0</v>
      </c>
      <c r="AI21" s="115"/>
      <c r="AJ21" s="115"/>
      <c r="AK21" s="115"/>
      <c r="AL21" s="115"/>
      <c r="AM21" s="115"/>
      <c r="AN21" s="115"/>
      <c r="AO21" s="115"/>
      <c r="AP21" s="115"/>
      <c r="AQ21" s="115">
        <v>0</v>
      </c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</row>
    <row r="22" spans="4:107" ht="13.8" x14ac:dyDescent="0.25">
      <c r="D22" s="75">
        <v>16</v>
      </c>
      <c r="E22" s="83" t="s">
        <v>35</v>
      </c>
      <c r="F22" s="77">
        <v>5291700</v>
      </c>
      <c r="G22" s="82" t="s">
        <v>51</v>
      </c>
      <c r="H22" s="114">
        <v>352</v>
      </c>
      <c r="I22" s="115">
        <v>243</v>
      </c>
      <c r="J22" s="115"/>
      <c r="K22" s="115"/>
      <c r="L22" s="115">
        <v>0</v>
      </c>
      <c r="M22" s="115">
        <v>108</v>
      </c>
      <c r="N22" s="115">
        <v>522</v>
      </c>
      <c r="O22" s="115"/>
      <c r="P22" s="115"/>
      <c r="Q22" s="115"/>
      <c r="R22" s="115"/>
      <c r="S22" s="115"/>
      <c r="T22" s="115">
        <v>909</v>
      </c>
      <c r="U22" s="115">
        <v>34</v>
      </c>
      <c r="V22" s="115">
        <v>401</v>
      </c>
      <c r="W22" s="115">
        <v>154</v>
      </c>
      <c r="X22" s="115">
        <v>130</v>
      </c>
      <c r="Y22" s="115">
        <v>245</v>
      </c>
      <c r="Z22" s="115">
        <v>272</v>
      </c>
      <c r="AA22" s="115">
        <v>133</v>
      </c>
      <c r="AB22" s="115">
        <v>336</v>
      </c>
      <c r="AC22" s="115">
        <v>554</v>
      </c>
      <c r="AD22" s="115"/>
      <c r="AE22" s="115">
        <v>277</v>
      </c>
      <c r="AF22" s="115">
        <v>193</v>
      </c>
      <c r="AG22" s="115"/>
      <c r="AH22" s="115">
        <v>0</v>
      </c>
      <c r="AI22" s="115"/>
      <c r="AJ22" s="115">
        <v>0</v>
      </c>
      <c r="AK22" s="115"/>
      <c r="AL22" s="115"/>
      <c r="AM22" s="115"/>
      <c r="AN22" s="115"/>
      <c r="AO22" s="115">
        <v>300</v>
      </c>
      <c r="AP22" s="115">
        <v>127</v>
      </c>
      <c r="AQ22" s="115">
        <v>188</v>
      </c>
      <c r="AR22" s="115"/>
      <c r="AS22" s="115"/>
      <c r="AT22" s="115"/>
      <c r="AU22" s="115">
        <v>108</v>
      </c>
      <c r="AV22" s="115">
        <v>13</v>
      </c>
      <c r="AW22" s="115"/>
      <c r="AX22" s="115"/>
      <c r="AY22" s="115"/>
      <c r="AZ22" s="115"/>
      <c r="BA22" s="115">
        <v>50</v>
      </c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</row>
    <row r="23" spans="4:107" ht="13.8" x14ac:dyDescent="0.25">
      <c r="D23" s="75">
        <v>17</v>
      </c>
      <c r="E23" s="83" t="s">
        <v>36</v>
      </c>
      <c r="F23" s="77"/>
      <c r="G23" s="82"/>
      <c r="H23" s="114"/>
      <c r="I23" s="115">
        <v>402</v>
      </c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>
        <v>8834</v>
      </c>
      <c r="AY23" s="115">
        <v>10884</v>
      </c>
      <c r="AZ23" s="115"/>
      <c r="BA23" s="115">
        <v>53</v>
      </c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</row>
    <row r="24" spans="4:107" ht="13.8" x14ac:dyDescent="0.25">
      <c r="D24" s="75">
        <v>18</v>
      </c>
      <c r="E24" s="84" t="s">
        <v>32</v>
      </c>
      <c r="F24" s="85"/>
      <c r="G24" s="86"/>
      <c r="H24" s="118">
        <f>SUM(H25:H32,H35)</f>
        <v>574</v>
      </c>
      <c r="I24" s="119">
        <f>SUM(I25:I32,I35)</f>
        <v>542</v>
      </c>
      <c r="J24" s="119">
        <f>SUM(J25:J32,J35)</f>
        <v>0</v>
      </c>
      <c r="K24" s="119">
        <f t="shared" ref="K24:BV24" si="2">SUM(K25:K32,K35)</f>
        <v>0</v>
      </c>
      <c r="L24" s="119">
        <f t="shared" si="2"/>
        <v>90</v>
      </c>
      <c r="M24" s="119">
        <f t="shared" si="2"/>
        <v>77</v>
      </c>
      <c r="N24" s="119">
        <f t="shared" si="2"/>
        <v>273</v>
      </c>
      <c r="O24" s="119">
        <f t="shared" si="2"/>
        <v>0</v>
      </c>
      <c r="P24" s="119">
        <f t="shared" si="2"/>
        <v>0</v>
      </c>
      <c r="Q24" s="119">
        <f t="shared" si="2"/>
        <v>0</v>
      </c>
      <c r="R24" s="119">
        <f t="shared" si="2"/>
        <v>0</v>
      </c>
      <c r="S24" s="119">
        <f t="shared" si="2"/>
        <v>0</v>
      </c>
      <c r="T24" s="119">
        <f t="shared" si="2"/>
        <v>6917</v>
      </c>
      <c r="U24" s="119">
        <f t="shared" si="2"/>
        <v>1844</v>
      </c>
      <c r="V24" s="119">
        <f t="shared" si="2"/>
        <v>566</v>
      </c>
      <c r="W24" s="119">
        <f t="shared" si="2"/>
        <v>131</v>
      </c>
      <c r="X24" s="119">
        <f t="shared" si="2"/>
        <v>465</v>
      </c>
      <c r="Y24" s="119">
        <f t="shared" si="2"/>
        <v>363</v>
      </c>
      <c r="Z24" s="119">
        <f t="shared" si="2"/>
        <v>1025</v>
      </c>
      <c r="AA24" s="119">
        <f t="shared" si="2"/>
        <v>140</v>
      </c>
      <c r="AB24" s="119">
        <f t="shared" si="2"/>
        <v>440</v>
      </c>
      <c r="AC24" s="119">
        <f t="shared" si="2"/>
        <v>407</v>
      </c>
      <c r="AD24" s="119">
        <f t="shared" si="2"/>
        <v>0</v>
      </c>
      <c r="AE24" s="119">
        <f t="shared" si="2"/>
        <v>0</v>
      </c>
      <c r="AF24" s="119">
        <f t="shared" si="2"/>
        <v>866</v>
      </c>
      <c r="AG24" s="119">
        <f t="shared" si="2"/>
        <v>0</v>
      </c>
      <c r="AH24" s="119">
        <f t="shared" si="2"/>
        <v>204</v>
      </c>
      <c r="AI24" s="119">
        <f t="shared" si="2"/>
        <v>0</v>
      </c>
      <c r="AJ24" s="119">
        <f t="shared" si="2"/>
        <v>538</v>
      </c>
      <c r="AK24" s="119">
        <f t="shared" si="2"/>
        <v>10227</v>
      </c>
      <c r="AL24" s="119">
        <f t="shared" si="2"/>
        <v>0</v>
      </c>
      <c r="AM24" s="119">
        <f t="shared" si="2"/>
        <v>0</v>
      </c>
      <c r="AN24" s="119">
        <f t="shared" si="2"/>
        <v>2581</v>
      </c>
      <c r="AO24" s="119">
        <f t="shared" si="2"/>
        <v>3834</v>
      </c>
      <c r="AP24" s="119">
        <f t="shared" si="2"/>
        <v>120</v>
      </c>
      <c r="AQ24" s="119">
        <f t="shared" si="2"/>
        <v>1336</v>
      </c>
      <c r="AR24" s="119">
        <f t="shared" si="2"/>
        <v>0</v>
      </c>
      <c r="AS24" s="119">
        <f t="shared" si="2"/>
        <v>850</v>
      </c>
      <c r="AT24" s="119">
        <f t="shared" si="2"/>
        <v>862</v>
      </c>
      <c r="AU24" s="119">
        <f t="shared" si="2"/>
        <v>256</v>
      </c>
      <c r="AV24" s="119">
        <f t="shared" si="2"/>
        <v>639</v>
      </c>
      <c r="AW24" s="119">
        <f t="shared" si="2"/>
        <v>223</v>
      </c>
      <c r="AX24" s="119">
        <f t="shared" si="2"/>
        <v>23646</v>
      </c>
      <c r="AY24" s="119">
        <f t="shared" si="2"/>
        <v>27465</v>
      </c>
      <c r="AZ24" s="119">
        <f t="shared" si="2"/>
        <v>5131</v>
      </c>
      <c r="BA24" s="119">
        <f t="shared" si="2"/>
        <v>84</v>
      </c>
      <c r="BB24" s="119">
        <f t="shared" si="2"/>
        <v>0</v>
      </c>
      <c r="BC24" s="119">
        <f t="shared" si="2"/>
        <v>0</v>
      </c>
      <c r="BD24" s="119">
        <f t="shared" si="2"/>
        <v>0</v>
      </c>
      <c r="BE24" s="119">
        <f t="shared" si="2"/>
        <v>0</v>
      </c>
      <c r="BF24" s="119">
        <f t="shared" si="2"/>
        <v>0</v>
      </c>
      <c r="BG24" s="119">
        <f t="shared" si="2"/>
        <v>0</v>
      </c>
      <c r="BH24" s="119">
        <f t="shared" si="2"/>
        <v>0</v>
      </c>
      <c r="BI24" s="119">
        <f t="shared" si="2"/>
        <v>0</v>
      </c>
      <c r="BJ24" s="119">
        <f t="shared" si="2"/>
        <v>0</v>
      </c>
      <c r="BK24" s="119">
        <f t="shared" si="2"/>
        <v>0</v>
      </c>
      <c r="BL24" s="119">
        <f t="shared" si="2"/>
        <v>0</v>
      </c>
      <c r="BM24" s="119">
        <f t="shared" si="2"/>
        <v>0</v>
      </c>
      <c r="BN24" s="119">
        <f t="shared" si="2"/>
        <v>0</v>
      </c>
      <c r="BO24" s="119">
        <f t="shared" si="2"/>
        <v>0</v>
      </c>
      <c r="BP24" s="119">
        <f t="shared" si="2"/>
        <v>0</v>
      </c>
      <c r="BQ24" s="119">
        <f t="shared" si="2"/>
        <v>0</v>
      </c>
      <c r="BR24" s="119">
        <f t="shared" si="2"/>
        <v>0</v>
      </c>
      <c r="BS24" s="119">
        <f t="shared" si="2"/>
        <v>0</v>
      </c>
      <c r="BT24" s="119">
        <f t="shared" si="2"/>
        <v>0</v>
      </c>
      <c r="BU24" s="119">
        <f t="shared" si="2"/>
        <v>0</v>
      </c>
      <c r="BV24" s="119">
        <f t="shared" si="2"/>
        <v>0</v>
      </c>
      <c r="BW24" s="119">
        <f t="shared" ref="BW24:DC24" si="3">SUM(BW25:BW32,BW35)</f>
        <v>0</v>
      </c>
      <c r="BX24" s="119">
        <f t="shared" si="3"/>
        <v>0</v>
      </c>
      <c r="BY24" s="119">
        <f t="shared" si="3"/>
        <v>0</v>
      </c>
      <c r="BZ24" s="119">
        <f t="shared" si="3"/>
        <v>0</v>
      </c>
      <c r="CA24" s="119">
        <f t="shared" si="3"/>
        <v>0</v>
      </c>
      <c r="CB24" s="119">
        <f t="shared" si="3"/>
        <v>0</v>
      </c>
      <c r="CC24" s="119">
        <f t="shared" si="3"/>
        <v>0</v>
      </c>
      <c r="CD24" s="119">
        <f t="shared" si="3"/>
        <v>0</v>
      </c>
      <c r="CE24" s="119">
        <f t="shared" si="3"/>
        <v>0</v>
      </c>
      <c r="CF24" s="119">
        <f t="shared" si="3"/>
        <v>0</v>
      </c>
      <c r="CG24" s="119">
        <f t="shared" si="3"/>
        <v>0</v>
      </c>
      <c r="CH24" s="119">
        <f t="shared" si="3"/>
        <v>0</v>
      </c>
      <c r="CI24" s="119">
        <f t="shared" si="3"/>
        <v>0</v>
      </c>
      <c r="CJ24" s="119">
        <f t="shared" si="3"/>
        <v>0</v>
      </c>
      <c r="CK24" s="119">
        <f t="shared" si="3"/>
        <v>0</v>
      </c>
      <c r="CL24" s="119">
        <f t="shared" si="3"/>
        <v>0</v>
      </c>
      <c r="CM24" s="119">
        <f t="shared" si="3"/>
        <v>0</v>
      </c>
      <c r="CN24" s="119">
        <f t="shared" si="3"/>
        <v>0</v>
      </c>
      <c r="CO24" s="119">
        <f t="shared" si="3"/>
        <v>0</v>
      </c>
      <c r="CP24" s="119">
        <f t="shared" si="3"/>
        <v>0</v>
      </c>
      <c r="CQ24" s="119">
        <f t="shared" si="3"/>
        <v>0</v>
      </c>
      <c r="CR24" s="119">
        <f t="shared" si="3"/>
        <v>0</v>
      </c>
      <c r="CS24" s="119">
        <f t="shared" si="3"/>
        <v>0</v>
      </c>
      <c r="CT24" s="119">
        <f t="shared" si="3"/>
        <v>0</v>
      </c>
      <c r="CU24" s="119">
        <f t="shared" si="3"/>
        <v>0</v>
      </c>
      <c r="CV24" s="119">
        <f t="shared" si="3"/>
        <v>0</v>
      </c>
      <c r="CW24" s="119">
        <f t="shared" si="3"/>
        <v>0</v>
      </c>
      <c r="CX24" s="119">
        <f t="shared" si="3"/>
        <v>0</v>
      </c>
      <c r="CY24" s="119">
        <f t="shared" si="3"/>
        <v>0</v>
      </c>
      <c r="CZ24" s="119">
        <f t="shared" si="3"/>
        <v>0</v>
      </c>
      <c r="DA24" s="119">
        <f t="shared" si="3"/>
        <v>0</v>
      </c>
      <c r="DB24" s="119">
        <f t="shared" si="3"/>
        <v>0</v>
      </c>
      <c r="DC24" s="119">
        <f t="shared" si="3"/>
        <v>0</v>
      </c>
    </row>
    <row r="25" spans="4:107" ht="13.8" x14ac:dyDescent="0.25">
      <c r="D25" s="75">
        <v>19</v>
      </c>
      <c r="E25" s="79" t="s">
        <v>8</v>
      </c>
      <c r="F25" s="80">
        <v>5710000</v>
      </c>
      <c r="G25" s="81" t="s">
        <v>52</v>
      </c>
      <c r="H25" s="116">
        <v>137</v>
      </c>
      <c r="I25" s="117">
        <v>149</v>
      </c>
      <c r="J25" s="117"/>
      <c r="K25" s="117"/>
      <c r="L25" s="117">
        <v>0</v>
      </c>
      <c r="M25" s="117">
        <v>25</v>
      </c>
      <c r="N25" s="117">
        <v>30</v>
      </c>
      <c r="O25" s="117"/>
      <c r="P25" s="117"/>
      <c r="Q25" s="117"/>
      <c r="R25" s="117"/>
      <c r="S25" s="117"/>
      <c r="T25" s="117">
        <v>717</v>
      </c>
      <c r="U25" s="117">
        <v>0</v>
      </c>
      <c r="V25" s="117">
        <v>65</v>
      </c>
      <c r="W25" s="117">
        <v>0</v>
      </c>
      <c r="X25" s="117">
        <v>6</v>
      </c>
      <c r="Y25" s="117">
        <v>94</v>
      </c>
      <c r="Z25" s="117">
        <v>547</v>
      </c>
      <c r="AA25" s="117">
        <v>40</v>
      </c>
      <c r="AB25" s="117">
        <v>62</v>
      </c>
      <c r="AC25" s="117">
        <v>73</v>
      </c>
      <c r="AD25" s="117"/>
      <c r="AE25" s="117"/>
      <c r="AF25" s="117">
        <v>97</v>
      </c>
      <c r="AG25" s="117"/>
      <c r="AH25" s="117">
        <v>28</v>
      </c>
      <c r="AI25" s="117"/>
      <c r="AJ25" s="117">
        <v>53</v>
      </c>
      <c r="AK25" s="117">
        <v>3103</v>
      </c>
      <c r="AL25" s="117"/>
      <c r="AM25" s="117"/>
      <c r="AN25" s="117">
        <v>417</v>
      </c>
      <c r="AO25" s="117">
        <v>227</v>
      </c>
      <c r="AP25" s="117">
        <v>18</v>
      </c>
      <c r="AQ25" s="117">
        <v>702</v>
      </c>
      <c r="AR25" s="117"/>
      <c r="AS25" s="117">
        <v>184</v>
      </c>
      <c r="AT25" s="117">
        <v>281</v>
      </c>
      <c r="AU25" s="117">
        <v>183</v>
      </c>
      <c r="AV25" s="117">
        <v>490</v>
      </c>
      <c r="AW25" s="117">
        <v>135</v>
      </c>
      <c r="AX25" s="117">
        <v>30</v>
      </c>
      <c r="AY25" s="117">
        <v>3628</v>
      </c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</row>
    <row r="26" spans="4:107" ht="13.8" x14ac:dyDescent="0.25">
      <c r="D26" s="75">
        <v>20</v>
      </c>
      <c r="E26" s="76" t="s">
        <v>9</v>
      </c>
      <c r="F26" s="77">
        <v>5290800</v>
      </c>
      <c r="G26" s="82" t="s">
        <v>50</v>
      </c>
      <c r="H26" s="114">
        <v>99</v>
      </c>
      <c r="I26" s="115">
        <v>99</v>
      </c>
      <c r="J26" s="115"/>
      <c r="K26" s="115"/>
      <c r="L26" s="115">
        <v>0</v>
      </c>
      <c r="M26" s="115">
        <v>0</v>
      </c>
      <c r="N26" s="115">
        <v>0</v>
      </c>
      <c r="O26" s="115"/>
      <c r="P26" s="115"/>
      <c r="Q26" s="115"/>
      <c r="R26" s="115"/>
      <c r="S26" s="115"/>
      <c r="T26" s="115">
        <v>99</v>
      </c>
      <c r="U26" s="115">
        <v>0</v>
      </c>
      <c r="V26" s="115">
        <v>9</v>
      </c>
      <c r="W26" s="115">
        <v>0</v>
      </c>
      <c r="X26" s="115">
        <v>99</v>
      </c>
      <c r="Y26" s="115">
        <v>99</v>
      </c>
      <c r="Z26" s="115">
        <v>107</v>
      </c>
      <c r="AA26" s="115">
        <v>0</v>
      </c>
      <c r="AB26" s="115">
        <v>107</v>
      </c>
      <c r="AC26" s="115"/>
      <c r="AD26" s="115"/>
      <c r="AE26" s="115"/>
      <c r="AF26" s="115">
        <v>107</v>
      </c>
      <c r="AG26" s="115"/>
      <c r="AH26" s="115">
        <v>0</v>
      </c>
      <c r="AI26" s="115"/>
      <c r="AJ26" s="115">
        <v>107</v>
      </c>
      <c r="AK26" s="115">
        <v>90</v>
      </c>
      <c r="AL26" s="115"/>
      <c r="AM26" s="115"/>
      <c r="AN26" s="115"/>
      <c r="AO26" s="115">
        <v>107</v>
      </c>
      <c r="AP26" s="115"/>
      <c r="AQ26" s="115">
        <v>107</v>
      </c>
      <c r="AR26" s="115"/>
      <c r="AS26" s="115">
        <v>107</v>
      </c>
      <c r="AT26" s="115">
        <v>107</v>
      </c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</row>
    <row r="27" spans="4:107" ht="13.8" x14ac:dyDescent="0.25">
      <c r="D27" s="75">
        <v>21</v>
      </c>
      <c r="E27" s="76" t="s">
        <v>11</v>
      </c>
      <c r="F27" s="77">
        <v>8672200</v>
      </c>
      <c r="G27" s="82" t="s">
        <v>11</v>
      </c>
      <c r="H27" s="114">
        <v>0</v>
      </c>
      <c r="I27" s="115">
        <v>0</v>
      </c>
      <c r="J27" s="115"/>
      <c r="K27" s="115"/>
      <c r="L27" s="115">
        <v>0</v>
      </c>
      <c r="M27" s="115">
        <v>0</v>
      </c>
      <c r="N27" s="115">
        <v>0</v>
      </c>
      <c r="O27" s="115"/>
      <c r="P27" s="115"/>
      <c r="Q27" s="115"/>
      <c r="R27" s="115"/>
      <c r="S27" s="115"/>
      <c r="T27" s="115"/>
      <c r="U27" s="115">
        <v>0</v>
      </c>
      <c r="V27" s="115">
        <v>0</v>
      </c>
      <c r="W27" s="115">
        <v>0</v>
      </c>
      <c r="X27" s="115">
        <v>0</v>
      </c>
      <c r="Y27" s="115">
        <v>0</v>
      </c>
      <c r="Z27" s="115">
        <v>0</v>
      </c>
      <c r="AA27" s="115">
        <v>0</v>
      </c>
      <c r="AB27" s="115">
        <v>0</v>
      </c>
      <c r="AC27" s="115"/>
      <c r="AD27" s="115"/>
      <c r="AE27" s="115"/>
      <c r="AF27" s="115"/>
      <c r="AG27" s="115"/>
      <c r="AH27" s="115">
        <v>0</v>
      </c>
      <c r="AI27" s="115"/>
      <c r="AJ27" s="115">
        <v>0</v>
      </c>
      <c r="AK27" s="115">
        <v>6</v>
      </c>
      <c r="AL27" s="115"/>
      <c r="AM27" s="115"/>
      <c r="AN27" s="115"/>
      <c r="AO27" s="115"/>
      <c r="AP27" s="115"/>
      <c r="AQ27" s="115">
        <v>0</v>
      </c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</row>
    <row r="28" spans="4:107" ht="13.8" x14ac:dyDescent="0.25">
      <c r="D28" s="75">
        <v>22</v>
      </c>
      <c r="E28" s="83" t="s">
        <v>6</v>
      </c>
      <c r="F28" s="80">
        <v>5350000</v>
      </c>
      <c r="G28" s="81" t="s">
        <v>53</v>
      </c>
      <c r="H28" s="116">
        <v>0</v>
      </c>
      <c r="I28" s="117">
        <v>0</v>
      </c>
      <c r="J28" s="117"/>
      <c r="K28" s="117"/>
      <c r="L28" s="117">
        <v>0</v>
      </c>
      <c r="M28" s="117">
        <v>0</v>
      </c>
      <c r="N28" s="117">
        <v>0</v>
      </c>
      <c r="O28" s="117"/>
      <c r="P28" s="117"/>
      <c r="Q28" s="117"/>
      <c r="R28" s="117"/>
      <c r="S28" s="117"/>
      <c r="T28" s="117">
        <v>1582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/>
      <c r="AD28" s="117"/>
      <c r="AE28" s="117"/>
      <c r="AF28" s="117"/>
      <c r="AG28" s="117"/>
      <c r="AH28" s="117">
        <v>0</v>
      </c>
      <c r="AI28" s="117"/>
      <c r="AJ28" s="117">
        <v>0</v>
      </c>
      <c r="AK28" s="117"/>
      <c r="AL28" s="117"/>
      <c r="AM28" s="117"/>
      <c r="AN28" s="117"/>
      <c r="AO28" s="117"/>
      <c r="AP28" s="117"/>
      <c r="AQ28" s="117">
        <v>0</v>
      </c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</row>
    <row r="29" spans="4:107" ht="13.8" x14ac:dyDescent="0.25">
      <c r="D29" s="75">
        <v>23</v>
      </c>
      <c r="E29" s="76" t="s">
        <v>12</v>
      </c>
      <c r="F29" s="77">
        <v>8671100</v>
      </c>
      <c r="G29" s="82" t="s">
        <v>54</v>
      </c>
      <c r="H29" s="120">
        <v>214</v>
      </c>
      <c r="I29" s="121">
        <v>147</v>
      </c>
      <c r="J29" s="121"/>
      <c r="K29" s="121"/>
      <c r="L29" s="121">
        <v>90</v>
      </c>
      <c r="M29" s="121">
        <v>52</v>
      </c>
      <c r="N29" s="121">
        <v>243</v>
      </c>
      <c r="O29" s="121"/>
      <c r="P29" s="121"/>
      <c r="Q29" s="121"/>
      <c r="R29" s="121"/>
      <c r="S29" s="121"/>
      <c r="T29" s="121">
        <v>1067</v>
      </c>
      <c r="U29" s="121">
        <v>0</v>
      </c>
      <c r="V29" s="121">
        <v>177</v>
      </c>
      <c r="W29" s="121">
        <v>131</v>
      </c>
      <c r="X29" s="121">
        <v>89</v>
      </c>
      <c r="Y29" s="121">
        <v>0</v>
      </c>
      <c r="Z29" s="121">
        <v>137</v>
      </c>
      <c r="AA29" s="121">
        <v>100</v>
      </c>
      <c r="AB29" s="121">
        <v>217</v>
      </c>
      <c r="AC29" s="121">
        <v>334</v>
      </c>
      <c r="AD29" s="121"/>
      <c r="AE29" s="121"/>
      <c r="AF29" s="121">
        <v>482</v>
      </c>
      <c r="AG29" s="121"/>
      <c r="AH29" s="121">
        <v>176</v>
      </c>
      <c r="AI29" s="121"/>
      <c r="AJ29" s="121">
        <v>173</v>
      </c>
      <c r="AK29" s="121">
        <v>4311</v>
      </c>
      <c r="AL29" s="121"/>
      <c r="AM29" s="121"/>
      <c r="AN29" s="121">
        <v>2164</v>
      </c>
      <c r="AO29" s="121"/>
      <c r="AP29" s="121">
        <v>102</v>
      </c>
      <c r="AQ29" s="121">
        <v>69</v>
      </c>
      <c r="AR29" s="121"/>
      <c r="AS29" s="121">
        <v>132</v>
      </c>
      <c r="AT29" s="121"/>
      <c r="AU29" s="121">
        <v>67</v>
      </c>
      <c r="AV29" s="121">
        <v>84</v>
      </c>
      <c r="AW29" s="121">
        <v>88</v>
      </c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</row>
    <row r="30" spans="4:107" ht="13.8" x14ac:dyDescent="0.25">
      <c r="D30" s="75">
        <v>24</v>
      </c>
      <c r="E30" s="83" t="s">
        <v>38</v>
      </c>
      <c r="F30" s="77">
        <v>8671200</v>
      </c>
      <c r="G30" s="82" t="s">
        <v>55</v>
      </c>
      <c r="H30" s="120">
        <v>0</v>
      </c>
      <c r="I30" s="121">
        <v>0</v>
      </c>
      <c r="J30" s="121"/>
      <c r="K30" s="121"/>
      <c r="L30" s="121">
        <v>0</v>
      </c>
      <c r="M30" s="121">
        <v>0</v>
      </c>
      <c r="N30" s="121">
        <v>0</v>
      </c>
      <c r="O30" s="121"/>
      <c r="P30" s="121"/>
      <c r="Q30" s="121"/>
      <c r="R30" s="121"/>
      <c r="S30" s="121"/>
      <c r="T30" s="121">
        <v>0</v>
      </c>
      <c r="U30" s="121">
        <v>0</v>
      </c>
      <c r="V30" s="121">
        <v>0</v>
      </c>
      <c r="W30" s="121">
        <v>0</v>
      </c>
      <c r="X30" s="121">
        <v>0</v>
      </c>
      <c r="Y30" s="121">
        <v>0</v>
      </c>
      <c r="Z30" s="121">
        <v>0</v>
      </c>
      <c r="AA30" s="121"/>
      <c r="AB30" s="121"/>
      <c r="AC30" s="121"/>
      <c r="AD30" s="121"/>
      <c r="AE30" s="121"/>
      <c r="AF30" s="121"/>
      <c r="AG30" s="121"/>
      <c r="AH30" s="121">
        <v>0</v>
      </c>
      <c r="AI30" s="121"/>
      <c r="AJ30" s="121">
        <v>0</v>
      </c>
      <c r="AK30" s="121"/>
      <c r="AL30" s="121"/>
      <c r="AM30" s="121"/>
      <c r="AN30" s="121"/>
      <c r="AO30" s="121"/>
      <c r="AP30" s="121"/>
      <c r="AQ30" s="121">
        <v>0</v>
      </c>
      <c r="AR30" s="121"/>
      <c r="AS30" s="121">
        <v>19</v>
      </c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</row>
    <row r="31" spans="4:107" ht="13.8" x14ac:dyDescent="0.25">
      <c r="D31" s="75">
        <v>25</v>
      </c>
      <c r="E31" s="83" t="s">
        <v>37</v>
      </c>
      <c r="F31" s="77"/>
      <c r="G31" s="82"/>
      <c r="H31" s="114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</row>
    <row r="32" spans="4:107" ht="13.8" x14ac:dyDescent="0.25">
      <c r="D32" s="75">
        <v>26</v>
      </c>
      <c r="E32" s="87" t="s">
        <v>31</v>
      </c>
      <c r="F32" s="88"/>
      <c r="G32" s="89"/>
      <c r="H32" s="122">
        <f>SUM(H33:H34)</f>
        <v>0</v>
      </c>
      <c r="I32" s="123">
        <f>SUM(I33:I34)</f>
        <v>0</v>
      </c>
      <c r="J32" s="123">
        <f>SUM(J33:J34)</f>
        <v>0</v>
      </c>
      <c r="K32" s="123">
        <f t="shared" ref="K32:BV32" si="4">SUM(K33:K34)</f>
        <v>0</v>
      </c>
      <c r="L32" s="123">
        <f t="shared" si="4"/>
        <v>0</v>
      </c>
      <c r="M32" s="123">
        <f t="shared" si="4"/>
        <v>0</v>
      </c>
      <c r="N32" s="123">
        <f t="shared" si="4"/>
        <v>0</v>
      </c>
      <c r="O32" s="123">
        <f t="shared" si="4"/>
        <v>0</v>
      </c>
      <c r="P32" s="123">
        <f t="shared" si="4"/>
        <v>0</v>
      </c>
      <c r="Q32" s="123">
        <f t="shared" si="4"/>
        <v>0</v>
      </c>
      <c r="R32" s="123">
        <f t="shared" si="4"/>
        <v>0</v>
      </c>
      <c r="S32" s="123">
        <f t="shared" si="4"/>
        <v>0</v>
      </c>
      <c r="T32" s="123">
        <f t="shared" si="4"/>
        <v>0</v>
      </c>
      <c r="U32" s="123">
        <f t="shared" si="4"/>
        <v>1755</v>
      </c>
      <c r="V32" s="123">
        <f t="shared" si="4"/>
        <v>0</v>
      </c>
      <c r="W32" s="123">
        <f t="shared" si="4"/>
        <v>0</v>
      </c>
      <c r="X32" s="123">
        <f t="shared" si="4"/>
        <v>0</v>
      </c>
      <c r="Y32" s="123">
        <f t="shared" si="4"/>
        <v>0</v>
      </c>
      <c r="Z32" s="123">
        <f t="shared" si="4"/>
        <v>0</v>
      </c>
      <c r="AA32" s="123">
        <f t="shared" si="4"/>
        <v>0</v>
      </c>
      <c r="AB32" s="123">
        <f t="shared" si="4"/>
        <v>0</v>
      </c>
      <c r="AC32" s="123">
        <f t="shared" si="4"/>
        <v>0</v>
      </c>
      <c r="AD32" s="123">
        <f t="shared" si="4"/>
        <v>0</v>
      </c>
      <c r="AE32" s="123">
        <f t="shared" si="4"/>
        <v>0</v>
      </c>
      <c r="AF32" s="123">
        <f t="shared" si="4"/>
        <v>0</v>
      </c>
      <c r="AG32" s="123">
        <f t="shared" si="4"/>
        <v>0</v>
      </c>
      <c r="AH32" s="123">
        <f t="shared" si="4"/>
        <v>0</v>
      </c>
      <c r="AI32" s="123">
        <f t="shared" si="4"/>
        <v>0</v>
      </c>
      <c r="AJ32" s="123">
        <f t="shared" si="4"/>
        <v>0</v>
      </c>
      <c r="AK32" s="123">
        <f t="shared" si="4"/>
        <v>0</v>
      </c>
      <c r="AL32" s="123">
        <f t="shared" si="4"/>
        <v>0</v>
      </c>
      <c r="AM32" s="123">
        <f t="shared" si="4"/>
        <v>0</v>
      </c>
      <c r="AN32" s="123">
        <f t="shared" si="4"/>
        <v>0</v>
      </c>
      <c r="AO32" s="123">
        <f t="shared" si="4"/>
        <v>3059</v>
      </c>
      <c r="AP32" s="123">
        <f t="shared" si="4"/>
        <v>0</v>
      </c>
      <c r="AQ32" s="123">
        <f t="shared" si="4"/>
        <v>0</v>
      </c>
      <c r="AR32" s="123">
        <f t="shared" si="4"/>
        <v>0</v>
      </c>
      <c r="AS32" s="123">
        <f t="shared" si="4"/>
        <v>0</v>
      </c>
      <c r="AT32" s="123">
        <f t="shared" si="4"/>
        <v>0</v>
      </c>
      <c r="AU32" s="123">
        <f t="shared" si="4"/>
        <v>0</v>
      </c>
      <c r="AV32" s="123">
        <f t="shared" si="4"/>
        <v>0</v>
      </c>
      <c r="AW32" s="123">
        <f t="shared" si="4"/>
        <v>0</v>
      </c>
      <c r="AX32" s="123">
        <f t="shared" si="4"/>
        <v>22248</v>
      </c>
      <c r="AY32" s="123">
        <f t="shared" si="4"/>
        <v>23153</v>
      </c>
      <c r="AZ32" s="123">
        <f t="shared" si="4"/>
        <v>5131</v>
      </c>
      <c r="BA32" s="123">
        <f t="shared" si="4"/>
        <v>80</v>
      </c>
      <c r="BB32" s="123">
        <f t="shared" si="4"/>
        <v>0</v>
      </c>
      <c r="BC32" s="123">
        <f t="shared" si="4"/>
        <v>0</v>
      </c>
      <c r="BD32" s="123">
        <f t="shared" si="4"/>
        <v>0</v>
      </c>
      <c r="BE32" s="123">
        <f t="shared" si="4"/>
        <v>0</v>
      </c>
      <c r="BF32" s="123">
        <f t="shared" si="4"/>
        <v>0</v>
      </c>
      <c r="BG32" s="123">
        <f t="shared" si="4"/>
        <v>0</v>
      </c>
      <c r="BH32" s="123">
        <f t="shared" si="4"/>
        <v>0</v>
      </c>
      <c r="BI32" s="123">
        <f t="shared" si="4"/>
        <v>0</v>
      </c>
      <c r="BJ32" s="123">
        <f t="shared" si="4"/>
        <v>0</v>
      </c>
      <c r="BK32" s="123">
        <f t="shared" si="4"/>
        <v>0</v>
      </c>
      <c r="BL32" s="123">
        <f t="shared" si="4"/>
        <v>0</v>
      </c>
      <c r="BM32" s="123">
        <f t="shared" si="4"/>
        <v>0</v>
      </c>
      <c r="BN32" s="123">
        <f t="shared" si="4"/>
        <v>0</v>
      </c>
      <c r="BO32" s="123">
        <f t="shared" si="4"/>
        <v>0</v>
      </c>
      <c r="BP32" s="123">
        <f t="shared" si="4"/>
        <v>0</v>
      </c>
      <c r="BQ32" s="123">
        <f t="shared" si="4"/>
        <v>0</v>
      </c>
      <c r="BR32" s="123">
        <f t="shared" si="4"/>
        <v>0</v>
      </c>
      <c r="BS32" s="123">
        <f t="shared" si="4"/>
        <v>0</v>
      </c>
      <c r="BT32" s="123">
        <f t="shared" si="4"/>
        <v>0</v>
      </c>
      <c r="BU32" s="123">
        <f t="shared" si="4"/>
        <v>0</v>
      </c>
      <c r="BV32" s="123">
        <f t="shared" si="4"/>
        <v>0</v>
      </c>
      <c r="BW32" s="123">
        <f t="shared" ref="BW32:DC32" si="5">SUM(BW33:BW34)</f>
        <v>0</v>
      </c>
      <c r="BX32" s="123">
        <f t="shared" si="5"/>
        <v>0</v>
      </c>
      <c r="BY32" s="123">
        <f t="shared" si="5"/>
        <v>0</v>
      </c>
      <c r="BZ32" s="123">
        <f t="shared" si="5"/>
        <v>0</v>
      </c>
      <c r="CA32" s="123">
        <f t="shared" si="5"/>
        <v>0</v>
      </c>
      <c r="CB32" s="123">
        <f t="shared" si="5"/>
        <v>0</v>
      </c>
      <c r="CC32" s="123">
        <f t="shared" si="5"/>
        <v>0</v>
      </c>
      <c r="CD32" s="123">
        <f t="shared" si="5"/>
        <v>0</v>
      </c>
      <c r="CE32" s="123">
        <f t="shared" si="5"/>
        <v>0</v>
      </c>
      <c r="CF32" s="123">
        <f t="shared" si="5"/>
        <v>0</v>
      </c>
      <c r="CG32" s="123">
        <f t="shared" si="5"/>
        <v>0</v>
      </c>
      <c r="CH32" s="123">
        <f t="shared" si="5"/>
        <v>0</v>
      </c>
      <c r="CI32" s="123">
        <f t="shared" si="5"/>
        <v>0</v>
      </c>
      <c r="CJ32" s="123">
        <f t="shared" si="5"/>
        <v>0</v>
      </c>
      <c r="CK32" s="123">
        <f t="shared" si="5"/>
        <v>0</v>
      </c>
      <c r="CL32" s="123">
        <f t="shared" si="5"/>
        <v>0</v>
      </c>
      <c r="CM32" s="123">
        <f t="shared" si="5"/>
        <v>0</v>
      </c>
      <c r="CN32" s="123">
        <f t="shared" si="5"/>
        <v>0</v>
      </c>
      <c r="CO32" s="123">
        <f t="shared" si="5"/>
        <v>0</v>
      </c>
      <c r="CP32" s="123">
        <f t="shared" si="5"/>
        <v>0</v>
      </c>
      <c r="CQ32" s="123">
        <f t="shared" si="5"/>
        <v>0</v>
      </c>
      <c r="CR32" s="123">
        <f t="shared" si="5"/>
        <v>0</v>
      </c>
      <c r="CS32" s="123">
        <f t="shared" si="5"/>
        <v>0</v>
      </c>
      <c r="CT32" s="123">
        <f t="shared" si="5"/>
        <v>0</v>
      </c>
      <c r="CU32" s="123">
        <f t="shared" si="5"/>
        <v>0</v>
      </c>
      <c r="CV32" s="123">
        <f t="shared" si="5"/>
        <v>0</v>
      </c>
      <c r="CW32" s="123">
        <f t="shared" si="5"/>
        <v>0</v>
      </c>
      <c r="CX32" s="123">
        <f t="shared" si="5"/>
        <v>0</v>
      </c>
      <c r="CY32" s="123">
        <f t="shared" si="5"/>
        <v>0</v>
      </c>
      <c r="CZ32" s="123">
        <f t="shared" si="5"/>
        <v>0</v>
      </c>
      <c r="DA32" s="123">
        <f t="shared" si="5"/>
        <v>0</v>
      </c>
      <c r="DB32" s="123">
        <f t="shared" si="5"/>
        <v>0</v>
      </c>
      <c r="DC32" s="123">
        <f t="shared" si="5"/>
        <v>0</v>
      </c>
    </row>
    <row r="33" spans="4:107" ht="13.8" x14ac:dyDescent="0.25">
      <c r="D33" s="75">
        <v>27</v>
      </c>
      <c r="E33" s="79" t="s">
        <v>18</v>
      </c>
      <c r="F33" s="77">
        <v>5221000</v>
      </c>
      <c r="G33" s="82" t="s">
        <v>56</v>
      </c>
      <c r="H33" s="114">
        <v>0</v>
      </c>
      <c r="I33" s="115">
        <v>0</v>
      </c>
      <c r="J33" s="115"/>
      <c r="K33" s="115"/>
      <c r="L33" s="115">
        <v>0</v>
      </c>
      <c r="M33" s="115">
        <v>0</v>
      </c>
      <c r="N33" s="115">
        <v>0</v>
      </c>
      <c r="O33" s="115"/>
      <c r="P33" s="115"/>
      <c r="Q33" s="115"/>
      <c r="R33" s="115"/>
      <c r="S33" s="115"/>
      <c r="T33" s="115">
        <v>0</v>
      </c>
      <c r="U33" s="115">
        <v>1755</v>
      </c>
      <c r="V33" s="115">
        <v>0</v>
      </c>
      <c r="W33" s="115">
        <v>0</v>
      </c>
      <c r="X33" s="115">
        <v>0</v>
      </c>
      <c r="Y33" s="115"/>
      <c r="Z33" s="115"/>
      <c r="AA33" s="115"/>
      <c r="AB33" s="115"/>
      <c r="AC33" s="115"/>
      <c r="AD33" s="115"/>
      <c r="AE33" s="115"/>
      <c r="AF33" s="115"/>
      <c r="AG33" s="115"/>
      <c r="AH33" s="115">
        <v>0</v>
      </c>
      <c r="AI33" s="115"/>
      <c r="AJ33" s="115"/>
      <c r="AK33" s="115"/>
      <c r="AL33" s="115"/>
      <c r="AM33" s="115"/>
      <c r="AN33" s="115"/>
      <c r="AO33" s="115">
        <v>3059</v>
      </c>
      <c r="AP33" s="115"/>
      <c r="AQ33" s="115"/>
      <c r="AR33" s="115"/>
      <c r="AS33" s="115"/>
      <c r="AT33" s="115"/>
      <c r="AU33" s="115"/>
      <c r="AV33" s="115"/>
      <c r="AW33" s="115"/>
      <c r="AX33" s="115">
        <v>22248</v>
      </c>
      <c r="AY33" s="115">
        <v>23153</v>
      </c>
      <c r="AZ33" s="115">
        <v>5131</v>
      </c>
      <c r="BA33" s="115">
        <v>80</v>
      </c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</row>
    <row r="34" spans="4:107" ht="13.8" x14ac:dyDescent="0.25">
      <c r="D34" s="75">
        <v>28</v>
      </c>
      <c r="E34" s="83" t="s">
        <v>10</v>
      </c>
      <c r="F34" s="77"/>
      <c r="G34" s="82"/>
      <c r="H34" s="114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</row>
    <row r="35" spans="4:107" ht="13.8" x14ac:dyDescent="0.25">
      <c r="D35" s="75">
        <v>29</v>
      </c>
      <c r="E35" s="87" t="s">
        <v>30</v>
      </c>
      <c r="F35" s="88"/>
      <c r="G35" s="89"/>
      <c r="H35" s="122">
        <f>SUM(H36:H38)</f>
        <v>124</v>
      </c>
      <c r="I35" s="123">
        <f>SUM(I36:I38)</f>
        <v>147</v>
      </c>
      <c r="J35" s="123">
        <f>SUM(J36:J38)</f>
        <v>0</v>
      </c>
      <c r="K35" s="123">
        <f t="shared" ref="K35:BV35" si="6">SUM(K36:K38)</f>
        <v>0</v>
      </c>
      <c r="L35" s="123">
        <f t="shared" si="6"/>
        <v>0</v>
      </c>
      <c r="M35" s="123">
        <f t="shared" si="6"/>
        <v>0</v>
      </c>
      <c r="N35" s="123">
        <f t="shared" si="6"/>
        <v>0</v>
      </c>
      <c r="O35" s="123">
        <f t="shared" si="6"/>
        <v>0</v>
      </c>
      <c r="P35" s="123">
        <f t="shared" si="6"/>
        <v>0</v>
      </c>
      <c r="Q35" s="123">
        <f t="shared" si="6"/>
        <v>0</v>
      </c>
      <c r="R35" s="123">
        <f t="shared" si="6"/>
        <v>0</v>
      </c>
      <c r="S35" s="123">
        <f t="shared" si="6"/>
        <v>0</v>
      </c>
      <c r="T35" s="123">
        <f t="shared" si="6"/>
        <v>3452</v>
      </c>
      <c r="U35" s="123">
        <f t="shared" si="6"/>
        <v>89</v>
      </c>
      <c r="V35" s="123">
        <f t="shared" si="6"/>
        <v>315</v>
      </c>
      <c r="W35" s="123">
        <f t="shared" si="6"/>
        <v>0</v>
      </c>
      <c r="X35" s="123">
        <f t="shared" si="6"/>
        <v>271</v>
      </c>
      <c r="Y35" s="123">
        <f t="shared" si="6"/>
        <v>170</v>
      </c>
      <c r="Z35" s="123">
        <f t="shared" si="6"/>
        <v>234</v>
      </c>
      <c r="AA35" s="123">
        <f t="shared" si="6"/>
        <v>0</v>
      </c>
      <c r="AB35" s="123">
        <f t="shared" si="6"/>
        <v>54</v>
      </c>
      <c r="AC35" s="123">
        <f t="shared" si="6"/>
        <v>0</v>
      </c>
      <c r="AD35" s="123">
        <f t="shared" si="6"/>
        <v>0</v>
      </c>
      <c r="AE35" s="123">
        <f t="shared" si="6"/>
        <v>0</v>
      </c>
      <c r="AF35" s="123">
        <f t="shared" si="6"/>
        <v>180</v>
      </c>
      <c r="AG35" s="123">
        <f t="shared" si="6"/>
        <v>0</v>
      </c>
      <c r="AH35" s="123">
        <f t="shared" si="6"/>
        <v>0</v>
      </c>
      <c r="AI35" s="123">
        <f t="shared" si="6"/>
        <v>0</v>
      </c>
      <c r="AJ35" s="123">
        <f t="shared" si="6"/>
        <v>205</v>
      </c>
      <c r="AK35" s="123">
        <f t="shared" si="6"/>
        <v>2717</v>
      </c>
      <c r="AL35" s="123">
        <f t="shared" si="6"/>
        <v>0</v>
      </c>
      <c r="AM35" s="123">
        <f t="shared" si="6"/>
        <v>0</v>
      </c>
      <c r="AN35" s="123">
        <f t="shared" si="6"/>
        <v>0</v>
      </c>
      <c r="AO35" s="123">
        <f t="shared" si="6"/>
        <v>441</v>
      </c>
      <c r="AP35" s="123">
        <f t="shared" si="6"/>
        <v>0</v>
      </c>
      <c r="AQ35" s="123">
        <f t="shared" si="6"/>
        <v>458</v>
      </c>
      <c r="AR35" s="123">
        <f t="shared" si="6"/>
        <v>0</v>
      </c>
      <c r="AS35" s="123">
        <f t="shared" si="6"/>
        <v>408</v>
      </c>
      <c r="AT35" s="123">
        <f t="shared" si="6"/>
        <v>474</v>
      </c>
      <c r="AU35" s="123">
        <f t="shared" si="6"/>
        <v>6</v>
      </c>
      <c r="AV35" s="123">
        <f t="shared" si="6"/>
        <v>65</v>
      </c>
      <c r="AW35" s="123">
        <f t="shared" si="6"/>
        <v>0</v>
      </c>
      <c r="AX35" s="123">
        <f t="shared" si="6"/>
        <v>1368</v>
      </c>
      <c r="AY35" s="123">
        <f t="shared" si="6"/>
        <v>684</v>
      </c>
      <c r="AZ35" s="123">
        <f t="shared" si="6"/>
        <v>0</v>
      </c>
      <c r="BA35" s="123">
        <f t="shared" si="6"/>
        <v>4</v>
      </c>
      <c r="BB35" s="123">
        <f t="shared" si="6"/>
        <v>0</v>
      </c>
      <c r="BC35" s="123">
        <f t="shared" si="6"/>
        <v>0</v>
      </c>
      <c r="BD35" s="123">
        <f t="shared" si="6"/>
        <v>0</v>
      </c>
      <c r="BE35" s="123">
        <f t="shared" si="6"/>
        <v>0</v>
      </c>
      <c r="BF35" s="123">
        <f t="shared" si="6"/>
        <v>0</v>
      </c>
      <c r="BG35" s="123">
        <f t="shared" si="6"/>
        <v>0</v>
      </c>
      <c r="BH35" s="123">
        <f t="shared" si="6"/>
        <v>0</v>
      </c>
      <c r="BI35" s="123">
        <f t="shared" si="6"/>
        <v>0</v>
      </c>
      <c r="BJ35" s="123">
        <f t="shared" si="6"/>
        <v>0</v>
      </c>
      <c r="BK35" s="123">
        <f t="shared" si="6"/>
        <v>0</v>
      </c>
      <c r="BL35" s="123">
        <f t="shared" si="6"/>
        <v>0</v>
      </c>
      <c r="BM35" s="123">
        <f t="shared" si="6"/>
        <v>0</v>
      </c>
      <c r="BN35" s="123">
        <f t="shared" si="6"/>
        <v>0</v>
      </c>
      <c r="BO35" s="123">
        <f t="shared" si="6"/>
        <v>0</v>
      </c>
      <c r="BP35" s="123">
        <f t="shared" si="6"/>
        <v>0</v>
      </c>
      <c r="BQ35" s="123">
        <f t="shared" si="6"/>
        <v>0</v>
      </c>
      <c r="BR35" s="123">
        <f t="shared" si="6"/>
        <v>0</v>
      </c>
      <c r="BS35" s="123">
        <f t="shared" si="6"/>
        <v>0</v>
      </c>
      <c r="BT35" s="123">
        <f t="shared" si="6"/>
        <v>0</v>
      </c>
      <c r="BU35" s="123">
        <f t="shared" si="6"/>
        <v>0</v>
      </c>
      <c r="BV35" s="123">
        <f t="shared" si="6"/>
        <v>0</v>
      </c>
      <c r="BW35" s="123">
        <f t="shared" ref="BW35:DC35" si="7">SUM(BW36:BW38)</f>
        <v>0</v>
      </c>
      <c r="BX35" s="123">
        <f t="shared" si="7"/>
        <v>0</v>
      </c>
      <c r="BY35" s="123">
        <f t="shared" si="7"/>
        <v>0</v>
      </c>
      <c r="BZ35" s="123">
        <f t="shared" si="7"/>
        <v>0</v>
      </c>
      <c r="CA35" s="123">
        <f t="shared" si="7"/>
        <v>0</v>
      </c>
      <c r="CB35" s="123">
        <f t="shared" si="7"/>
        <v>0</v>
      </c>
      <c r="CC35" s="123">
        <f t="shared" si="7"/>
        <v>0</v>
      </c>
      <c r="CD35" s="123">
        <f t="shared" si="7"/>
        <v>0</v>
      </c>
      <c r="CE35" s="123">
        <f t="shared" si="7"/>
        <v>0</v>
      </c>
      <c r="CF35" s="123">
        <f t="shared" si="7"/>
        <v>0</v>
      </c>
      <c r="CG35" s="123">
        <f t="shared" si="7"/>
        <v>0</v>
      </c>
      <c r="CH35" s="123">
        <f t="shared" si="7"/>
        <v>0</v>
      </c>
      <c r="CI35" s="123">
        <f t="shared" si="7"/>
        <v>0</v>
      </c>
      <c r="CJ35" s="123">
        <f t="shared" si="7"/>
        <v>0</v>
      </c>
      <c r="CK35" s="123">
        <f t="shared" si="7"/>
        <v>0</v>
      </c>
      <c r="CL35" s="123">
        <f t="shared" si="7"/>
        <v>0</v>
      </c>
      <c r="CM35" s="123">
        <f t="shared" si="7"/>
        <v>0</v>
      </c>
      <c r="CN35" s="123">
        <f t="shared" si="7"/>
        <v>0</v>
      </c>
      <c r="CO35" s="123">
        <f t="shared" si="7"/>
        <v>0</v>
      </c>
      <c r="CP35" s="123">
        <f t="shared" si="7"/>
        <v>0</v>
      </c>
      <c r="CQ35" s="123">
        <f t="shared" si="7"/>
        <v>0</v>
      </c>
      <c r="CR35" s="123">
        <f t="shared" si="7"/>
        <v>0</v>
      </c>
      <c r="CS35" s="123">
        <f t="shared" si="7"/>
        <v>0</v>
      </c>
      <c r="CT35" s="123">
        <f t="shared" si="7"/>
        <v>0</v>
      </c>
      <c r="CU35" s="123">
        <f t="shared" si="7"/>
        <v>0</v>
      </c>
      <c r="CV35" s="123">
        <f t="shared" si="7"/>
        <v>0</v>
      </c>
      <c r="CW35" s="123">
        <f t="shared" si="7"/>
        <v>0</v>
      </c>
      <c r="CX35" s="123">
        <f t="shared" si="7"/>
        <v>0</v>
      </c>
      <c r="CY35" s="123">
        <f t="shared" si="7"/>
        <v>0</v>
      </c>
      <c r="CZ35" s="123">
        <f t="shared" si="7"/>
        <v>0</v>
      </c>
      <c r="DA35" s="123">
        <f t="shared" si="7"/>
        <v>0</v>
      </c>
      <c r="DB35" s="123">
        <f t="shared" si="7"/>
        <v>0</v>
      </c>
      <c r="DC35" s="123">
        <f t="shared" si="7"/>
        <v>0</v>
      </c>
    </row>
    <row r="36" spans="4:107" ht="13.8" x14ac:dyDescent="0.25">
      <c r="D36" s="75">
        <v>30</v>
      </c>
      <c r="E36" s="79" t="s">
        <v>25</v>
      </c>
      <c r="F36" s="80">
        <v>5240800</v>
      </c>
      <c r="G36" s="81" t="s">
        <v>57</v>
      </c>
      <c r="H36" s="116">
        <v>51</v>
      </c>
      <c r="I36" s="117">
        <v>70</v>
      </c>
      <c r="J36" s="117"/>
      <c r="K36" s="117"/>
      <c r="L36" s="117">
        <v>0</v>
      </c>
      <c r="M36" s="117">
        <v>0</v>
      </c>
      <c r="N36" s="117">
        <v>0</v>
      </c>
      <c r="O36" s="117"/>
      <c r="P36" s="117"/>
      <c r="Q36" s="117"/>
      <c r="R36" s="117"/>
      <c r="S36" s="117"/>
      <c r="T36" s="117">
        <v>902</v>
      </c>
      <c r="U36" s="117">
        <v>78</v>
      </c>
      <c r="V36" s="117">
        <v>62</v>
      </c>
      <c r="W36" s="117">
        <v>0</v>
      </c>
      <c r="X36" s="117">
        <v>195</v>
      </c>
      <c r="Y36" s="117">
        <v>76</v>
      </c>
      <c r="Z36" s="117">
        <v>49</v>
      </c>
      <c r="AA36" s="117">
        <v>0</v>
      </c>
      <c r="AB36" s="117">
        <v>54</v>
      </c>
      <c r="AC36" s="117"/>
      <c r="AD36" s="117"/>
      <c r="AE36" s="117"/>
      <c r="AF36" s="117">
        <v>47</v>
      </c>
      <c r="AG36" s="117"/>
      <c r="AH36" s="117">
        <v>0</v>
      </c>
      <c r="AI36" s="117"/>
      <c r="AJ36" s="117">
        <v>119</v>
      </c>
      <c r="AK36" s="117">
        <v>760</v>
      </c>
      <c r="AL36" s="117"/>
      <c r="AM36" s="117"/>
      <c r="AN36" s="117"/>
      <c r="AO36" s="117">
        <v>51</v>
      </c>
      <c r="AP36" s="117"/>
      <c r="AQ36" s="117">
        <v>84</v>
      </c>
      <c r="AR36" s="117"/>
      <c r="AS36" s="117">
        <v>66</v>
      </c>
      <c r="AT36" s="117">
        <v>137</v>
      </c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117"/>
      <c r="CZ36" s="117"/>
      <c r="DA36" s="117"/>
      <c r="DB36" s="117"/>
      <c r="DC36" s="117"/>
    </row>
    <row r="37" spans="4:107" ht="13.8" x14ac:dyDescent="0.25">
      <c r="D37" s="75">
        <v>31</v>
      </c>
      <c r="E37" s="79" t="s">
        <v>16</v>
      </c>
      <c r="F37" s="77">
        <v>5234000</v>
      </c>
      <c r="G37" s="82" t="s">
        <v>58</v>
      </c>
      <c r="H37" s="114">
        <v>73</v>
      </c>
      <c r="I37" s="115">
        <v>77</v>
      </c>
      <c r="J37" s="115"/>
      <c r="K37" s="115"/>
      <c r="L37" s="115">
        <v>0</v>
      </c>
      <c r="M37" s="115">
        <v>0</v>
      </c>
      <c r="N37" s="115">
        <v>0</v>
      </c>
      <c r="O37" s="115"/>
      <c r="P37" s="115"/>
      <c r="Q37" s="115"/>
      <c r="R37" s="115"/>
      <c r="S37" s="115"/>
      <c r="T37" s="115">
        <v>2550</v>
      </c>
      <c r="U37" s="115">
        <v>11</v>
      </c>
      <c r="V37" s="115">
        <v>253</v>
      </c>
      <c r="W37" s="115">
        <v>0</v>
      </c>
      <c r="X37" s="115">
        <v>76</v>
      </c>
      <c r="Y37" s="115">
        <v>94</v>
      </c>
      <c r="Z37" s="115">
        <v>185</v>
      </c>
      <c r="AA37" s="115">
        <v>0</v>
      </c>
      <c r="AB37" s="115"/>
      <c r="AC37" s="115"/>
      <c r="AD37" s="115"/>
      <c r="AE37" s="115"/>
      <c r="AF37" s="115">
        <v>133</v>
      </c>
      <c r="AG37" s="115"/>
      <c r="AH37" s="115">
        <v>0</v>
      </c>
      <c r="AI37" s="115"/>
      <c r="AJ37" s="115">
        <v>86</v>
      </c>
      <c r="AK37" s="115">
        <v>1957</v>
      </c>
      <c r="AL37" s="115"/>
      <c r="AM37" s="115"/>
      <c r="AN37" s="115"/>
      <c r="AO37" s="115">
        <v>390</v>
      </c>
      <c r="AP37" s="115"/>
      <c r="AQ37" s="115">
        <v>374</v>
      </c>
      <c r="AR37" s="115"/>
      <c r="AS37" s="115">
        <v>342</v>
      </c>
      <c r="AT37" s="115">
        <v>337</v>
      </c>
      <c r="AU37" s="115">
        <v>6</v>
      </c>
      <c r="AV37" s="115">
        <v>65</v>
      </c>
      <c r="AW37" s="115"/>
      <c r="AX37" s="115">
        <v>1368</v>
      </c>
      <c r="AY37" s="115">
        <v>684</v>
      </c>
      <c r="AZ37" s="115"/>
      <c r="BA37" s="115">
        <v>4</v>
      </c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</row>
    <row r="38" spans="4:107" ht="13.8" x14ac:dyDescent="0.25">
      <c r="D38" s="75">
        <v>32</v>
      </c>
      <c r="E38" s="79" t="s">
        <v>26</v>
      </c>
      <c r="F38" s="80">
        <v>5235000</v>
      </c>
      <c r="G38" s="81" t="s">
        <v>26</v>
      </c>
      <c r="H38" s="116"/>
      <c r="I38" s="117"/>
      <c r="J38" s="117"/>
      <c r="K38" s="117"/>
      <c r="L38" s="117">
        <v>0</v>
      </c>
      <c r="M38" s="117">
        <v>0</v>
      </c>
      <c r="N38" s="117">
        <v>0</v>
      </c>
      <c r="O38" s="117"/>
      <c r="P38" s="117"/>
      <c r="Q38" s="117"/>
      <c r="R38" s="117"/>
      <c r="S38" s="117"/>
      <c r="T38" s="117">
        <v>0</v>
      </c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>
        <v>0</v>
      </c>
      <c r="AI38" s="117"/>
      <c r="AJ38" s="117"/>
      <c r="AK38" s="117"/>
      <c r="AL38" s="117"/>
      <c r="AM38" s="117"/>
      <c r="AN38" s="117"/>
      <c r="AO38" s="117"/>
      <c r="AP38" s="117"/>
      <c r="AQ38" s="117">
        <v>0</v>
      </c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  <c r="CD38" s="117"/>
      <c r="CE38" s="117"/>
      <c r="CF38" s="117"/>
      <c r="CG38" s="117"/>
      <c r="CH38" s="117"/>
      <c r="CI38" s="117"/>
      <c r="CJ38" s="117"/>
      <c r="CK38" s="117"/>
      <c r="CL38" s="117"/>
      <c r="CM38" s="117"/>
      <c r="CN38" s="117"/>
      <c r="CO38" s="117"/>
      <c r="CP38" s="117"/>
      <c r="CQ38" s="117"/>
      <c r="CR38" s="117"/>
      <c r="CS38" s="117"/>
      <c r="CT38" s="117"/>
      <c r="CU38" s="117"/>
      <c r="CV38" s="117"/>
      <c r="CW38" s="117"/>
      <c r="CX38" s="117"/>
      <c r="CY38" s="117"/>
      <c r="CZ38" s="117"/>
      <c r="DA38" s="117"/>
      <c r="DB38" s="117"/>
      <c r="DC38" s="117"/>
    </row>
    <row r="39" spans="4:107" ht="28.2" thickBot="1" x14ac:dyDescent="0.3">
      <c r="D39" s="75">
        <v>33</v>
      </c>
      <c r="E39" s="90" t="s">
        <v>33</v>
      </c>
      <c r="F39" s="91"/>
      <c r="G39" s="92"/>
      <c r="H39" s="124">
        <f>SUM(H7,H24)</f>
        <v>1396</v>
      </c>
      <c r="I39" s="125">
        <f>SUM(I7,I24)</f>
        <v>1616</v>
      </c>
      <c r="J39" s="126">
        <f>SUM(J7,J24)</f>
        <v>0</v>
      </c>
      <c r="K39" s="126">
        <f t="shared" ref="K39:BV39" si="8">SUM(K7,K24)</f>
        <v>0</v>
      </c>
      <c r="L39" s="126">
        <f t="shared" si="8"/>
        <v>318</v>
      </c>
      <c r="M39" s="126">
        <f t="shared" si="8"/>
        <v>200</v>
      </c>
      <c r="N39" s="126">
        <f t="shared" si="8"/>
        <v>812</v>
      </c>
      <c r="O39" s="126">
        <f t="shared" si="8"/>
        <v>0</v>
      </c>
      <c r="P39" s="126">
        <f t="shared" si="8"/>
        <v>0</v>
      </c>
      <c r="Q39" s="126">
        <f t="shared" si="8"/>
        <v>0</v>
      </c>
      <c r="R39" s="126">
        <f t="shared" si="8"/>
        <v>0</v>
      </c>
      <c r="S39" s="126">
        <f t="shared" si="8"/>
        <v>0</v>
      </c>
      <c r="T39" s="126">
        <f t="shared" si="8"/>
        <v>25108</v>
      </c>
      <c r="U39" s="126">
        <f t="shared" si="8"/>
        <v>2171</v>
      </c>
      <c r="V39" s="126">
        <f t="shared" si="8"/>
        <v>2150</v>
      </c>
      <c r="W39" s="126">
        <f t="shared" si="8"/>
        <v>285</v>
      </c>
      <c r="X39" s="126">
        <f t="shared" si="8"/>
        <v>1073</v>
      </c>
      <c r="Y39" s="126">
        <f t="shared" si="8"/>
        <v>1634</v>
      </c>
      <c r="Z39" s="126">
        <f t="shared" si="8"/>
        <v>2236</v>
      </c>
      <c r="AA39" s="126">
        <f t="shared" si="8"/>
        <v>362</v>
      </c>
      <c r="AB39" s="126">
        <f t="shared" si="8"/>
        <v>2902</v>
      </c>
      <c r="AC39" s="126">
        <f t="shared" si="8"/>
        <v>1016</v>
      </c>
      <c r="AD39" s="126">
        <f t="shared" si="8"/>
        <v>0</v>
      </c>
      <c r="AE39" s="126">
        <f t="shared" si="8"/>
        <v>279</v>
      </c>
      <c r="AF39" s="126">
        <f t="shared" si="8"/>
        <v>2453</v>
      </c>
      <c r="AG39" s="126">
        <f t="shared" si="8"/>
        <v>0</v>
      </c>
      <c r="AH39" s="126">
        <f t="shared" si="8"/>
        <v>220</v>
      </c>
      <c r="AI39" s="126">
        <f t="shared" si="8"/>
        <v>0</v>
      </c>
      <c r="AJ39" s="126">
        <f t="shared" si="8"/>
        <v>1330</v>
      </c>
      <c r="AK39" s="126">
        <f t="shared" si="8"/>
        <v>40824</v>
      </c>
      <c r="AL39" s="126">
        <f t="shared" si="8"/>
        <v>0</v>
      </c>
      <c r="AM39" s="126">
        <f t="shared" si="8"/>
        <v>0</v>
      </c>
      <c r="AN39" s="126">
        <f t="shared" si="8"/>
        <v>2854</v>
      </c>
      <c r="AO39" s="126">
        <f t="shared" si="8"/>
        <v>6021</v>
      </c>
      <c r="AP39" s="126">
        <f t="shared" si="8"/>
        <v>248</v>
      </c>
      <c r="AQ39" s="126">
        <f t="shared" si="8"/>
        <v>3848</v>
      </c>
      <c r="AR39" s="126">
        <f t="shared" si="8"/>
        <v>0</v>
      </c>
      <c r="AS39" s="126">
        <f t="shared" si="8"/>
        <v>2613</v>
      </c>
      <c r="AT39" s="126">
        <f t="shared" si="8"/>
        <v>4010</v>
      </c>
      <c r="AU39" s="126">
        <f t="shared" si="8"/>
        <v>1281</v>
      </c>
      <c r="AV39" s="126">
        <f t="shared" si="8"/>
        <v>1242</v>
      </c>
      <c r="AW39" s="126">
        <f t="shared" si="8"/>
        <v>250</v>
      </c>
      <c r="AX39" s="126">
        <f t="shared" si="8"/>
        <v>39454</v>
      </c>
      <c r="AY39" s="126">
        <f t="shared" si="8"/>
        <v>43939</v>
      </c>
      <c r="AZ39" s="126">
        <f t="shared" si="8"/>
        <v>5131</v>
      </c>
      <c r="BA39" s="126">
        <f t="shared" si="8"/>
        <v>187</v>
      </c>
      <c r="BB39" s="126">
        <f t="shared" si="8"/>
        <v>0</v>
      </c>
      <c r="BC39" s="126">
        <f t="shared" si="8"/>
        <v>0</v>
      </c>
      <c r="BD39" s="126">
        <f t="shared" si="8"/>
        <v>0</v>
      </c>
      <c r="BE39" s="126">
        <f t="shared" si="8"/>
        <v>0</v>
      </c>
      <c r="BF39" s="126">
        <f t="shared" si="8"/>
        <v>0</v>
      </c>
      <c r="BG39" s="126">
        <f t="shared" si="8"/>
        <v>0</v>
      </c>
      <c r="BH39" s="126">
        <f t="shared" si="8"/>
        <v>0</v>
      </c>
      <c r="BI39" s="126">
        <f t="shared" si="8"/>
        <v>0</v>
      </c>
      <c r="BJ39" s="126">
        <f t="shared" si="8"/>
        <v>0</v>
      </c>
      <c r="BK39" s="126">
        <f t="shared" si="8"/>
        <v>0</v>
      </c>
      <c r="BL39" s="126">
        <f t="shared" si="8"/>
        <v>0</v>
      </c>
      <c r="BM39" s="126">
        <f t="shared" si="8"/>
        <v>0</v>
      </c>
      <c r="BN39" s="126">
        <f t="shared" si="8"/>
        <v>0</v>
      </c>
      <c r="BO39" s="126">
        <f t="shared" si="8"/>
        <v>0</v>
      </c>
      <c r="BP39" s="126">
        <f t="shared" si="8"/>
        <v>0</v>
      </c>
      <c r="BQ39" s="126">
        <f t="shared" si="8"/>
        <v>0</v>
      </c>
      <c r="BR39" s="126">
        <f t="shared" si="8"/>
        <v>0</v>
      </c>
      <c r="BS39" s="126">
        <f t="shared" si="8"/>
        <v>0</v>
      </c>
      <c r="BT39" s="126">
        <f t="shared" si="8"/>
        <v>0</v>
      </c>
      <c r="BU39" s="126">
        <f t="shared" si="8"/>
        <v>0</v>
      </c>
      <c r="BV39" s="126">
        <f t="shared" si="8"/>
        <v>0</v>
      </c>
      <c r="BW39" s="126">
        <f t="shared" ref="BW39:DC39" si="9">SUM(BW7,BW24)</f>
        <v>0</v>
      </c>
      <c r="BX39" s="126">
        <f t="shared" si="9"/>
        <v>0</v>
      </c>
      <c r="BY39" s="126">
        <f t="shared" si="9"/>
        <v>0</v>
      </c>
      <c r="BZ39" s="126">
        <f t="shared" si="9"/>
        <v>0</v>
      </c>
      <c r="CA39" s="126">
        <f t="shared" si="9"/>
        <v>0</v>
      </c>
      <c r="CB39" s="126">
        <f t="shared" si="9"/>
        <v>0</v>
      </c>
      <c r="CC39" s="126">
        <f t="shared" si="9"/>
        <v>0</v>
      </c>
      <c r="CD39" s="126">
        <f t="shared" si="9"/>
        <v>0</v>
      </c>
      <c r="CE39" s="126">
        <f t="shared" si="9"/>
        <v>0</v>
      </c>
      <c r="CF39" s="126">
        <f t="shared" si="9"/>
        <v>0</v>
      </c>
      <c r="CG39" s="126">
        <f t="shared" si="9"/>
        <v>0</v>
      </c>
      <c r="CH39" s="126">
        <f t="shared" si="9"/>
        <v>0</v>
      </c>
      <c r="CI39" s="126">
        <f t="shared" si="9"/>
        <v>0</v>
      </c>
      <c r="CJ39" s="126">
        <f t="shared" si="9"/>
        <v>0</v>
      </c>
      <c r="CK39" s="126">
        <f t="shared" si="9"/>
        <v>0</v>
      </c>
      <c r="CL39" s="126">
        <f t="shared" si="9"/>
        <v>0</v>
      </c>
      <c r="CM39" s="126">
        <f t="shared" si="9"/>
        <v>0</v>
      </c>
      <c r="CN39" s="126">
        <f t="shared" si="9"/>
        <v>0</v>
      </c>
      <c r="CO39" s="126">
        <f t="shared" si="9"/>
        <v>0</v>
      </c>
      <c r="CP39" s="126">
        <f t="shared" si="9"/>
        <v>0</v>
      </c>
      <c r="CQ39" s="126">
        <f t="shared" si="9"/>
        <v>0</v>
      </c>
      <c r="CR39" s="126">
        <f t="shared" si="9"/>
        <v>0</v>
      </c>
      <c r="CS39" s="126">
        <f t="shared" si="9"/>
        <v>0</v>
      </c>
      <c r="CT39" s="126">
        <f t="shared" si="9"/>
        <v>0</v>
      </c>
      <c r="CU39" s="126">
        <f t="shared" si="9"/>
        <v>0</v>
      </c>
      <c r="CV39" s="126">
        <f t="shared" si="9"/>
        <v>0</v>
      </c>
      <c r="CW39" s="126">
        <f t="shared" si="9"/>
        <v>0</v>
      </c>
      <c r="CX39" s="126">
        <f t="shared" si="9"/>
        <v>0</v>
      </c>
      <c r="CY39" s="126">
        <f t="shared" si="9"/>
        <v>0</v>
      </c>
      <c r="CZ39" s="126">
        <f t="shared" si="9"/>
        <v>0</v>
      </c>
      <c r="DA39" s="126">
        <f t="shared" si="9"/>
        <v>0</v>
      </c>
      <c r="DB39" s="126">
        <f t="shared" si="9"/>
        <v>0</v>
      </c>
      <c r="DC39" s="126">
        <f t="shared" si="9"/>
        <v>0</v>
      </c>
    </row>
    <row r="40" spans="4:107" ht="13.8" x14ac:dyDescent="0.25">
      <c r="D40" s="75">
        <v>34</v>
      </c>
      <c r="E40" s="103" t="s">
        <v>13</v>
      </c>
      <c r="F40" s="93"/>
      <c r="G40" s="104"/>
      <c r="H40" s="127">
        <f>IFERROR(VLOOKUP(PreLoad!$A$2&amp;"_"&amp;H$3,param_ing!$B:$I,8,0),"-")</f>
        <v>0</v>
      </c>
      <c r="I40" s="128">
        <f>IFERROR(VLOOKUP(PreLoad!$A$2&amp;"_"&amp;I$3,param_ing!$B:$I,8,0),"-")</f>
        <v>0</v>
      </c>
      <c r="J40" s="128" t="str">
        <f>IFERROR(VLOOKUP(PreLoad!$A$2&amp;"_"&amp;J$3,param_ing!$B:$I,8,0),"-")</f>
        <v>-</v>
      </c>
      <c r="K40" s="128" t="str">
        <f>IFERROR(VLOOKUP(PreLoad!$A$2&amp;"_"&amp;K$3,param_ing!$B:$I,8,0),"-")</f>
        <v>-</v>
      </c>
      <c r="L40" s="128">
        <f>IFERROR(VLOOKUP(PreLoad!$A$2&amp;"_"&amp;L$3,param_ing!$B:$I,8,0),"-")</f>
        <v>0</v>
      </c>
      <c r="M40" s="128">
        <f>IFERROR(VLOOKUP(PreLoad!$A$2&amp;"_"&amp;M$3,param_ing!$B:$I,8,0),"-")</f>
        <v>0</v>
      </c>
      <c r="N40" s="128">
        <f>IFERROR(VLOOKUP(PreLoad!$A$2&amp;"_"&amp;N$3,param_ing!$B:$I,8,0),"-")</f>
        <v>0</v>
      </c>
      <c r="O40" s="128">
        <f>IFERROR(VLOOKUP(PreLoad!$A$2&amp;"_"&amp;O$3,param_ing!$B:$I,8,0),"-")</f>
        <v>0</v>
      </c>
      <c r="P40" s="128">
        <f>IFERROR(VLOOKUP(PreLoad!$A$2&amp;"_"&amp;P$3,param_ing!$B:$I,8,0),"-")</f>
        <v>0</v>
      </c>
      <c r="Q40" s="128">
        <f>IFERROR(VLOOKUP(PreLoad!$A$2&amp;"_"&amp;Q$3,param_ing!$B:$I,8,0),"-")</f>
        <v>0</v>
      </c>
      <c r="R40" s="128">
        <f>IFERROR(VLOOKUP(PreLoad!$A$2&amp;"_"&amp;R$3,param_ing!$B:$I,8,0),"-")</f>
        <v>0</v>
      </c>
      <c r="S40" s="128">
        <f>IFERROR(VLOOKUP(PreLoad!$A$2&amp;"_"&amp;S$3,param_ing!$B:$I,8,0),"-")</f>
        <v>0</v>
      </c>
      <c r="T40" s="128">
        <f>IFERROR(VLOOKUP(PreLoad!$A$2&amp;"_"&amp;T$3,param_ing!$B:$I,8,0),"-")</f>
        <v>0</v>
      </c>
      <c r="U40" s="128">
        <f>IFERROR(VLOOKUP(PreLoad!$A$2&amp;"_"&amp;U$3,param_ing!$B:$I,8,0),"-")</f>
        <v>0</v>
      </c>
      <c r="V40" s="128">
        <f>IFERROR(VLOOKUP(PreLoad!$A$2&amp;"_"&amp;V$3,param_ing!$B:$I,8,0),"-")</f>
        <v>0</v>
      </c>
      <c r="W40" s="128">
        <f>IFERROR(VLOOKUP(PreLoad!$A$2&amp;"_"&amp;W$3,param_ing!$B:$I,8,0),"-")</f>
        <v>0</v>
      </c>
      <c r="X40" s="128">
        <f>IFERROR(VLOOKUP(PreLoad!$A$2&amp;"_"&amp;X$3,param_ing!$B:$I,8,0),"-")</f>
        <v>0</v>
      </c>
      <c r="Y40" s="128">
        <f>IFERROR(VLOOKUP(PreLoad!$A$2&amp;"_"&amp;Y$3,param_ing!$B:$I,8,0),"-")</f>
        <v>0</v>
      </c>
      <c r="Z40" s="128">
        <f>IFERROR(VLOOKUP(PreLoad!$A$2&amp;"_"&amp;Z$3,param_ing!$B:$I,8,0),"-")</f>
        <v>0</v>
      </c>
      <c r="AA40" s="128">
        <f>IFERROR(VLOOKUP(PreLoad!$A$2&amp;"_"&amp;AA$3,param_ing!$B:$I,8,0),"-")</f>
        <v>0</v>
      </c>
      <c r="AB40" s="128">
        <f>IFERROR(VLOOKUP(PreLoad!$A$2&amp;"_"&amp;AB$3,param_ing!$B:$I,8,0),"-")</f>
        <v>0</v>
      </c>
      <c r="AC40" s="128">
        <f>IFERROR(VLOOKUP(PreLoad!$A$2&amp;"_"&amp;AC$3,param_ing!$B:$I,8,0),"-")</f>
        <v>0</v>
      </c>
      <c r="AD40" s="128">
        <f>IFERROR(VLOOKUP(PreLoad!$A$2&amp;"_"&amp;AD$3,param_ing!$B:$I,8,0),"-")</f>
        <v>0</v>
      </c>
      <c r="AE40" s="128">
        <f>IFERROR(VLOOKUP(PreLoad!$A$2&amp;"_"&amp;AE$3,param_ing!$B:$I,8,0),"-")</f>
        <v>0</v>
      </c>
      <c r="AF40" s="128">
        <f>IFERROR(VLOOKUP(PreLoad!$A$2&amp;"_"&amp;AF$3,param_ing!$B:$I,8,0),"-")</f>
        <v>0</v>
      </c>
      <c r="AG40" s="128" t="str">
        <f>IFERROR(VLOOKUP(PreLoad!$A$2&amp;"_"&amp;AG$3,param_ing!$B:$I,8,0),"-")</f>
        <v>-</v>
      </c>
      <c r="AH40" s="128">
        <f>IFERROR(VLOOKUP(PreLoad!$A$2&amp;"_"&amp;AH$3,param_ing!$B:$I,8,0),"-")</f>
        <v>0</v>
      </c>
      <c r="AI40" s="128" t="str">
        <f>IFERROR(VLOOKUP(PreLoad!$A$2&amp;"_"&amp;AI$3,param_ing!$B:$I,8,0),"-")</f>
        <v>-</v>
      </c>
      <c r="AJ40" s="128">
        <f>IFERROR(VLOOKUP(PreLoad!$A$2&amp;"_"&amp;AJ$3,param_ing!$B:$I,8,0),"-")</f>
        <v>0</v>
      </c>
      <c r="AK40" s="128">
        <f>IFERROR(VLOOKUP(PreLoad!$A$2&amp;"_"&amp;AK$3,param_ing!$B:$I,8,0),"-")</f>
        <v>0</v>
      </c>
      <c r="AL40" s="128">
        <f>IFERROR(VLOOKUP(PreLoad!$A$2&amp;"_"&amp;AL$3,param_ing!$B:$I,8,0),"-")</f>
        <v>0</v>
      </c>
      <c r="AM40" s="128">
        <f>IFERROR(VLOOKUP(PreLoad!$A$2&amp;"_"&amp;AM$3,param_ing!$B:$I,8,0),"-")</f>
        <v>0</v>
      </c>
      <c r="AN40" s="128">
        <f>IFERROR(VLOOKUP(PreLoad!$A$2&amp;"_"&amp;AN$3,param_ing!$B:$I,8,0),"-")</f>
        <v>0</v>
      </c>
      <c r="AO40" s="128">
        <f>IFERROR(VLOOKUP(PreLoad!$A$2&amp;"_"&amp;AO$3,param_ing!$B:$I,8,0),"-")</f>
        <v>0</v>
      </c>
      <c r="AP40" s="128">
        <f>IFERROR(VLOOKUP(PreLoad!$A$2&amp;"_"&amp;AP$3,param_ing!$B:$I,8,0),"-")</f>
        <v>0</v>
      </c>
      <c r="AQ40" s="128">
        <f>IFERROR(VLOOKUP(PreLoad!$A$2&amp;"_"&amp;AQ$3,param_ing!$B:$I,8,0),"-")</f>
        <v>0</v>
      </c>
      <c r="AR40" s="128">
        <f>IFERROR(VLOOKUP(PreLoad!$A$2&amp;"_"&amp;AR$3,param_ing!$B:$I,8,0),"-")</f>
        <v>0</v>
      </c>
      <c r="AS40" s="128">
        <f>IFERROR(VLOOKUP(PreLoad!$A$2&amp;"_"&amp;AS$3,param_ing!$B:$I,8,0),"-")</f>
        <v>0</v>
      </c>
      <c r="AT40" s="128">
        <f>IFERROR(VLOOKUP(PreLoad!$A$2&amp;"_"&amp;AT$3,param_ing!$B:$I,8,0),"-")</f>
        <v>0</v>
      </c>
      <c r="AU40" s="128">
        <f>IFERROR(VLOOKUP(PreLoad!$A$2&amp;"_"&amp;AU$3,param_ing!$B:$I,8,0),"-")</f>
        <v>0</v>
      </c>
      <c r="AV40" s="128">
        <f>IFERROR(VLOOKUP(PreLoad!$A$2&amp;"_"&amp;AV$3,param_ing!$B:$I,8,0),"-")</f>
        <v>0</v>
      </c>
      <c r="AW40" s="128">
        <f>IFERROR(VLOOKUP(PreLoad!$A$2&amp;"_"&amp;AW$3,param_ing!$B:$I,8,0),"-")</f>
        <v>0</v>
      </c>
      <c r="AX40" s="128">
        <f>IFERROR(VLOOKUP(PreLoad!$A$2&amp;"_"&amp;AX$3,param_ing!$B:$I,8,0),"-")</f>
        <v>0</v>
      </c>
      <c r="AY40" s="128">
        <f>IFERROR(VLOOKUP(PreLoad!$A$2&amp;"_"&amp;AY$3,param_ing!$B:$I,8,0),"-")</f>
        <v>0</v>
      </c>
      <c r="AZ40" s="128">
        <f>IFERROR(VLOOKUP(PreLoad!$A$2&amp;"_"&amp;AZ$3,param_ing!$B:$I,8,0),"-")</f>
        <v>0</v>
      </c>
      <c r="BA40" s="128">
        <f>IFERROR(VLOOKUP(PreLoad!$A$2&amp;"_"&amp;BA$3,param_ing!$B:$I,8,0),"-")</f>
        <v>0</v>
      </c>
      <c r="BB40" s="128" t="str">
        <f>IFERROR(VLOOKUP(PreLoad!$A$2&amp;"_"&amp;BB$3,param_ing!$B:$I,8,0),"-")</f>
        <v>-</v>
      </c>
      <c r="BC40" s="128" t="str">
        <f>IFERROR(VLOOKUP(PreLoad!$A$2&amp;"_"&amp;BC$3,param_ing!$B:$I,8,0),"-")</f>
        <v>-</v>
      </c>
      <c r="BD40" s="128" t="str">
        <f>IFERROR(VLOOKUP(PreLoad!$A$2&amp;"_"&amp;BD$3,param_ing!$B:$I,8,0),"-")</f>
        <v>-</v>
      </c>
      <c r="BE40" s="128" t="str">
        <f>IFERROR(VLOOKUP(PreLoad!$A$2&amp;"_"&amp;BE$3,param_ing!$B:$I,8,0),"-")</f>
        <v>-</v>
      </c>
      <c r="BF40" s="128" t="str">
        <f>IFERROR(VLOOKUP(PreLoad!$A$2&amp;"_"&amp;BF$3,param_ing!$B:$I,8,0),"-")</f>
        <v>-</v>
      </c>
      <c r="BG40" s="128" t="str">
        <f>IFERROR(VLOOKUP(PreLoad!$A$2&amp;"_"&amp;BG$3,param_ing!$B:$I,8,0),"-")</f>
        <v>-</v>
      </c>
      <c r="BH40" s="128" t="str">
        <f>IFERROR(VLOOKUP(PreLoad!$A$2&amp;"_"&amp;BH$3,param_ing!$B:$I,8,0),"-")</f>
        <v>-</v>
      </c>
      <c r="BI40" s="128" t="str">
        <f>IFERROR(VLOOKUP(PreLoad!$A$2&amp;"_"&amp;BI$3,param_ing!$B:$I,8,0),"-")</f>
        <v>-</v>
      </c>
      <c r="BJ40" s="128" t="str">
        <f>IFERROR(VLOOKUP(PreLoad!$A$2&amp;"_"&amp;BJ$3,param_ing!$B:$I,8,0),"-")</f>
        <v>-</v>
      </c>
      <c r="BK40" s="128" t="str">
        <f>IFERROR(VLOOKUP(PreLoad!$A$2&amp;"_"&amp;BK$3,param_ing!$B:$I,8,0),"-")</f>
        <v>-</v>
      </c>
      <c r="BL40" s="128" t="str">
        <f>IFERROR(VLOOKUP(PreLoad!$A$2&amp;"_"&amp;BL$3,param_ing!$B:$I,8,0),"-")</f>
        <v>-</v>
      </c>
      <c r="BM40" s="128" t="str">
        <f>IFERROR(VLOOKUP(PreLoad!$A$2&amp;"_"&amp;BM$3,param_ing!$B:$I,8,0),"-")</f>
        <v>-</v>
      </c>
      <c r="BN40" s="128" t="str">
        <f>IFERROR(VLOOKUP(PreLoad!$A$2&amp;"_"&amp;BN$3,param_ing!$B:$I,8,0),"-")</f>
        <v>-</v>
      </c>
      <c r="BO40" s="128" t="str">
        <f>IFERROR(VLOOKUP(PreLoad!$A$2&amp;"_"&amp;BO$3,param_ing!$B:$I,8,0),"-")</f>
        <v>-</v>
      </c>
      <c r="BP40" s="128" t="str">
        <f>IFERROR(VLOOKUP(PreLoad!$A$2&amp;"_"&amp;BP$3,param_ing!$B:$I,8,0),"-")</f>
        <v>-</v>
      </c>
      <c r="BQ40" s="128" t="str">
        <f>IFERROR(VLOOKUP(PreLoad!$A$2&amp;"_"&amp;BQ$3,param_ing!$B:$I,8,0),"-")</f>
        <v>-</v>
      </c>
      <c r="BR40" s="128" t="str">
        <f>IFERROR(VLOOKUP(PreLoad!$A$2&amp;"_"&amp;BR$3,param_ing!$B:$I,8,0),"-")</f>
        <v>-</v>
      </c>
      <c r="BS40" s="128" t="str">
        <f>IFERROR(VLOOKUP(PreLoad!$A$2&amp;"_"&amp;BS$3,param_ing!$B:$I,8,0),"-")</f>
        <v>-</v>
      </c>
      <c r="BT40" s="128" t="str">
        <f>IFERROR(VLOOKUP(PreLoad!$A$2&amp;"_"&amp;BT$3,param_ing!$B:$I,8,0),"-")</f>
        <v>-</v>
      </c>
      <c r="BU40" s="128" t="str">
        <f>IFERROR(VLOOKUP(PreLoad!$A$2&amp;"_"&amp;BU$3,param_ing!$B:$I,8,0),"-")</f>
        <v>-</v>
      </c>
      <c r="BV40" s="128" t="str">
        <f>IFERROR(VLOOKUP(PreLoad!$A$2&amp;"_"&amp;BV$3,param_ing!$B:$I,8,0),"-")</f>
        <v>-</v>
      </c>
      <c r="BW40" s="128" t="str">
        <f>IFERROR(VLOOKUP(PreLoad!$A$2&amp;"_"&amp;BW$3,param_ing!$B:$I,8,0),"-")</f>
        <v>-</v>
      </c>
      <c r="BX40" s="128" t="str">
        <f>IFERROR(VLOOKUP(PreLoad!$A$2&amp;"_"&amp;BX$3,param_ing!$B:$I,8,0),"-")</f>
        <v>-</v>
      </c>
      <c r="BY40" s="128" t="str">
        <f>IFERROR(VLOOKUP(PreLoad!$A$2&amp;"_"&amp;BY$3,param_ing!$B:$I,8,0),"-")</f>
        <v>-</v>
      </c>
      <c r="BZ40" s="128" t="str">
        <f>IFERROR(VLOOKUP(PreLoad!$A$2&amp;"_"&amp;BZ$3,param_ing!$B:$I,8,0),"-")</f>
        <v>-</v>
      </c>
      <c r="CA40" s="128" t="str">
        <f>IFERROR(VLOOKUP(PreLoad!$A$2&amp;"_"&amp;CA$3,param_ing!$B:$I,8,0),"-")</f>
        <v>-</v>
      </c>
      <c r="CB40" s="128" t="str">
        <f>IFERROR(VLOOKUP(PreLoad!$A$2&amp;"_"&amp;CB$3,param_ing!$B:$I,8,0),"-")</f>
        <v>-</v>
      </c>
      <c r="CC40" s="128" t="str">
        <f>IFERROR(VLOOKUP(PreLoad!$A$2&amp;"_"&amp;CC$3,param_ing!$B:$I,8,0),"-")</f>
        <v>-</v>
      </c>
      <c r="CD40" s="128" t="str">
        <f>IFERROR(VLOOKUP(PreLoad!$A$2&amp;"_"&amp;CD$3,param_ing!$B:$I,8,0),"-")</f>
        <v>-</v>
      </c>
      <c r="CE40" s="128" t="str">
        <f>IFERROR(VLOOKUP(PreLoad!$A$2&amp;"_"&amp;CE$3,param_ing!$B:$I,8,0),"-")</f>
        <v>-</v>
      </c>
      <c r="CF40" s="128" t="str">
        <f>IFERROR(VLOOKUP(PreLoad!$A$2&amp;"_"&amp;CF$3,param_ing!$B:$I,8,0),"-")</f>
        <v>-</v>
      </c>
      <c r="CG40" s="128" t="str">
        <f>IFERROR(VLOOKUP(PreLoad!$A$2&amp;"_"&amp;CG$3,param_ing!$B:$I,8,0),"-")</f>
        <v>-</v>
      </c>
      <c r="CH40" s="128" t="str">
        <f>IFERROR(VLOOKUP(PreLoad!$A$2&amp;"_"&amp;CH$3,param_ing!$B:$I,8,0),"-")</f>
        <v>-</v>
      </c>
      <c r="CI40" s="128" t="str">
        <f>IFERROR(VLOOKUP(PreLoad!$A$2&amp;"_"&amp;CI$3,param_ing!$B:$I,8,0),"-")</f>
        <v>-</v>
      </c>
      <c r="CJ40" s="128" t="str">
        <f>IFERROR(VLOOKUP(PreLoad!$A$2&amp;"_"&amp;CJ$3,param_ing!$B:$I,8,0),"-")</f>
        <v>-</v>
      </c>
      <c r="CK40" s="128" t="str">
        <f>IFERROR(VLOOKUP(PreLoad!$A$2&amp;"_"&amp;CK$3,param_ing!$B:$I,8,0),"-")</f>
        <v>-</v>
      </c>
      <c r="CL40" s="128" t="str">
        <f>IFERROR(VLOOKUP(PreLoad!$A$2&amp;"_"&amp;CL$3,param_ing!$B:$I,8,0),"-")</f>
        <v>-</v>
      </c>
      <c r="CM40" s="129" t="str">
        <f>IFERROR(VLOOKUP(PreLoad!$A$2&amp;"_"&amp;CM$3,param_ing!$B:$I,8,0),"-")</f>
        <v>-</v>
      </c>
      <c r="CN40" s="129" t="str">
        <f>IFERROR(VLOOKUP(PreLoad!$A$2&amp;"_"&amp;CN$3,param_ing!$B:$I,8,0),"-")</f>
        <v>-</v>
      </c>
      <c r="CO40" s="129" t="str">
        <f>IFERROR(VLOOKUP(PreLoad!$A$2&amp;"_"&amp;CO$3,param_ing!$B:$I,8,0),"-")</f>
        <v>-</v>
      </c>
      <c r="CP40" s="129">
        <f>IFERROR(VLOOKUP(PreLoad!$A$2&amp;"_"&amp;CP$3,param_ing!$B:$I,8,0),"-")</f>
        <v>0</v>
      </c>
      <c r="CQ40" s="129" t="str">
        <f>IFERROR(VLOOKUP(PreLoad!$A$2&amp;"_"&amp;CQ$3,param_ing!$B:$I,8,0),"-")</f>
        <v>-</v>
      </c>
      <c r="CR40" s="129" t="str">
        <f>IFERROR(VLOOKUP(PreLoad!$A$2&amp;"_"&amp;CR$3,param_ing!$B:$I,8,0),"-")</f>
        <v>-</v>
      </c>
      <c r="CS40" s="129" t="str">
        <f>IFERROR(VLOOKUP(PreLoad!$A$2&amp;"_"&amp;CS$3,param_ing!$B:$I,8,0),"-")</f>
        <v>-</v>
      </c>
      <c r="CT40" s="129" t="str">
        <f>IFERROR(VLOOKUP(PreLoad!$A$2&amp;"_"&amp;CT$3,param_ing!$B:$I,8,0),"-")</f>
        <v>-</v>
      </c>
      <c r="CU40" s="129" t="str">
        <f>IFERROR(VLOOKUP(PreLoad!$A$2&amp;"_"&amp;CU$3,param_ing!$B:$I,8,0),"-")</f>
        <v>-</v>
      </c>
      <c r="CV40" s="129" t="str">
        <f>IFERROR(VLOOKUP(PreLoad!$A$2&amp;"_"&amp;CV$3,param_ing!$B:$I,8,0),"-")</f>
        <v>-</v>
      </c>
      <c r="CW40" s="129" t="str">
        <f>IFERROR(VLOOKUP(PreLoad!$A$2&amp;"_"&amp;CW$3,param_ing!$B:$I,8,0),"-")</f>
        <v>-</v>
      </c>
      <c r="CX40" s="129" t="str">
        <f>IFERROR(VLOOKUP(PreLoad!$A$2&amp;"_"&amp;CX$3,param_ing!$B:$I,8,0),"-")</f>
        <v>-</v>
      </c>
      <c r="CY40" s="129" t="str">
        <f>IFERROR(VLOOKUP(PreLoad!$A$2&amp;"_"&amp;CY$3,param_ing!$B:$I,8,0),"-")</f>
        <v>-</v>
      </c>
      <c r="CZ40" s="129" t="str">
        <f>IFERROR(VLOOKUP(PreLoad!$A$2&amp;"_"&amp;CZ$3,param_ing!$B:$I,8,0),"-")</f>
        <v>-</v>
      </c>
      <c r="DA40" s="129" t="str">
        <f>IFERROR(VLOOKUP(PreLoad!$A$2&amp;"_"&amp;DA$3,param_ing!$B:$I,8,0),"-")</f>
        <v>-</v>
      </c>
      <c r="DB40" s="129" t="str">
        <f>IFERROR(VLOOKUP(PreLoad!$A$2&amp;"_"&amp;DB$3,param_ing!$B:$I,8,0),"-")</f>
        <v>-</v>
      </c>
      <c r="DC40" s="130" t="str">
        <f>IFERROR(VLOOKUP(PreLoad!$A$2&amp;"_"&amp;DC$3,param_ing!$B:$I,8,0),"-")</f>
        <v>-</v>
      </c>
    </row>
    <row r="41" spans="4:107" ht="13.8" x14ac:dyDescent="0.25">
      <c r="D41" s="75">
        <v>35</v>
      </c>
      <c r="E41" s="105" t="s">
        <v>14</v>
      </c>
      <c r="F41" s="94"/>
      <c r="G41" s="106"/>
      <c r="H41" s="131" t="str">
        <f>IFERROR(H$7/H$40/(MONTH(PreLoad!$A$1)),"-")</f>
        <v>-</v>
      </c>
      <c r="I41" s="132" t="str">
        <f>IFERROR(I$7/I$40/(MONTH(PreLoad!$A$1)),"-")</f>
        <v>-</v>
      </c>
      <c r="J41" s="132" t="str">
        <f>IFERROR(J$7/J$40/(MONTH(PreLoad!$A$1)),"-")</f>
        <v>-</v>
      </c>
      <c r="K41" s="132" t="str">
        <f>IFERROR(K$7/K$40/(MONTH(PreLoad!$A$1)),"-")</f>
        <v>-</v>
      </c>
      <c r="L41" s="132" t="str">
        <f>IFERROR(L$7/L$40/(MONTH(PreLoad!$A$1)),"-")</f>
        <v>-</v>
      </c>
      <c r="M41" s="132" t="str">
        <f>IFERROR(M$7/M$40/(MONTH(PreLoad!$A$1)),"-")</f>
        <v>-</v>
      </c>
      <c r="N41" s="132" t="str">
        <f>IFERROR(N$7/N$40/(MONTH(PreLoad!$A$1)),"-")</f>
        <v>-</v>
      </c>
      <c r="O41" s="132" t="str">
        <f>IFERROR(O$7/O$40/(MONTH(PreLoad!$A$1)),"-")</f>
        <v>-</v>
      </c>
      <c r="P41" s="132" t="str">
        <f>IFERROR(P$7/P$40/(MONTH(PreLoad!$A$1)),"-")</f>
        <v>-</v>
      </c>
      <c r="Q41" s="132" t="str">
        <f>IFERROR(Q$7/Q$40/(MONTH(PreLoad!$A$1)),"-")</f>
        <v>-</v>
      </c>
      <c r="R41" s="132" t="str">
        <f>IFERROR(R$7/R$40/(MONTH(PreLoad!$A$1)),"-")</f>
        <v>-</v>
      </c>
      <c r="S41" s="132" t="str">
        <f>IFERROR(S$7/S$40/(MONTH(PreLoad!$A$1)),"-")</f>
        <v>-</v>
      </c>
      <c r="T41" s="132" t="str">
        <f>IFERROR(T$7/T$40/(MONTH(PreLoad!$A$1)),"-")</f>
        <v>-</v>
      </c>
      <c r="U41" s="132" t="str">
        <f>IFERROR(U$7/U$40/(MONTH(PreLoad!$A$1)),"-")</f>
        <v>-</v>
      </c>
      <c r="V41" s="132" t="str">
        <f>IFERROR(V$7/V$40/(MONTH(PreLoad!$A$1)),"-")</f>
        <v>-</v>
      </c>
      <c r="W41" s="132" t="str">
        <f>IFERROR(W$7/W$40/(MONTH(PreLoad!$A$1)),"-")</f>
        <v>-</v>
      </c>
      <c r="X41" s="132" t="str">
        <f>IFERROR(X$7/X$40/(MONTH(PreLoad!$A$1)),"-")</f>
        <v>-</v>
      </c>
      <c r="Y41" s="132" t="str">
        <f>IFERROR(Y$7/Y$40/(MONTH(PreLoad!$A$1)),"-")</f>
        <v>-</v>
      </c>
      <c r="Z41" s="132" t="str">
        <f>IFERROR(Z$7/Z$40/(MONTH(PreLoad!$A$1)),"-")</f>
        <v>-</v>
      </c>
      <c r="AA41" s="132" t="str">
        <f>IFERROR(AA$7/AA$40/(MONTH(PreLoad!$A$1)),"-")</f>
        <v>-</v>
      </c>
      <c r="AB41" s="132" t="str">
        <f>IFERROR(AB$7/AB$40/(MONTH(PreLoad!$A$1)),"-")</f>
        <v>-</v>
      </c>
      <c r="AC41" s="132" t="str">
        <f>IFERROR(AC$7/AC$40/(MONTH(PreLoad!$A$1)),"-")</f>
        <v>-</v>
      </c>
      <c r="AD41" s="132" t="str">
        <f>IFERROR(AD$7/AD$40/(MONTH(PreLoad!$A$1)),"-")</f>
        <v>-</v>
      </c>
      <c r="AE41" s="132" t="str">
        <f>IFERROR(AE$7/AE$40/(MONTH(PreLoad!$A$1)),"-")</f>
        <v>-</v>
      </c>
      <c r="AF41" s="132" t="str">
        <f>IFERROR(AF$7/AF$40/(MONTH(PreLoad!$A$1)),"-")</f>
        <v>-</v>
      </c>
      <c r="AG41" s="132" t="str">
        <f>IFERROR(AG$7/AG$40/(MONTH(PreLoad!$A$1)),"-")</f>
        <v>-</v>
      </c>
      <c r="AH41" s="132" t="str">
        <f>IFERROR(AH$7/AH$40/(MONTH(PreLoad!$A$1)),"-")</f>
        <v>-</v>
      </c>
      <c r="AI41" s="132" t="str">
        <f>IFERROR(AI$7/AI$40/(MONTH(PreLoad!$A$1)),"-")</f>
        <v>-</v>
      </c>
      <c r="AJ41" s="132" t="str">
        <f>IFERROR(AJ$7/AJ$40/(MONTH(PreLoad!$A$1)),"-")</f>
        <v>-</v>
      </c>
      <c r="AK41" s="132" t="str">
        <f>IFERROR(AK$7/AK$40/(MONTH(PreLoad!$A$1)),"-")</f>
        <v>-</v>
      </c>
      <c r="AL41" s="132" t="str">
        <f>IFERROR(AL$7/AL$40/(MONTH(PreLoad!$A$1)),"-")</f>
        <v>-</v>
      </c>
      <c r="AM41" s="132" t="str">
        <f>IFERROR(AM$7/AM$40/(MONTH(PreLoad!$A$1)),"-")</f>
        <v>-</v>
      </c>
      <c r="AN41" s="132" t="str">
        <f>IFERROR(AN$7/AN$40/(MONTH(PreLoad!$A$1)),"-")</f>
        <v>-</v>
      </c>
      <c r="AO41" s="132" t="str">
        <f>IFERROR(AO$7/AO$40/(MONTH(PreLoad!$A$1)),"-")</f>
        <v>-</v>
      </c>
      <c r="AP41" s="132" t="str">
        <f>IFERROR(AP$7/AP$40/(MONTH(PreLoad!$A$1)),"-")</f>
        <v>-</v>
      </c>
      <c r="AQ41" s="132" t="str">
        <f>IFERROR(AQ$7/AQ$40/(MONTH(PreLoad!$A$1)),"-")</f>
        <v>-</v>
      </c>
      <c r="AR41" s="132" t="str">
        <f>IFERROR(AR$7/AR$40/(MONTH(PreLoad!$A$1)),"-")</f>
        <v>-</v>
      </c>
      <c r="AS41" s="132" t="str">
        <f>IFERROR(AS$7/AS$40/(MONTH(PreLoad!$A$1)),"-")</f>
        <v>-</v>
      </c>
      <c r="AT41" s="132" t="str">
        <f>IFERROR(AT$7/AT$40/(MONTH(PreLoad!$A$1)),"-")</f>
        <v>-</v>
      </c>
      <c r="AU41" s="132" t="str">
        <f>IFERROR(AU$7/AU$40/(MONTH(PreLoad!$A$1)),"-")</f>
        <v>-</v>
      </c>
      <c r="AV41" s="132" t="str">
        <f>IFERROR(AV$7/AV$40/(MONTH(PreLoad!$A$1)),"-")</f>
        <v>-</v>
      </c>
      <c r="AW41" s="132" t="str">
        <f>IFERROR(AW$7/AW$40/(MONTH(PreLoad!$A$1)),"-")</f>
        <v>-</v>
      </c>
      <c r="AX41" s="132" t="str">
        <f>IFERROR(AX$7/AX$40/(MONTH(PreLoad!$A$1)),"-")</f>
        <v>-</v>
      </c>
      <c r="AY41" s="132" t="str">
        <f>IFERROR(AY$7/AY$40/(MONTH(PreLoad!$A$1)),"-")</f>
        <v>-</v>
      </c>
      <c r="AZ41" s="132" t="str">
        <f>IFERROR(AZ$7/AZ$40/(MONTH(PreLoad!$A$1)),"-")</f>
        <v>-</v>
      </c>
      <c r="BA41" s="132" t="str">
        <f>IFERROR(BA$7/BA$40/(MONTH(PreLoad!$A$1)),"-")</f>
        <v>-</v>
      </c>
      <c r="BB41" s="132" t="str">
        <f>IFERROR(BB$7/BB$40/(MONTH(PreLoad!$A$1)),"-")</f>
        <v>-</v>
      </c>
      <c r="BC41" s="132" t="str">
        <f>IFERROR(BC$7/BC$40/(MONTH(PreLoad!$A$1)),"-")</f>
        <v>-</v>
      </c>
      <c r="BD41" s="132" t="str">
        <f>IFERROR(BD$7/BD$40/(MONTH(PreLoad!$A$1)),"-")</f>
        <v>-</v>
      </c>
      <c r="BE41" s="132" t="str">
        <f>IFERROR(BE$7/BE$40/(MONTH(PreLoad!$A$1)),"-")</f>
        <v>-</v>
      </c>
      <c r="BF41" s="132" t="str">
        <f>IFERROR(BF$7/BF$40/(MONTH(PreLoad!$A$1)),"-")</f>
        <v>-</v>
      </c>
      <c r="BG41" s="132" t="str">
        <f>IFERROR(BG$7/BG$40/(MONTH(PreLoad!$A$1)),"-")</f>
        <v>-</v>
      </c>
      <c r="BH41" s="132" t="str">
        <f>IFERROR(BH$7/BH$40/(MONTH(PreLoad!$A$1)),"-")</f>
        <v>-</v>
      </c>
      <c r="BI41" s="132" t="str">
        <f>IFERROR(BI$7/BI$40/(MONTH(PreLoad!$A$1)),"-")</f>
        <v>-</v>
      </c>
      <c r="BJ41" s="132" t="str">
        <f>IFERROR(BJ$7/BJ$40/(MONTH(PreLoad!$A$1)),"-")</f>
        <v>-</v>
      </c>
      <c r="BK41" s="132" t="str">
        <f>IFERROR(BK$7/BK$40/(MONTH(PreLoad!$A$1)),"-")</f>
        <v>-</v>
      </c>
      <c r="BL41" s="132" t="str">
        <f>IFERROR(BL$7/BL$40/(MONTH(PreLoad!$A$1)),"-")</f>
        <v>-</v>
      </c>
      <c r="BM41" s="132" t="str">
        <f>IFERROR(BM$7/BM$40/(MONTH(PreLoad!$A$1)),"-")</f>
        <v>-</v>
      </c>
      <c r="BN41" s="132" t="str">
        <f>IFERROR(BN$7/BN$40/(MONTH(PreLoad!$A$1)),"-")</f>
        <v>-</v>
      </c>
      <c r="BO41" s="132" t="str">
        <f>IFERROR(BO$7/BO$40/(MONTH(PreLoad!$A$1)),"-")</f>
        <v>-</v>
      </c>
      <c r="BP41" s="132" t="str">
        <f>IFERROR(BP$7/BP$40/(MONTH(PreLoad!$A$1)),"-")</f>
        <v>-</v>
      </c>
      <c r="BQ41" s="132" t="str">
        <f>IFERROR(BQ$7/BQ$40/(MONTH(PreLoad!$A$1)),"-")</f>
        <v>-</v>
      </c>
      <c r="BR41" s="132" t="str">
        <f>IFERROR(BR$7/BR$40/(MONTH(PreLoad!$A$1)),"-")</f>
        <v>-</v>
      </c>
      <c r="BS41" s="132" t="str">
        <f>IFERROR(BS$7/BS$40/(MONTH(PreLoad!$A$1)),"-")</f>
        <v>-</v>
      </c>
      <c r="BT41" s="132" t="str">
        <f>IFERROR(BT$7/BT$40/(MONTH(PreLoad!$A$1)),"-")</f>
        <v>-</v>
      </c>
      <c r="BU41" s="132" t="str">
        <f>IFERROR(BU$7/BU$40/(MONTH(PreLoad!$A$1)),"-")</f>
        <v>-</v>
      </c>
      <c r="BV41" s="132" t="str">
        <f>IFERROR(BV$7/BV$40/(MONTH(PreLoad!$A$1)),"-")</f>
        <v>-</v>
      </c>
      <c r="BW41" s="132" t="str">
        <f>IFERROR(BW$7/BW$40/(MONTH(PreLoad!$A$1)),"-")</f>
        <v>-</v>
      </c>
      <c r="BX41" s="132" t="str">
        <f>IFERROR(BX$7/BX$40/(MONTH(PreLoad!$A$1)),"-")</f>
        <v>-</v>
      </c>
      <c r="BY41" s="132" t="str">
        <f>IFERROR(BY$7/BY$40/(MONTH(PreLoad!$A$1)),"-")</f>
        <v>-</v>
      </c>
      <c r="BZ41" s="132" t="str">
        <f>IFERROR(BZ$7/BZ$40/(MONTH(PreLoad!$A$1)),"-")</f>
        <v>-</v>
      </c>
      <c r="CA41" s="132" t="str">
        <f>IFERROR(CA$7/CA$40/(MONTH(PreLoad!$A$1)),"-")</f>
        <v>-</v>
      </c>
      <c r="CB41" s="132" t="str">
        <f>IFERROR(CB$7/CB$40/(MONTH(PreLoad!$A$1)),"-")</f>
        <v>-</v>
      </c>
      <c r="CC41" s="132" t="str">
        <f>IFERROR(CC$7/CC$40/(MONTH(PreLoad!$A$1)),"-")</f>
        <v>-</v>
      </c>
      <c r="CD41" s="132" t="str">
        <f>IFERROR(CD$7/CD$40/(MONTH(PreLoad!$A$1)),"-")</f>
        <v>-</v>
      </c>
      <c r="CE41" s="132" t="str">
        <f>IFERROR(CE$7/CE$40/(MONTH(PreLoad!$A$1)),"-")</f>
        <v>-</v>
      </c>
      <c r="CF41" s="132" t="str">
        <f>IFERROR(CF$7/CF$40/(MONTH(PreLoad!$A$1)),"-")</f>
        <v>-</v>
      </c>
      <c r="CG41" s="132" t="str">
        <f>IFERROR(CG$7/CG$40/(MONTH(PreLoad!$A$1)),"-")</f>
        <v>-</v>
      </c>
      <c r="CH41" s="132" t="str">
        <f>IFERROR(CH$7/CH$40/(MONTH(PreLoad!$A$1)),"-")</f>
        <v>-</v>
      </c>
      <c r="CI41" s="132" t="str">
        <f>IFERROR(CI$7/CI$40/(MONTH(PreLoad!$A$1)),"-")</f>
        <v>-</v>
      </c>
      <c r="CJ41" s="132" t="str">
        <f>IFERROR(CJ$7/CJ$40/(MONTH(PreLoad!$A$1)),"-")</f>
        <v>-</v>
      </c>
      <c r="CK41" s="132" t="str">
        <f>IFERROR(CK$7/CK$40/(MONTH(PreLoad!$A$1)),"-")</f>
        <v>-</v>
      </c>
      <c r="CL41" s="132" t="str">
        <f>IFERROR(CL$7/CL$40/(MONTH(PreLoad!$A$1)),"-")</f>
        <v>-</v>
      </c>
      <c r="CM41" s="133" t="str">
        <f>IFERROR(CM$7/CM$40/(MONTH(PreLoad!$A$1)),"-")</f>
        <v>-</v>
      </c>
      <c r="CN41" s="133" t="str">
        <f>IFERROR(CN$7/CN$40/(MONTH(PreLoad!$A$1)),"-")</f>
        <v>-</v>
      </c>
      <c r="CO41" s="133" t="str">
        <f>IFERROR(CO$7/CO$40/(MONTH(PreLoad!$A$1)),"-")</f>
        <v>-</v>
      </c>
      <c r="CP41" s="133" t="str">
        <f>IFERROR(CP$7/CP$40/(MONTH(PreLoad!$A$1)),"-")</f>
        <v>-</v>
      </c>
      <c r="CQ41" s="133" t="str">
        <f>IFERROR(CQ$7/CQ$40/(MONTH(PreLoad!$A$1)),"-")</f>
        <v>-</v>
      </c>
      <c r="CR41" s="133" t="str">
        <f>IFERROR(CR$7/CR$40/(MONTH(PreLoad!$A$1)),"-")</f>
        <v>-</v>
      </c>
      <c r="CS41" s="133" t="str">
        <f>IFERROR(CS$7/CS$40/(MONTH(PreLoad!$A$1)),"-")</f>
        <v>-</v>
      </c>
      <c r="CT41" s="133" t="str">
        <f>IFERROR(CT$7/CT$40/(MONTH(PreLoad!$A$1)),"-")</f>
        <v>-</v>
      </c>
      <c r="CU41" s="133" t="str">
        <f>IFERROR(CU$7/CU$40/(MONTH(PreLoad!$A$1)),"-")</f>
        <v>-</v>
      </c>
      <c r="CV41" s="133" t="str">
        <f>IFERROR(CV$7/CV$40/(MONTH(PreLoad!$A$1)),"-")</f>
        <v>-</v>
      </c>
      <c r="CW41" s="133" t="str">
        <f>IFERROR(CW$7/CW$40/(MONTH(PreLoad!$A$1)),"-")</f>
        <v>-</v>
      </c>
      <c r="CX41" s="133" t="str">
        <f>IFERROR(CX$7/CX$40/(MONTH(PreLoad!$A$1)),"-")</f>
        <v>-</v>
      </c>
      <c r="CY41" s="133" t="str">
        <f>IFERROR(CY$7/CY$40/(MONTH(PreLoad!$A$1)),"-")</f>
        <v>-</v>
      </c>
      <c r="CZ41" s="133" t="str">
        <f>IFERROR(CZ$7/CZ$40/(MONTH(PreLoad!$A$1)),"-")</f>
        <v>-</v>
      </c>
      <c r="DA41" s="133" t="str">
        <f>IFERROR(DA$7/DA$40/(MONTH(PreLoad!$A$1)),"-")</f>
        <v>-</v>
      </c>
      <c r="DB41" s="133" t="str">
        <f>IFERROR(DB$7/DB$40/(MONTH(PreLoad!$A$1)),"-")</f>
        <v>-</v>
      </c>
      <c r="DC41" s="134" t="str">
        <f>IFERROR(DC$7/DC$40/(MONTH(PreLoad!$A$1)),"-")</f>
        <v>-</v>
      </c>
    </row>
    <row r="42" spans="4:107" ht="13.8" x14ac:dyDescent="0.25">
      <c r="D42" s="75">
        <v>36</v>
      </c>
      <c r="E42" s="105" t="s">
        <v>15</v>
      </c>
      <c r="F42" s="94"/>
      <c r="G42" s="106"/>
      <c r="H42" s="131" t="str">
        <f>IFERROR(H$24/H$40/(MONTH(PreLoad!$A$1)),"-")</f>
        <v>-</v>
      </c>
      <c r="I42" s="132" t="str">
        <f>IFERROR(I$24/I$40/(MONTH(PreLoad!$A$1)),"-")</f>
        <v>-</v>
      </c>
      <c r="J42" s="132" t="str">
        <f>IFERROR(J$24/J$40/(MONTH(PreLoad!$A$1)),"-")</f>
        <v>-</v>
      </c>
      <c r="K42" s="132" t="str">
        <f>IFERROR(K$24/K$40/(MONTH(PreLoad!$A$1)),"-")</f>
        <v>-</v>
      </c>
      <c r="L42" s="132" t="str">
        <f>IFERROR(L$24/L$40/(MONTH(PreLoad!$A$1)),"-")</f>
        <v>-</v>
      </c>
      <c r="M42" s="132" t="str">
        <f>IFERROR(M$24/M$40/(MONTH(PreLoad!$A$1)),"-")</f>
        <v>-</v>
      </c>
      <c r="N42" s="132" t="str">
        <f>IFERROR(N$24/N$40/(MONTH(PreLoad!$A$1)),"-")</f>
        <v>-</v>
      </c>
      <c r="O42" s="132" t="str">
        <f>IFERROR(O$24/O$40/(MONTH(PreLoad!$A$1)),"-")</f>
        <v>-</v>
      </c>
      <c r="P42" s="132" t="str">
        <f>IFERROR(P$24/P$40/(MONTH(PreLoad!$A$1)),"-")</f>
        <v>-</v>
      </c>
      <c r="Q42" s="132" t="str">
        <f>IFERROR(Q$24/Q$40/(MONTH(PreLoad!$A$1)),"-")</f>
        <v>-</v>
      </c>
      <c r="R42" s="132" t="str">
        <f>IFERROR(R$24/R$40/(MONTH(PreLoad!$A$1)),"-")</f>
        <v>-</v>
      </c>
      <c r="S42" s="132" t="str">
        <f>IFERROR(S$24/S$40/(MONTH(PreLoad!$A$1)),"-")</f>
        <v>-</v>
      </c>
      <c r="T42" s="132" t="str">
        <f>IFERROR(T$24/T$40/(MONTH(PreLoad!$A$1)),"-")</f>
        <v>-</v>
      </c>
      <c r="U42" s="132" t="str">
        <f>IFERROR(U$24/U$40/(MONTH(PreLoad!$A$1)),"-")</f>
        <v>-</v>
      </c>
      <c r="V42" s="132" t="str">
        <f>IFERROR(V$24/V$40/(MONTH(PreLoad!$A$1)),"-")</f>
        <v>-</v>
      </c>
      <c r="W42" s="132" t="str">
        <f>IFERROR(W$24/W$40/(MONTH(PreLoad!$A$1)),"-")</f>
        <v>-</v>
      </c>
      <c r="X42" s="132" t="str">
        <f>IFERROR(X$24/X$40/(MONTH(PreLoad!$A$1)),"-")</f>
        <v>-</v>
      </c>
      <c r="Y42" s="132" t="str">
        <f>IFERROR(Y$24/Y$40/(MONTH(PreLoad!$A$1)),"-")</f>
        <v>-</v>
      </c>
      <c r="Z42" s="132" t="str">
        <f>IFERROR(Z$24/Z$40/(MONTH(PreLoad!$A$1)),"-")</f>
        <v>-</v>
      </c>
      <c r="AA42" s="132" t="str">
        <f>IFERROR(AA$24/AA$40/(MONTH(PreLoad!$A$1)),"-")</f>
        <v>-</v>
      </c>
      <c r="AB42" s="132" t="str">
        <f>IFERROR(AB$24/AB$40/(MONTH(PreLoad!$A$1)),"-")</f>
        <v>-</v>
      </c>
      <c r="AC42" s="132" t="str">
        <f>IFERROR(AC$24/AC$40/(MONTH(PreLoad!$A$1)),"-")</f>
        <v>-</v>
      </c>
      <c r="AD42" s="132" t="str">
        <f>IFERROR(AD$24/AD$40/(MONTH(PreLoad!$A$1)),"-")</f>
        <v>-</v>
      </c>
      <c r="AE42" s="132" t="str">
        <f>IFERROR(AE$24/AE$40/(MONTH(PreLoad!$A$1)),"-")</f>
        <v>-</v>
      </c>
      <c r="AF42" s="132" t="str">
        <f>IFERROR(AF$24/AF$40/(MONTH(PreLoad!$A$1)),"-")</f>
        <v>-</v>
      </c>
      <c r="AG42" s="132" t="str">
        <f>IFERROR(AG$24/AG$40/(MONTH(PreLoad!$A$1)),"-")</f>
        <v>-</v>
      </c>
      <c r="AH42" s="132" t="str">
        <f>IFERROR(AH$24/AH$40/(MONTH(PreLoad!$A$1)),"-")</f>
        <v>-</v>
      </c>
      <c r="AI42" s="132" t="str">
        <f>IFERROR(AI$24/AI$40/(MONTH(PreLoad!$A$1)),"-")</f>
        <v>-</v>
      </c>
      <c r="AJ42" s="132" t="str">
        <f>IFERROR(AJ$24/AJ$40/(MONTH(PreLoad!$A$1)),"-")</f>
        <v>-</v>
      </c>
      <c r="AK42" s="132" t="str">
        <f>IFERROR(AK$24/AK$40/(MONTH(PreLoad!$A$1)),"-")</f>
        <v>-</v>
      </c>
      <c r="AL42" s="132" t="str">
        <f>IFERROR(AL$24/AL$40/(MONTH(PreLoad!$A$1)),"-")</f>
        <v>-</v>
      </c>
      <c r="AM42" s="132" t="str">
        <f>IFERROR(AM$24/AM$40/(MONTH(PreLoad!$A$1)),"-")</f>
        <v>-</v>
      </c>
      <c r="AN42" s="132" t="str">
        <f>IFERROR(AN$24/AN$40/(MONTH(PreLoad!$A$1)),"-")</f>
        <v>-</v>
      </c>
      <c r="AO42" s="132" t="str">
        <f>IFERROR(AO$24/AO$40/(MONTH(PreLoad!$A$1)),"-")</f>
        <v>-</v>
      </c>
      <c r="AP42" s="132" t="str">
        <f>IFERROR(AP$24/AP$40/(MONTH(PreLoad!$A$1)),"-")</f>
        <v>-</v>
      </c>
      <c r="AQ42" s="132" t="str">
        <f>IFERROR(AQ$24/AQ$40/(MONTH(PreLoad!$A$1)),"-")</f>
        <v>-</v>
      </c>
      <c r="AR42" s="132" t="str">
        <f>IFERROR(AR$24/AR$40/(MONTH(PreLoad!$A$1)),"-")</f>
        <v>-</v>
      </c>
      <c r="AS42" s="132" t="str">
        <f>IFERROR(AS$24/AS$40/(MONTH(PreLoad!$A$1)),"-")</f>
        <v>-</v>
      </c>
      <c r="AT42" s="132" t="str">
        <f>IFERROR(AT$24/AT$40/(MONTH(PreLoad!$A$1)),"-")</f>
        <v>-</v>
      </c>
      <c r="AU42" s="132" t="str">
        <f>IFERROR(AU$24/AU$40/(MONTH(PreLoad!$A$1)),"-")</f>
        <v>-</v>
      </c>
      <c r="AV42" s="132" t="str">
        <f>IFERROR(AV$24/AV$40/(MONTH(PreLoad!$A$1)),"-")</f>
        <v>-</v>
      </c>
      <c r="AW42" s="132" t="str">
        <f>IFERROR(AW$24/AW$40/(MONTH(PreLoad!$A$1)),"-")</f>
        <v>-</v>
      </c>
      <c r="AX42" s="132" t="str">
        <f>IFERROR(AX$24/AX$40/(MONTH(PreLoad!$A$1)),"-")</f>
        <v>-</v>
      </c>
      <c r="AY42" s="132" t="str">
        <f>IFERROR(AY$24/AY$40/(MONTH(PreLoad!$A$1)),"-")</f>
        <v>-</v>
      </c>
      <c r="AZ42" s="132" t="str">
        <f>IFERROR(AZ$24/AZ$40/(MONTH(PreLoad!$A$1)),"-")</f>
        <v>-</v>
      </c>
      <c r="BA42" s="132" t="str">
        <f>IFERROR(BA$24/BA$40/(MONTH(PreLoad!$A$1)),"-")</f>
        <v>-</v>
      </c>
      <c r="BB42" s="132" t="str">
        <f>IFERROR(BB$24/BB$40/(MONTH(PreLoad!$A$1)),"-")</f>
        <v>-</v>
      </c>
      <c r="BC42" s="132" t="str">
        <f>IFERROR(BC$24/BC$40/(MONTH(PreLoad!$A$1)),"-")</f>
        <v>-</v>
      </c>
      <c r="BD42" s="132" t="str">
        <f>IFERROR(BD$24/BD$40/(MONTH(PreLoad!$A$1)),"-")</f>
        <v>-</v>
      </c>
      <c r="BE42" s="132" t="str">
        <f>IFERROR(BE$24/BE$40/(MONTH(PreLoad!$A$1)),"-")</f>
        <v>-</v>
      </c>
      <c r="BF42" s="132" t="str">
        <f>IFERROR(BF$24/BF$40/(MONTH(PreLoad!$A$1)),"-")</f>
        <v>-</v>
      </c>
      <c r="BG42" s="132" t="str">
        <f>IFERROR(BG$24/BG$40/(MONTH(PreLoad!$A$1)),"-")</f>
        <v>-</v>
      </c>
      <c r="BH42" s="132" t="str">
        <f>IFERROR(BH$24/BH$40/(MONTH(PreLoad!$A$1)),"-")</f>
        <v>-</v>
      </c>
      <c r="BI42" s="132" t="str">
        <f>IFERROR(BI$24/BI$40/(MONTH(PreLoad!$A$1)),"-")</f>
        <v>-</v>
      </c>
      <c r="BJ42" s="132" t="str">
        <f>IFERROR(BJ$24/BJ$40/(MONTH(PreLoad!$A$1)),"-")</f>
        <v>-</v>
      </c>
      <c r="BK42" s="132" t="str">
        <f>IFERROR(BK$24/BK$40/(MONTH(PreLoad!$A$1)),"-")</f>
        <v>-</v>
      </c>
      <c r="BL42" s="132" t="str">
        <f>IFERROR(BL$24/BL$40/(MONTH(PreLoad!$A$1)),"-")</f>
        <v>-</v>
      </c>
      <c r="BM42" s="132" t="str">
        <f>IFERROR(BM$24/BM$40/(MONTH(PreLoad!$A$1)),"-")</f>
        <v>-</v>
      </c>
      <c r="BN42" s="132" t="str">
        <f>IFERROR(BN$24/BN$40/(MONTH(PreLoad!$A$1)),"-")</f>
        <v>-</v>
      </c>
      <c r="BO42" s="132" t="str">
        <f>IFERROR(BO$24/BO$40/(MONTH(PreLoad!$A$1)),"-")</f>
        <v>-</v>
      </c>
      <c r="BP42" s="132" t="str">
        <f>IFERROR(BP$24/BP$40/(MONTH(PreLoad!$A$1)),"-")</f>
        <v>-</v>
      </c>
      <c r="BQ42" s="132" t="str">
        <f>IFERROR(BQ$24/BQ$40/(MONTH(PreLoad!$A$1)),"-")</f>
        <v>-</v>
      </c>
      <c r="BR42" s="132" t="str">
        <f>IFERROR(BR$24/BR$40/(MONTH(PreLoad!$A$1)),"-")</f>
        <v>-</v>
      </c>
      <c r="BS42" s="132" t="str">
        <f>IFERROR(BS$24/BS$40/(MONTH(PreLoad!$A$1)),"-")</f>
        <v>-</v>
      </c>
      <c r="BT42" s="132" t="str">
        <f>IFERROR(BT$24/BT$40/(MONTH(PreLoad!$A$1)),"-")</f>
        <v>-</v>
      </c>
      <c r="BU42" s="132" t="str">
        <f>IFERROR(BU$24/BU$40/(MONTH(PreLoad!$A$1)),"-")</f>
        <v>-</v>
      </c>
      <c r="BV42" s="132" t="str">
        <f>IFERROR(BV$24/BV$40/(MONTH(PreLoad!$A$1)),"-")</f>
        <v>-</v>
      </c>
      <c r="BW42" s="132" t="str">
        <f>IFERROR(BW$24/BW$40/(MONTH(PreLoad!$A$1)),"-")</f>
        <v>-</v>
      </c>
      <c r="BX42" s="132" t="str">
        <f>IFERROR(BX$24/BX$40/(MONTH(PreLoad!$A$1)),"-")</f>
        <v>-</v>
      </c>
      <c r="BY42" s="132" t="str">
        <f>IFERROR(BY$24/BY$40/(MONTH(PreLoad!$A$1)),"-")</f>
        <v>-</v>
      </c>
      <c r="BZ42" s="132" t="str">
        <f>IFERROR(BZ$24/BZ$40/(MONTH(PreLoad!$A$1)),"-")</f>
        <v>-</v>
      </c>
      <c r="CA42" s="132" t="str">
        <f>IFERROR(CA$24/CA$40/(MONTH(PreLoad!$A$1)),"-")</f>
        <v>-</v>
      </c>
      <c r="CB42" s="132" t="str">
        <f>IFERROR(CB$24/CB$40/(MONTH(PreLoad!$A$1)),"-")</f>
        <v>-</v>
      </c>
      <c r="CC42" s="132" t="str">
        <f>IFERROR(CC$24/CC$40/(MONTH(PreLoad!$A$1)),"-")</f>
        <v>-</v>
      </c>
      <c r="CD42" s="132" t="str">
        <f>IFERROR(CD$24/CD$40/(MONTH(PreLoad!$A$1)),"-")</f>
        <v>-</v>
      </c>
      <c r="CE42" s="132" t="str">
        <f>IFERROR(CE$24/CE$40/(MONTH(PreLoad!$A$1)),"-")</f>
        <v>-</v>
      </c>
      <c r="CF42" s="132" t="str">
        <f>IFERROR(CF$24/CF$40/(MONTH(PreLoad!$A$1)),"-")</f>
        <v>-</v>
      </c>
      <c r="CG42" s="132" t="str">
        <f>IFERROR(CG$24/CG$40/(MONTH(PreLoad!$A$1)),"-")</f>
        <v>-</v>
      </c>
      <c r="CH42" s="132" t="str">
        <f>IFERROR(CH$24/CH$40/(MONTH(PreLoad!$A$1)),"-")</f>
        <v>-</v>
      </c>
      <c r="CI42" s="132" t="str">
        <f>IFERROR(CI$24/CI$40/(MONTH(PreLoad!$A$1)),"-")</f>
        <v>-</v>
      </c>
      <c r="CJ42" s="132" t="str">
        <f>IFERROR(CJ$24/CJ$40/(MONTH(PreLoad!$A$1)),"-")</f>
        <v>-</v>
      </c>
      <c r="CK42" s="132" t="str">
        <f>IFERROR(CK$24/CK$40/(MONTH(PreLoad!$A$1)),"-")</f>
        <v>-</v>
      </c>
      <c r="CL42" s="132" t="str">
        <f>IFERROR(CL$24/CL$40/(MONTH(PreLoad!$A$1)),"-")</f>
        <v>-</v>
      </c>
      <c r="CM42" s="133" t="str">
        <f>IFERROR(CM$24/CM$40/(MONTH(PreLoad!$A$1)),"-")</f>
        <v>-</v>
      </c>
      <c r="CN42" s="133" t="str">
        <f>IFERROR(CN$24/CN$40/(MONTH(PreLoad!$A$1)),"-")</f>
        <v>-</v>
      </c>
      <c r="CO42" s="133" t="str">
        <f>IFERROR(CO$24/CO$40/(MONTH(PreLoad!$A$1)),"-")</f>
        <v>-</v>
      </c>
      <c r="CP42" s="133" t="str">
        <f>IFERROR(CP$24/CP$40/(MONTH(PreLoad!$A$1)),"-")</f>
        <v>-</v>
      </c>
      <c r="CQ42" s="133" t="str">
        <f>IFERROR(CQ$24/CQ$40/(MONTH(PreLoad!$A$1)),"-")</f>
        <v>-</v>
      </c>
      <c r="CR42" s="133" t="str">
        <f>IFERROR(CR$24/CR$40/(MONTH(PreLoad!$A$1)),"-")</f>
        <v>-</v>
      </c>
      <c r="CS42" s="133" t="str">
        <f>IFERROR(CS$24/CS$40/(MONTH(PreLoad!$A$1)),"-")</f>
        <v>-</v>
      </c>
      <c r="CT42" s="133" t="str">
        <f>IFERROR(CT$24/CT$40/(MONTH(PreLoad!$A$1)),"-")</f>
        <v>-</v>
      </c>
      <c r="CU42" s="133" t="str">
        <f>IFERROR(CU$24/CU$40/(MONTH(PreLoad!$A$1)),"-")</f>
        <v>-</v>
      </c>
      <c r="CV42" s="133" t="str">
        <f>IFERROR(CV$24/CV$40/(MONTH(PreLoad!$A$1)),"-")</f>
        <v>-</v>
      </c>
      <c r="CW42" s="133" t="str">
        <f>IFERROR(CW$24/CW$40/(MONTH(PreLoad!$A$1)),"-")</f>
        <v>-</v>
      </c>
      <c r="CX42" s="133" t="str">
        <f>IFERROR(CX$24/CX$40/(MONTH(PreLoad!$A$1)),"-")</f>
        <v>-</v>
      </c>
      <c r="CY42" s="133" t="str">
        <f>IFERROR(CY$24/CY$40/(MONTH(PreLoad!$A$1)),"-")</f>
        <v>-</v>
      </c>
      <c r="CZ42" s="133" t="str">
        <f>IFERROR(CZ$24/CZ$40/(MONTH(PreLoad!$A$1)),"-")</f>
        <v>-</v>
      </c>
      <c r="DA42" s="133" t="str">
        <f>IFERROR(DA$24/DA$40/(MONTH(PreLoad!$A$1)),"-")</f>
        <v>-</v>
      </c>
      <c r="DB42" s="133" t="str">
        <f>IFERROR(DB$24/DB$40/(MONTH(PreLoad!$A$1)),"-")</f>
        <v>-</v>
      </c>
      <c r="DC42" s="134" t="str">
        <f>IFERROR(DC$24/DC$40/(MONTH(PreLoad!$A$1)),"-")</f>
        <v>-</v>
      </c>
    </row>
    <row r="43" spans="4:107" ht="13.8" x14ac:dyDescent="0.25">
      <c r="D43" s="75">
        <v>37</v>
      </c>
      <c r="E43" s="105" t="s">
        <v>17</v>
      </c>
      <c r="F43" s="94"/>
      <c r="G43" s="106"/>
      <c r="H43" s="131" t="str">
        <f>IFERROR(H$35/H$40/(MONTH(PreLoad!$A$1)),"-")</f>
        <v>-</v>
      </c>
      <c r="I43" s="132" t="str">
        <f>IFERROR(I$35/I$40/(MONTH(PreLoad!$A$1)),"-")</f>
        <v>-</v>
      </c>
      <c r="J43" s="132" t="str">
        <f>IFERROR(J$35/J$40/(MONTH(PreLoad!$A$1)),"-")</f>
        <v>-</v>
      </c>
      <c r="K43" s="132" t="str">
        <f>IFERROR(K$35/K$40/(MONTH(PreLoad!$A$1)),"-")</f>
        <v>-</v>
      </c>
      <c r="L43" s="132" t="str">
        <f>IFERROR(L$35/L$40/(MONTH(PreLoad!$A$1)),"-")</f>
        <v>-</v>
      </c>
      <c r="M43" s="132" t="str">
        <f>IFERROR(M$35/M$40/(MONTH(PreLoad!$A$1)),"-")</f>
        <v>-</v>
      </c>
      <c r="N43" s="132" t="str">
        <f>IFERROR(N$35/N$40/(MONTH(PreLoad!$A$1)),"-")</f>
        <v>-</v>
      </c>
      <c r="O43" s="132" t="str">
        <f>IFERROR(O$35/O$40/(MONTH(PreLoad!$A$1)),"-")</f>
        <v>-</v>
      </c>
      <c r="P43" s="132" t="str">
        <f>IFERROR(P$35/P$40/(MONTH(PreLoad!$A$1)),"-")</f>
        <v>-</v>
      </c>
      <c r="Q43" s="132" t="str">
        <f>IFERROR(Q$35/Q$40/(MONTH(PreLoad!$A$1)),"-")</f>
        <v>-</v>
      </c>
      <c r="R43" s="132" t="str">
        <f>IFERROR(R$35/R$40/(MONTH(PreLoad!$A$1)),"-")</f>
        <v>-</v>
      </c>
      <c r="S43" s="132" t="str">
        <f>IFERROR(S$35/S$40/(MONTH(PreLoad!$A$1)),"-")</f>
        <v>-</v>
      </c>
      <c r="T43" s="132" t="str">
        <f>IFERROR(T$35/T$40/(MONTH(PreLoad!$A$1)),"-")</f>
        <v>-</v>
      </c>
      <c r="U43" s="132" t="str">
        <f>IFERROR(U$35/U$40/(MONTH(PreLoad!$A$1)),"-")</f>
        <v>-</v>
      </c>
      <c r="V43" s="132" t="str">
        <f>IFERROR(V$35/V$40/(MONTH(PreLoad!$A$1)),"-")</f>
        <v>-</v>
      </c>
      <c r="W43" s="132" t="str">
        <f>IFERROR(W$35/W$40/(MONTH(PreLoad!$A$1)),"-")</f>
        <v>-</v>
      </c>
      <c r="X43" s="132" t="str">
        <f>IFERROR(X$35/X$40/(MONTH(PreLoad!$A$1)),"-")</f>
        <v>-</v>
      </c>
      <c r="Y43" s="132" t="str">
        <f>IFERROR(Y$35/Y$40/(MONTH(PreLoad!$A$1)),"-")</f>
        <v>-</v>
      </c>
      <c r="Z43" s="132" t="str">
        <f>IFERROR(Z$35/Z$40/(MONTH(PreLoad!$A$1)),"-")</f>
        <v>-</v>
      </c>
      <c r="AA43" s="132" t="str">
        <f>IFERROR(AA$35/AA$40/(MONTH(PreLoad!$A$1)),"-")</f>
        <v>-</v>
      </c>
      <c r="AB43" s="132" t="str">
        <f>IFERROR(AB$35/AB$40/(MONTH(PreLoad!$A$1)),"-")</f>
        <v>-</v>
      </c>
      <c r="AC43" s="132" t="str">
        <f>IFERROR(AC$35/AC$40/(MONTH(PreLoad!$A$1)),"-")</f>
        <v>-</v>
      </c>
      <c r="AD43" s="132" t="str">
        <f>IFERROR(AD$35/AD$40/(MONTH(PreLoad!$A$1)),"-")</f>
        <v>-</v>
      </c>
      <c r="AE43" s="132" t="str">
        <f>IFERROR(AE$35/AE$40/(MONTH(PreLoad!$A$1)),"-")</f>
        <v>-</v>
      </c>
      <c r="AF43" s="132" t="str">
        <f>IFERROR(AF$35/AF$40/(MONTH(PreLoad!$A$1)),"-")</f>
        <v>-</v>
      </c>
      <c r="AG43" s="132" t="str">
        <f>IFERROR(AG$35/AG$40/(MONTH(PreLoad!$A$1)),"-")</f>
        <v>-</v>
      </c>
      <c r="AH43" s="132" t="str">
        <f>IFERROR(AH$35/AH$40/(MONTH(PreLoad!$A$1)),"-")</f>
        <v>-</v>
      </c>
      <c r="AI43" s="132" t="str">
        <f>IFERROR(AI$35/AI$40/(MONTH(PreLoad!$A$1)),"-")</f>
        <v>-</v>
      </c>
      <c r="AJ43" s="132" t="str">
        <f>IFERROR(AJ$35/AJ$40/(MONTH(PreLoad!$A$1)),"-")</f>
        <v>-</v>
      </c>
      <c r="AK43" s="132" t="str">
        <f>IFERROR(AK$35/AK$40/(MONTH(PreLoad!$A$1)),"-")</f>
        <v>-</v>
      </c>
      <c r="AL43" s="132" t="str">
        <f>IFERROR(AL$35/AL$40/(MONTH(PreLoad!$A$1)),"-")</f>
        <v>-</v>
      </c>
      <c r="AM43" s="132" t="str">
        <f>IFERROR(AM$35/AM$40/(MONTH(PreLoad!$A$1)),"-")</f>
        <v>-</v>
      </c>
      <c r="AN43" s="132" t="str">
        <f>IFERROR(AN$35/AN$40/(MONTH(PreLoad!$A$1)),"-")</f>
        <v>-</v>
      </c>
      <c r="AO43" s="132" t="str">
        <f>IFERROR(AO$35/AO$40/(MONTH(PreLoad!$A$1)),"-")</f>
        <v>-</v>
      </c>
      <c r="AP43" s="132" t="str">
        <f>IFERROR(AP$35/AP$40/(MONTH(PreLoad!$A$1)),"-")</f>
        <v>-</v>
      </c>
      <c r="AQ43" s="132" t="str">
        <f>IFERROR(AQ$35/AQ$40/(MONTH(PreLoad!$A$1)),"-")</f>
        <v>-</v>
      </c>
      <c r="AR43" s="132" t="str">
        <f>IFERROR(AR$35/AR$40/(MONTH(PreLoad!$A$1)),"-")</f>
        <v>-</v>
      </c>
      <c r="AS43" s="132" t="str">
        <f>IFERROR(AS$35/AS$40/(MONTH(PreLoad!$A$1)),"-")</f>
        <v>-</v>
      </c>
      <c r="AT43" s="132" t="str">
        <f>IFERROR(AT$35/AT$40/(MONTH(PreLoad!$A$1)),"-")</f>
        <v>-</v>
      </c>
      <c r="AU43" s="132" t="str">
        <f>IFERROR(AU$35/AU$40/(MONTH(PreLoad!$A$1)),"-")</f>
        <v>-</v>
      </c>
      <c r="AV43" s="132" t="str">
        <f>IFERROR(AV$35/AV$40/(MONTH(PreLoad!$A$1)),"-")</f>
        <v>-</v>
      </c>
      <c r="AW43" s="132" t="str">
        <f>IFERROR(AW$35/AW$40/(MONTH(PreLoad!$A$1)),"-")</f>
        <v>-</v>
      </c>
      <c r="AX43" s="132" t="str">
        <f>IFERROR(AX$35/AX$40/(MONTH(PreLoad!$A$1)),"-")</f>
        <v>-</v>
      </c>
      <c r="AY43" s="132" t="str">
        <f>IFERROR(AY$35/AY$40/(MONTH(PreLoad!$A$1)),"-")</f>
        <v>-</v>
      </c>
      <c r="AZ43" s="132" t="str">
        <f>IFERROR(AZ$35/AZ$40/(MONTH(PreLoad!$A$1)),"-")</f>
        <v>-</v>
      </c>
      <c r="BA43" s="132" t="str">
        <f>IFERROR(BA$35/BA$40/(MONTH(PreLoad!$A$1)),"-")</f>
        <v>-</v>
      </c>
      <c r="BB43" s="132" t="str">
        <f>IFERROR(BB$35/BB$40/(MONTH(PreLoad!$A$1)),"-")</f>
        <v>-</v>
      </c>
      <c r="BC43" s="132" t="str">
        <f>IFERROR(BC$35/BC$40/(MONTH(PreLoad!$A$1)),"-")</f>
        <v>-</v>
      </c>
      <c r="BD43" s="132" t="str">
        <f>IFERROR(BD$35/BD$40/(MONTH(PreLoad!$A$1)),"-")</f>
        <v>-</v>
      </c>
      <c r="BE43" s="132" t="str">
        <f>IFERROR(BE$35/BE$40/(MONTH(PreLoad!$A$1)),"-")</f>
        <v>-</v>
      </c>
      <c r="BF43" s="132" t="str">
        <f>IFERROR(BF$35/BF$40/(MONTH(PreLoad!$A$1)),"-")</f>
        <v>-</v>
      </c>
      <c r="BG43" s="132" t="str">
        <f>IFERROR(BG$35/BG$40/(MONTH(PreLoad!$A$1)),"-")</f>
        <v>-</v>
      </c>
      <c r="BH43" s="132" t="str">
        <f>IFERROR(BH$35/BH$40/(MONTH(PreLoad!$A$1)),"-")</f>
        <v>-</v>
      </c>
      <c r="BI43" s="132" t="str">
        <f>IFERROR(BI$35/BI$40/(MONTH(PreLoad!$A$1)),"-")</f>
        <v>-</v>
      </c>
      <c r="BJ43" s="132" t="str">
        <f>IFERROR(BJ$35/BJ$40/(MONTH(PreLoad!$A$1)),"-")</f>
        <v>-</v>
      </c>
      <c r="BK43" s="132" t="str">
        <f>IFERROR(BK$35/BK$40/(MONTH(PreLoad!$A$1)),"-")</f>
        <v>-</v>
      </c>
      <c r="BL43" s="132" t="str">
        <f>IFERROR(BL$35/BL$40/(MONTH(PreLoad!$A$1)),"-")</f>
        <v>-</v>
      </c>
      <c r="BM43" s="132" t="str">
        <f>IFERROR(BM$35/BM$40/(MONTH(PreLoad!$A$1)),"-")</f>
        <v>-</v>
      </c>
      <c r="BN43" s="132" t="str">
        <f>IFERROR(BN$35/BN$40/(MONTH(PreLoad!$A$1)),"-")</f>
        <v>-</v>
      </c>
      <c r="BO43" s="132" t="str">
        <f>IFERROR(BO$35/BO$40/(MONTH(PreLoad!$A$1)),"-")</f>
        <v>-</v>
      </c>
      <c r="BP43" s="132" t="str">
        <f>IFERROR(BP$35/BP$40/(MONTH(PreLoad!$A$1)),"-")</f>
        <v>-</v>
      </c>
      <c r="BQ43" s="132" t="str">
        <f>IFERROR(BQ$35/BQ$40/(MONTH(PreLoad!$A$1)),"-")</f>
        <v>-</v>
      </c>
      <c r="BR43" s="132" t="str">
        <f>IFERROR(BR$35/BR$40/(MONTH(PreLoad!$A$1)),"-")</f>
        <v>-</v>
      </c>
      <c r="BS43" s="132" t="str">
        <f>IFERROR(BS$35/BS$40/(MONTH(PreLoad!$A$1)),"-")</f>
        <v>-</v>
      </c>
      <c r="BT43" s="132" t="str">
        <f>IFERROR(BT$35/BT$40/(MONTH(PreLoad!$A$1)),"-")</f>
        <v>-</v>
      </c>
      <c r="BU43" s="132" t="str">
        <f>IFERROR(BU$35/BU$40/(MONTH(PreLoad!$A$1)),"-")</f>
        <v>-</v>
      </c>
      <c r="BV43" s="132" t="str">
        <f>IFERROR(BV$35/BV$40/(MONTH(PreLoad!$A$1)),"-")</f>
        <v>-</v>
      </c>
      <c r="BW43" s="132" t="str">
        <f>IFERROR(BW$35/BW$40/(MONTH(PreLoad!$A$1)),"-")</f>
        <v>-</v>
      </c>
      <c r="BX43" s="132" t="str">
        <f>IFERROR(BX$35/BX$40/(MONTH(PreLoad!$A$1)),"-")</f>
        <v>-</v>
      </c>
      <c r="BY43" s="132" t="str">
        <f>IFERROR(BY$35/BY$40/(MONTH(PreLoad!$A$1)),"-")</f>
        <v>-</v>
      </c>
      <c r="BZ43" s="132" t="str">
        <f>IFERROR(BZ$35/BZ$40/(MONTH(PreLoad!$A$1)),"-")</f>
        <v>-</v>
      </c>
      <c r="CA43" s="132" t="str">
        <f>IFERROR(CA$35/CA$40/(MONTH(PreLoad!$A$1)),"-")</f>
        <v>-</v>
      </c>
      <c r="CB43" s="132" t="str">
        <f>IFERROR(CB$35/CB$40/(MONTH(PreLoad!$A$1)),"-")</f>
        <v>-</v>
      </c>
      <c r="CC43" s="132" t="str">
        <f>IFERROR(CC$35/CC$40/(MONTH(PreLoad!$A$1)),"-")</f>
        <v>-</v>
      </c>
      <c r="CD43" s="132" t="str">
        <f>IFERROR(CD$35/CD$40/(MONTH(PreLoad!$A$1)),"-")</f>
        <v>-</v>
      </c>
      <c r="CE43" s="132" t="str">
        <f>IFERROR(CE$35/CE$40/(MONTH(PreLoad!$A$1)),"-")</f>
        <v>-</v>
      </c>
      <c r="CF43" s="132" t="str">
        <f>IFERROR(CF$35/CF$40/(MONTH(PreLoad!$A$1)),"-")</f>
        <v>-</v>
      </c>
      <c r="CG43" s="132" t="str">
        <f>IFERROR(CG$35/CG$40/(MONTH(PreLoad!$A$1)),"-")</f>
        <v>-</v>
      </c>
      <c r="CH43" s="132" t="str">
        <f>IFERROR(CH$35/CH$40/(MONTH(PreLoad!$A$1)),"-")</f>
        <v>-</v>
      </c>
      <c r="CI43" s="132" t="str">
        <f>IFERROR(CI$35/CI$40/(MONTH(PreLoad!$A$1)),"-")</f>
        <v>-</v>
      </c>
      <c r="CJ43" s="132" t="str">
        <f>IFERROR(CJ$35/CJ$40/(MONTH(PreLoad!$A$1)),"-")</f>
        <v>-</v>
      </c>
      <c r="CK43" s="132" t="str">
        <f>IFERROR(CK$35/CK$40/(MONTH(PreLoad!$A$1)),"-")</f>
        <v>-</v>
      </c>
      <c r="CL43" s="132" t="str">
        <f>IFERROR(CL$35/CL$40/(MONTH(PreLoad!$A$1)),"-")</f>
        <v>-</v>
      </c>
      <c r="CM43" s="133" t="str">
        <f>IFERROR(CM$35/CM$40/(MONTH(PreLoad!$A$1)),"-")</f>
        <v>-</v>
      </c>
      <c r="CN43" s="133" t="str">
        <f>IFERROR(CN$35/CN$40/(MONTH(PreLoad!$A$1)),"-")</f>
        <v>-</v>
      </c>
      <c r="CO43" s="133" t="str">
        <f>IFERROR(CO$35/CO$40/(MONTH(PreLoad!$A$1)),"-")</f>
        <v>-</v>
      </c>
      <c r="CP43" s="133" t="str">
        <f>IFERROR(CP$35/CP$40/(MONTH(PreLoad!$A$1)),"-")</f>
        <v>-</v>
      </c>
      <c r="CQ43" s="133" t="str">
        <f>IFERROR(CQ$35/CQ$40/(MONTH(PreLoad!$A$1)),"-")</f>
        <v>-</v>
      </c>
      <c r="CR43" s="133" t="str">
        <f>IFERROR(CR$35/CR$40/(MONTH(PreLoad!$A$1)),"-")</f>
        <v>-</v>
      </c>
      <c r="CS43" s="133" t="str">
        <f>IFERROR(CS$35/CS$40/(MONTH(PreLoad!$A$1)),"-")</f>
        <v>-</v>
      </c>
      <c r="CT43" s="133" t="str">
        <f>IFERROR(CT$35/CT$40/(MONTH(PreLoad!$A$1)),"-")</f>
        <v>-</v>
      </c>
      <c r="CU43" s="133" t="str">
        <f>IFERROR(CU$35/CU$40/(MONTH(PreLoad!$A$1)),"-")</f>
        <v>-</v>
      </c>
      <c r="CV43" s="133" t="str">
        <f>IFERROR(CV$35/CV$40/(MONTH(PreLoad!$A$1)),"-")</f>
        <v>-</v>
      </c>
      <c r="CW43" s="133" t="str">
        <f>IFERROR(CW$35/CW$40/(MONTH(PreLoad!$A$1)),"-")</f>
        <v>-</v>
      </c>
      <c r="CX43" s="133" t="str">
        <f>IFERROR(CX$35/CX$40/(MONTH(PreLoad!$A$1)),"-")</f>
        <v>-</v>
      </c>
      <c r="CY43" s="133" t="str">
        <f>IFERROR(CY$35/CY$40/(MONTH(PreLoad!$A$1)),"-")</f>
        <v>-</v>
      </c>
      <c r="CZ43" s="133" t="str">
        <f>IFERROR(CZ$35/CZ$40/(MONTH(PreLoad!$A$1)),"-")</f>
        <v>-</v>
      </c>
      <c r="DA43" s="133" t="str">
        <f>IFERROR(DA$35/DA$40/(MONTH(PreLoad!$A$1)),"-")</f>
        <v>-</v>
      </c>
      <c r="DB43" s="133" t="str">
        <f>IFERROR(DB$35/DB$40/(MONTH(PreLoad!$A$1)),"-")</f>
        <v>-</v>
      </c>
      <c r="DC43" s="134" t="str">
        <f>IFERROR(DC$35/DC$40/(MONTH(PreLoad!$A$1)),"-")</f>
        <v>-</v>
      </c>
    </row>
    <row r="44" spans="4:107" ht="14.4" thickBot="1" x14ac:dyDescent="0.3">
      <c r="D44" s="95">
        <v>38</v>
      </c>
      <c r="E44" s="107" t="s">
        <v>34</v>
      </c>
      <c r="F44" s="96"/>
      <c r="G44" s="108"/>
      <c r="H44" s="135" t="str">
        <f>IFERROR(H41+H42,"-")</f>
        <v>-</v>
      </c>
      <c r="I44" s="136" t="str">
        <f t="shared" ref="I44:BT44" si="10">IFERROR(I41+I42,"-")</f>
        <v>-</v>
      </c>
      <c r="J44" s="136" t="str">
        <f t="shared" si="10"/>
        <v>-</v>
      </c>
      <c r="K44" s="136" t="str">
        <f t="shared" si="10"/>
        <v>-</v>
      </c>
      <c r="L44" s="136" t="str">
        <f t="shared" si="10"/>
        <v>-</v>
      </c>
      <c r="M44" s="136" t="str">
        <f t="shared" si="10"/>
        <v>-</v>
      </c>
      <c r="N44" s="136" t="str">
        <f t="shared" si="10"/>
        <v>-</v>
      </c>
      <c r="O44" s="136" t="str">
        <f t="shared" si="10"/>
        <v>-</v>
      </c>
      <c r="P44" s="136" t="str">
        <f t="shared" si="10"/>
        <v>-</v>
      </c>
      <c r="Q44" s="136" t="str">
        <f t="shared" si="10"/>
        <v>-</v>
      </c>
      <c r="R44" s="136" t="str">
        <f t="shared" si="10"/>
        <v>-</v>
      </c>
      <c r="S44" s="136" t="str">
        <f t="shared" si="10"/>
        <v>-</v>
      </c>
      <c r="T44" s="136" t="str">
        <f t="shared" si="10"/>
        <v>-</v>
      </c>
      <c r="U44" s="136" t="str">
        <f t="shared" si="10"/>
        <v>-</v>
      </c>
      <c r="V44" s="136" t="str">
        <f t="shared" si="10"/>
        <v>-</v>
      </c>
      <c r="W44" s="136" t="str">
        <f t="shared" si="10"/>
        <v>-</v>
      </c>
      <c r="X44" s="136" t="str">
        <f t="shared" si="10"/>
        <v>-</v>
      </c>
      <c r="Y44" s="136" t="str">
        <f t="shared" si="10"/>
        <v>-</v>
      </c>
      <c r="Z44" s="136" t="str">
        <f t="shared" si="10"/>
        <v>-</v>
      </c>
      <c r="AA44" s="136" t="str">
        <f t="shared" si="10"/>
        <v>-</v>
      </c>
      <c r="AB44" s="136" t="str">
        <f t="shared" si="10"/>
        <v>-</v>
      </c>
      <c r="AC44" s="136" t="str">
        <f t="shared" si="10"/>
        <v>-</v>
      </c>
      <c r="AD44" s="136" t="str">
        <f t="shared" si="10"/>
        <v>-</v>
      </c>
      <c r="AE44" s="136" t="str">
        <f t="shared" si="10"/>
        <v>-</v>
      </c>
      <c r="AF44" s="136" t="str">
        <f t="shared" si="10"/>
        <v>-</v>
      </c>
      <c r="AG44" s="136" t="str">
        <f t="shared" si="10"/>
        <v>-</v>
      </c>
      <c r="AH44" s="136" t="str">
        <f t="shared" si="10"/>
        <v>-</v>
      </c>
      <c r="AI44" s="136" t="str">
        <f t="shared" si="10"/>
        <v>-</v>
      </c>
      <c r="AJ44" s="136" t="str">
        <f t="shared" si="10"/>
        <v>-</v>
      </c>
      <c r="AK44" s="136" t="str">
        <f t="shared" si="10"/>
        <v>-</v>
      </c>
      <c r="AL44" s="136" t="str">
        <f t="shared" si="10"/>
        <v>-</v>
      </c>
      <c r="AM44" s="136" t="str">
        <f t="shared" si="10"/>
        <v>-</v>
      </c>
      <c r="AN44" s="136" t="str">
        <f t="shared" si="10"/>
        <v>-</v>
      </c>
      <c r="AO44" s="136" t="str">
        <f t="shared" si="10"/>
        <v>-</v>
      </c>
      <c r="AP44" s="136" t="str">
        <f t="shared" si="10"/>
        <v>-</v>
      </c>
      <c r="AQ44" s="136" t="str">
        <f t="shared" si="10"/>
        <v>-</v>
      </c>
      <c r="AR44" s="136" t="str">
        <f t="shared" si="10"/>
        <v>-</v>
      </c>
      <c r="AS44" s="136" t="str">
        <f t="shared" si="10"/>
        <v>-</v>
      </c>
      <c r="AT44" s="136" t="str">
        <f t="shared" si="10"/>
        <v>-</v>
      </c>
      <c r="AU44" s="136" t="str">
        <f t="shared" si="10"/>
        <v>-</v>
      </c>
      <c r="AV44" s="136" t="str">
        <f t="shared" si="10"/>
        <v>-</v>
      </c>
      <c r="AW44" s="136" t="str">
        <f t="shared" si="10"/>
        <v>-</v>
      </c>
      <c r="AX44" s="136" t="str">
        <f t="shared" si="10"/>
        <v>-</v>
      </c>
      <c r="AY44" s="136" t="str">
        <f t="shared" si="10"/>
        <v>-</v>
      </c>
      <c r="AZ44" s="136" t="str">
        <f t="shared" si="10"/>
        <v>-</v>
      </c>
      <c r="BA44" s="136" t="str">
        <f t="shared" si="10"/>
        <v>-</v>
      </c>
      <c r="BB44" s="136" t="str">
        <f t="shared" si="10"/>
        <v>-</v>
      </c>
      <c r="BC44" s="136" t="str">
        <f t="shared" si="10"/>
        <v>-</v>
      </c>
      <c r="BD44" s="136" t="str">
        <f t="shared" si="10"/>
        <v>-</v>
      </c>
      <c r="BE44" s="136" t="str">
        <f t="shared" si="10"/>
        <v>-</v>
      </c>
      <c r="BF44" s="136" t="str">
        <f t="shared" si="10"/>
        <v>-</v>
      </c>
      <c r="BG44" s="136" t="str">
        <f t="shared" si="10"/>
        <v>-</v>
      </c>
      <c r="BH44" s="136" t="str">
        <f t="shared" si="10"/>
        <v>-</v>
      </c>
      <c r="BI44" s="136" t="str">
        <f t="shared" si="10"/>
        <v>-</v>
      </c>
      <c r="BJ44" s="136" t="str">
        <f t="shared" si="10"/>
        <v>-</v>
      </c>
      <c r="BK44" s="136" t="str">
        <f t="shared" si="10"/>
        <v>-</v>
      </c>
      <c r="BL44" s="136" t="str">
        <f t="shared" si="10"/>
        <v>-</v>
      </c>
      <c r="BM44" s="136" t="str">
        <f t="shared" si="10"/>
        <v>-</v>
      </c>
      <c r="BN44" s="136" t="str">
        <f t="shared" si="10"/>
        <v>-</v>
      </c>
      <c r="BO44" s="136" t="str">
        <f t="shared" si="10"/>
        <v>-</v>
      </c>
      <c r="BP44" s="136" t="str">
        <f t="shared" si="10"/>
        <v>-</v>
      </c>
      <c r="BQ44" s="136" t="str">
        <f t="shared" si="10"/>
        <v>-</v>
      </c>
      <c r="BR44" s="136" t="str">
        <f t="shared" si="10"/>
        <v>-</v>
      </c>
      <c r="BS44" s="136" t="str">
        <f t="shared" si="10"/>
        <v>-</v>
      </c>
      <c r="BT44" s="136" t="str">
        <f t="shared" si="10"/>
        <v>-</v>
      </c>
      <c r="BU44" s="136" t="str">
        <f t="shared" ref="BU44:DC44" si="11">IFERROR(BU41+BU42,"-")</f>
        <v>-</v>
      </c>
      <c r="BV44" s="136" t="str">
        <f t="shared" si="11"/>
        <v>-</v>
      </c>
      <c r="BW44" s="136" t="str">
        <f t="shared" si="11"/>
        <v>-</v>
      </c>
      <c r="BX44" s="136" t="str">
        <f t="shared" si="11"/>
        <v>-</v>
      </c>
      <c r="BY44" s="136" t="str">
        <f t="shared" si="11"/>
        <v>-</v>
      </c>
      <c r="BZ44" s="136" t="str">
        <f t="shared" si="11"/>
        <v>-</v>
      </c>
      <c r="CA44" s="136" t="str">
        <f t="shared" si="11"/>
        <v>-</v>
      </c>
      <c r="CB44" s="136" t="str">
        <f t="shared" si="11"/>
        <v>-</v>
      </c>
      <c r="CC44" s="136" t="str">
        <f t="shared" si="11"/>
        <v>-</v>
      </c>
      <c r="CD44" s="136" t="str">
        <f t="shared" si="11"/>
        <v>-</v>
      </c>
      <c r="CE44" s="136" t="str">
        <f t="shared" si="11"/>
        <v>-</v>
      </c>
      <c r="CF44" s="136" t="str">
        <f t="shared" si="11"/>
        <v>-</v>
      </c>
      <c r="CG44" s="136" t="str">
        <f t="shared" si="11"/>
        <v>-</v>
      </c>
      <c r="CH44" s="136" t="str">
        <f t="shared" si="11"/>
        <v>-</v>
      </c>
      <c r="CI44" s="136" t="str">
        <f t="shared" si="11"/>
        <v>-</v>
      </c>
      <c r="CJ44" s="136" t="str">
        <f t="shared" si="11"/>
        <v>-</v>
      </c>
      <c r="CK44" s="136" t="str">
        <f t="shared" si="11"/>
        <v>-</v>
      </c>
      <c r="CL44" s="136" t="str">
        <f t="shared" si="11"/>
        <v>-</v>
      </c>
      <c r="CM44" s="137" t="str">
        <f t="shared" si="11"/>
        <v>-</v>
      </c>
      <c r="CN44" s="137" t="str">
        <f t="shared" si="11"/>
        <v>-</v>
      </c>
      <c r="CO44" s="137" t="str">
        <f t="shared" si="11"/>
        <v>-</v>
      </c>
      <c r="CP44" s="137" t="str">
        <f t="shared" si="11"/>
        <v>-</v>
      </c>
      <c r="CQ44" s="137" t="str">
        <f t="shared" si="11"/>
        <v>-</v>
      </c>
      <c r="CR44" s="137" t="str">
        <f t="shared" si="11"/>
        <v>-</v>
      </c>
      <c r="CS44" s="137" t="str">
        <f t="shared" si="11"/>
        <v>-</v>
      </c>
      <c r="CT44" s="137" t="str">
        <f t="shared" si="11"/>
        <v>-</v>
      </c>
      <c r="CU44" s="137" t="str">
        <f t="shared" si="11"/>
        <v>-</v>
      </c>
      <c r="CV44" s="137" t="str">
        <f t="shared" si="11"/>
        <v>-</v>
      </c>
      <c r="CW44" s="137" t="str">
        <f t="shared" si="11"/>
        <v>-</v>
      </c>
      <c r="CX44" s="137" t="str">
        <f t="shared" si="11"/>
        <v>-</v>
      </c>
      <c r="CY44" s="137" t="str">
        <f t="shared" si="11"/>
        <v>-</v>
      </c>
      <c r="CZ44" s="137" t="str">
        <f t="shared" si="11"/>
        <v>-</v>
      </c>
      <c r="DA44" s="137" t="str">
        <f t="shared" si="11"/>
        <v>-</v>
      </c>
      <c r="DB44" s="137" t="str">
        <f t="shared" si="11"/>
        <v>-</v>
      </c>
      <c r="DC44" s="138" t="str">
        <f t="shared" si="11"/>
        <v>-</v>
      </c>
    </row>
    <row r="47" spans="4:107" x14ac:dyDescent="0.25">
      <c r="E47" s="65"/>
      <c r="F47" s="65"/>
      <c r="G47" s="65"/>
    </row>
    <row r="48" spans="4:107" x14ac:dyDescent="0.25">
      <c r="E48" s="65"/>
      <c r="F48" s="65"/>
      <c r="G48" s="65"/>
    </row>
    <row r="49" spans="5:7" x14ac:dyDescent="0.25">
      <c r="E49" s="65"/>
      <c r="F49" s="65"/>
      <c r="G49" s="65"/>
    </row>
    <row r="50" spans="5:7" x14ac:dyDescent="0.25">
      <c r="E50" s="65"/>
      <c r="F50" s="65"/>
      <c r="G50" s="65"/>
    </row>
    <row r="51" spans="5:7" x14ac:dyDescent="0.25">
      <c r="E51" s="65"/>
      <c r="F51" s="65"/>
      <c r="G51" s="65"/>
    </row>
    <row r="52" spans="5:7" x14ac:dyDescent="0.25">
      <c r="E52" s="65"/>
      <c r="F52" s="65"/>
      <c r="G52" s="65"/>
    </row>
  </sheetData>
  <sheetProtection password="DFB0" sheet="1" objects="1" scenarios="1" formatColumns="0" formatRows="0" insertHyperlinks="0" autoFilter="0"/>
  <mergeCells count="2">
    <mergeCell ref="D2:I2"/>
    <mergeCell ref="D3:F5"/>
  </mergeCells>
  <dataValidations count="1">
    <dataValidation type="decimal" allowBlank="1" showInputMessage="1" showErrorMessage="1" errorTitle="HIBA" error="Kérjük, értéket adjon meg!" sqref="H7:DC44">
      <formula1>-999999999999</formula1>
      <formula2>999999999999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 alignWithMargins="0">
    <oddHeader>&amp;L12. Melléklet&amp;CVAGYONGAZDÁLKODÁS - SAJÁT INGATLANOK KÖLTSÉGEI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12" sqref="A12"/>
    </sheetView>
  </sheetViews>
  <sheetFormatPr defaultRowHeight="13.2" x14ac:dyDescent="0.25"/>
  <sheetData>
    <row r="1" spans="1:2" x14ac:dyDescent="0.25">
      <c r="A1" s="61" t="s">
        <v>529</v>
      </c>
    </row>
    <row r="2" spans="1:2" x14ac:dyDescent="0.25">
      <c r="A2" s="61" t="s">
        <v>494</v>
      </c>
    </row>
    <row r="3" spans="1:2" x14ac:dyDescent="0.25">
      <c r="A3" t="s">
        <v>495</v>
      </c>
    </row>
    <row r="4" spans="1:2" x14ac:dyDescent="0.25">
      <c r="A4" t="s">
        <v>496</v>
      </c>
    </row>
    <row r="5" spans="1:2" x14ac:dyDescent="0.25">
      <c r="A5" t="s">
        <v>497</v>
      </c>
    </row>
    <row r="6" spans="1:2" x14ac:dyDescent="0.25">
      <c r="A6" t="s">
        <v>498</v>
      </c>
    </row>
    <row r="7" spans="1:2" x14ac:dyDescent="0.25">
      <c r="A7" t="s">
        <v>499</v>
      </c>
      <c r="B7" t="s">
        <v>503</v>
      </c>
    </row>
    <row r="8" spans="1:2" x14ac:dyDescent="0.25">
      <c r="A8" t="s">
        <v>500</v>
      </c>
      <c r="B8" t="s">
        <v>504</v>
      </c>
    </row>
    <row r="10" spans="1:2" x14ac:dyDescent="0.25">
      <c r="A10" s="61" t="s">
        <v>501</v>
      </c>
    </row>
    <row r="11" spans="1:2" x14ac:dyDescent="0.25">
      <c r="A11" t="s">
        <v>502</v>
      </c>
    </row>
    <row r="12" spans="1:2" x14ac:dyDescent="0.25">
      <c r="A12" t="s">
        <v>66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workbookViewId="0">
      <selection activeCell="B5" sqref="B5"/>
    </sheetView>
  </sheetViews>
  <sheetFormatPr defaultRowHeight="13.2" x14ac:dyDescent="0.25"/>
  <cols>
    <col min="2" max="2" width="107.88671875" customWidth="1"/>
    <col min="3" max="3" width="67.44140625" customWidth="1"/>
  </cols>
  <sheetData>
    <row r="2" spans="1:3" ht="25.5" customHeight="1" x14ac:dyDescent="0.25">
      <c r="A2" s="110" t="s">
        <v>64</v>
      </c>
      <c r="B2" s="110" t="s">
        <v>526</v>
      </c>
      <c r="C2" s="110" t="s">
        <v>527</v>
      </c>
    </row>
    <row r="3" spans="1:3" ht="50.1" customHeight="1" x14ac:dyDescent="0.25">
      <c r="A3" s="111"/>
      <c r="B3" s="112"/>
      <c r="C3" s="112"/>
    </row>
    <row r="4" spans="1:3" ht="50.1" customHeight="1" x14ac:dyDescent="0.25">
      <c r="A4" s="111"/>
      <c r="B4" s="112"/>
      <c r="C4" s="112"/>
    </row>
    <row r="5" spans="1:3" ht="50.1" customHeight="1" x14ac:dyDescent="0.25">
      <c r="A5" s="111"/>
      <c r="B5" s="112"/>
      <c r="C5" s="112"/>
    </row>
    <row r="6" spans="1:3" ht="50.1" customHeight="1" x14ac:dyDescent="0.25">
      <c r="A6" s="111"/>
      <c r="B6" s="112"/>
      <c r="C6" s="112"/>
    </row>
    <row r="7" spans="1:3" ht="50.1" customHeight="1" x14ac:dyDescent="0.25">
      <c r="A7" s="111"/>
      <c r="B7" s="112"/>
      <c r="C7" s="112"/>
    </row>
    <row r="8" spans="1:3" ht="50.1" customHeight="1" x14ac:dyDescent="0.25">
      <c r="A8" s="111"/>
      <c r="B8" s="112"/>
      <c r="C8" s="112"/>
    </row>
    <row r="9" spans="1:3" ht="50.1" customHeight="1" x14ac:dyDescent="0.25">
      <c r="A9" s="111"/>
      <c r="B9" s="112"/>
      <c r="C9" s="112"/>
    </row>
    <row r="10" spans="1:3" ht="50.1" customHeight="1" x14ac:dyDescent="0.25">
      <c r="A10" s="111"/>
      <c r="B10" s="112"/>
      <c r="C10" s="112"/>
    </row>
    <row r="11" spans="1:3" ht="50.1" customHeight="1" x14ac:dyDescent="0.25">
      <c r="A11" s="111"/>
      <c r="B11" s="112"/>
      <c r="C11" s="112"/>
    </row>
    <row r="12" spans="1:3" ht="50.1" customHeight="1" x14ac:dyDescent="0.25">
      <c r="A12" s="111"/>
      <c r="B12" s="112"/>
      <c r="C12" s="112"/>
    </row>
    <row r="13" spans="1:3" ht="50.1" customHeight="1" x14ac:dyDescent="0.25">
      <c r="A13" s="111"/>
      <c r="B13" s="112"/>
      <c r="C13" s="112"/>
    </row>
    <row r="14" spans="1:3" ht="50.1" customHeight="1" x14ac:dyDescent="0.25">
      <c r="A14" s="111"/>
      <c r="B14" s="112"/>
      <c r="C14" s="112"/>
    </row>
    <row r="15" spans="1:3" ht="50.1" customHeight="1" x14ac:dyDescent="0.25">
      <c r="A15" s="111"/>
      <c r="B15" s="112"/>
      <c r="C15" s="112"/>
    </row>
    <row r="16" spans="1:3" ht="50.1" customHeight="1" x14ac:dyDescent="0.25">
      <c r="A16" s="111"/>
      <c r="B16" s="112"/>
      <c r="C16" s="112"/>
    </row>
    <row r="17" spans="1:3" ht="50.1" customHeight="1" x14ac:dyDescent="0.25">
      <c r="A17" s="111"/>
      <c r="B17" s="112"/>
      <c r="C17" s="112"/>
    </row>
    <row r="18" spans="1:3" ht="50.1" customHeight="1" x14ac:dyDescent="0.25">
      <c r="A18" s="111"/>
      <c r="B18" s="112"/>
      <c r="C18" s="112"/>
    </row>
    <row r="19" spans="1:3" ht="50.1" customHeight="1" x14ac:dyDescent="0.25">
      <c r="A19" s="111"/>
      <c r="B19" s="112"/>
      <c r="C19" s="112"/>
    </row>
    <row r="20" spans="1:3" ht="50.1" customHeight="1" x14ac:dyDescent="0.25">
      <c r="A20" s="111"/>
      <c r="B20" s="112"/>
      <c r="C20" s="112"/>
    </row>
    <row r="21" spans="1:3" ht="50.1" customHeight="1" x14ac:dyDescent="0.25">
      <c r="A21" s="111"/>
      <c r="B21" s="112"/>
      <c r="C21" s="112"/>
    </row>
    <row r="22" spans="1:3" ht="50.1" customHeight="1" x14ac:dyDescent="0.25">
      <c r="A22" s="111"/>
      <c r="B22" s="112"/>
      <c r="C22" s="1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C52"/>
  <sheetViews>
    <sheetView showGridLines="0" zoomScale="40" zoomScaleNormal="40" zoomScaleSheetLayoutView="50" workbookViewId="0">
      <selection activeCell="V2" sqref="V2"/>
    </sheetView>
  </sheetViews>
  <sheetFormatPr defaultColWidth="9.109375" defaultRowHeight="13.2" x14ac:dyDescent="0.25"/>
  <cols>
    <col min="1" max="1" width="19.5546875" style="4" customWidth="1"/>
    <col min="2" max="2" width="24.88671875" style="4" customWidth="1"/>
    <col min="3" max="3" width="9.109375" style="4" customWidth="1"/>
    <col min="4" max="4" width="17.44140625" style="8" customWidth="1"/>
    <col min="5" max="5" width="50.5546875" style="3" bestFit="1" customWidth="1"/>
    <col min="6" max="6" width="15" style="3" customWidth="1"/>
    <col min="7" max="7" width="44.33203125" style="3" customWidth="1"/>
    <col min="8" max="8" width="20.6640625" style="2" customWidth="1"/>
    <col min="9" max="9" width="20.6640625" style="1" customWidth="1"/>
    <col min="10" max="107" width="20.6640625" style="4" customWidth="1"/>
    <col min="108" max="16384" width="9.109375" style="4"/>
  </cols>
  <sheetData>
    <row r="1" spans="1:107" ht="13.8" x14ac:dyDescent="0.25">
      <c r="A1" s="4" t="s">
        <v>60</v>
      </c>
      <c r="B1" s="63" t="s">
        <v>502</v>
      </c>
      <c r="E1" s="5"/>
      <c r="F1" s="5"/>
      <c r="G1" s="5"/>
      <c r="H1" s="6"/>
      <c r="I1" s="7"/>
    </row>
    <row r="2" spans="1:107" ht="18" thickBot="1" x14ac:dyDescent="0.35">
      <c r="A2" s="4" t="s">
        <v>61</v>
      </c>
      <c r="B2" s="63" t="s">
        <v>523</v>
      </c>
      <c r="D2" s="156"/>
      <c r="E2" s="156"/>
      <c r="F2" s="156"/>
      <c r="G2" s="156"/>
      <c r="H2" s="156"/>
      <c r="I2" s="156"/>
    </row>
    <row r="3" spans="1:107" ht="16.5" customHeight="1" thickBot="1" x14ac:dyDescent="0.3">
      <c r="A3" s="4" t="s">
        <v>62</v>
      </c>
      <c r="B3" s="63" t="s">
        <v>66</v>
      </c>
      <c r="D3" s="148" t="s">
        <v>525</v>
      </c>
      <c r="E3" s="149"/>
      <c r="F3" s="149"/>
      <c r="G3" s="64" t="s">
        <v>521</v>
      </c>
      <c r="H3" s="157" t="s">
        <v>520</v>
      </c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</row>
    <row r="4" spans="1:107" ht="36" customHeight="1" thickBot="1" x14ac:dyDescent="0.3">
      <c r="D4" s="150"/>
      <c r="E4" s="151"/>
      <c r="F4" s="151"/>
      <c r="G4" s="64" t="s">
        <v>510</v>
      </c>
      <c r="H4" s="157" t="s">
        <v>519</v>
      </c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</row>
    <row r="5" spans="1:107" ht="36" customHeight="1" thickBot="1" x14ac:dyDescent="0.3">
      <c r="D5" s="150"/>
      <c r="E5" s="151"/>
      <c r="F5" s="151"/>
      <c r="G5" s="64" t="s">
        <v>512</v>
      </c>
      <c r="H5" s="157" t="s">
        <v>511</v>
      </c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</row>
    <row r="6" spans="1:107" s="9" customFormat="1" ht="28.2" thickBot="1" x14ac:dyDescent="0.3">
      <c r="D6" s="10" t="s">
        <v>64</v>
      </c>
      <c r="E6" s="10" t="s">
        <v>39</v>
      </c>
      <c r="F6" s="10" t="s">
        <v>40</v>
      </c>
      <c r="G6" s="10" t="s">
        <v>59</v>
      </c>
      <c r="H6" s="157" t="s">
        <v>518</v>
      </c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</row>
    <row r="7" spans="1:107" x14ac:dyDescent="0.25">
      <c r="D7" s="152" t="s">
        <v>513</v>
      </c>
      <c r="E7" s="152" t="s">
        <v>514</v>
      </c>
      <c r="F7" s="152" t="s">
        <v>515</v>
      </c>
      <c r="G7" s="152" t="s">
        <v>516</v>
      </c>
      <c r="H7" s="155" t="s">
        <v>517</v>
      </c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</row>
    <row r="8" spans="1:107" x14ac:dyDescent="0.25">
      <c r="D8" s="153"/>
      <c r="E8" s="153"/>
      <c r="F8" s="153"/>
      <c r="G8" s="153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</row>
    <row r="9" spans="1:107" x14ac:dyDescent="0.25">
      <c r="D9" s="153"/>
      <c r="E9" s="153"/>
      <c r="F9" s="153"/>
      <c r="G9" s="153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</row>
    <row r="10" spans="1:107" x14ac:dyDescent="0.25">
      <c r="D10" s="153"/>
      <c r="E10" s="153"/>
      <c r="F10" s="153"/>
      <c r="G10" s="153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</row>
    <row r="11" spans="1:107" x14ac:dyDescent="0.25">
      <c r="D11" s="153"/>
      <c r="E11" s="153"/>
      <c r="F11" s="153"/>
      <c r="G11" s="153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</row>
    <row r="12" spans="1:107" x14ac:dyDescent="0.25">
      <c r="D12" s="153"/>
      <c r="E12" s="153"/>
      <c r="F12" s="153"/>
      <c r="G12" s="153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</row>
    <row r="13" spans="1:107" x14ac:dyDescent="0.25">
      <c r="D13" s="153"/>
      <c r="E13" s="153"/>
      <c r="F13" s="153"/>
      <c r="G13" s="153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</row>
    <row r="14" spans="1:107" x14ac:dyDescent="0.25">
      <c r="D14" s="153"/>
      <c r="E14" s="153"/>
      <c r="F14" s="153"/>
      <c r="G14" s="153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</row>
    <row r="15" spans="1:107" x14ac:dyDescent="0.25">
      <c r="D15" s="153"/>
      <c r="E15" s="153"/>
      <c r="F15" s="153"/>
      <c r="G15" s="153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</row>
    <row r="16" spans="1:107" x14ac:dyDescent="0.25">
      <c r="D16" s="153"/>
      <c r="E16" s="153"/>
      <c r="F16" s="153"/>
      <c r="G16" s="153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</row>
    <row r="17" spans="4:107" x14ac:dyDescent="0.25">
      <c r="D17" s="153"/>
      <c r="E17" s="153"/>
      <c r="F17" s="153"/>
      <c r="G17" s="153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</row>
    <row r="18" spans="4:107" x14ac:dyDescent="0.25">
      <c r="D18" s="153"/>
      <c r="E18" s="153"/>
      <c r="F18" s="153"/>
      <c r="G18" s="153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</row>
    <row r="19" spans="4:107" x14ac:dyDescent="0.25">
      <c r="D19" s="153"/>
      <c r="E19" s="153"/>
      <c r="F19" s="153"/>
      <c r="G19" s="153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</row>
    <row r="20" spans="4:107" x14ac:dyDescent="0.25">
      <c r="D20" s="153"/>
      <c r="E20" s="153"/>
      <c r="F20" s="153"/>
      <c r="G20" s="153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</row>
    <row r="21" spans="4:107" x14ac:dyDescent="0.25">
      <c r="D21" s="153"/>
      <c r="E21" s="153"/>
      <c r="F21" s="153"/>
      <c r="G21" s="153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</row>
    <row r="22" spans="4:107" x14ac:dyDescent="0.25">
      <c r="D22" s="153"/>
      <c r="E22" s="153"/>
      <c r="F22" s="153"/>
      <c r="G22" s="153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</row>
    <row r="23" spans="4:107" x14ac:dyDescent="0.25">
      <c r="D23" s="153"/>
      <c r="E23" s="153"/>
      <c r="F23" s="153"/>
      <c r="G23" s="153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</row>
    <row r="24" spans="4:107" x14ac:dyDescent="0.25">
      <c r="D24" s="153"/>
      <c r="E24" s="153"/>
      <c r="F24" s="153"/>
      <c r="G24" s="153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</row>
    <row r="25" spans="4:107" x14ac:dyDescent="0.25">
      <c r="D25" s="153"/>
      <c r="E25" s="153"/>
      <c r="F25" s="153"/>
      <c r="G25" s="153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</row>
    <row r="26" spans="4:107" x14ac:dyDescent="0.25">
      <c r="D26" s="153"/>
      <c r="E26" s="153"/>
      <c r="F26" s="153"/>
      <c r="G26" s="153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</row>
    <row r="27" spans="4:107" x14ac:dyDescent="0.25">
      <c r="D27" s="153"/>
      <c r="E27" s="153"/>
      <c r="F27" s="153"/>
      <c r="G27" s="153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</row>
    <row r="28" spans="4:107" x14ac:dyDescent="0.25">
      <c r="D28" s="153"/>
      <c r="E28" s="153"/>
      <c r="F28" s="153"/>
      <c r="G28" s="153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</row>
    <row r="29" spans="4:107" x14ac:dyDescent="0.25">
      <c r="D29" s="153"/>
      <c r="E29" s="153"/>
      <c r="F29" s="153"/>
      <c r="G29" s="153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</row>
    <row r="30" spans="4:107" x14ac:dyDescent="0.25">
      <c r="D30" s="153"/>
      <c r="E30" s="153"/>
      <c r="F30" s="153"/>
      <c r="G30" s="153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</row>
    <row r="31" spans="4:107" x14ac:dyDescent="0.25">
      <c r="D31" s="153"/>
      <c r="E31" s="153"/>
      <c r="F31" s="153"/>
      <c r="G31" s="153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</row>
    <row r="32" spans="4:107" x14ac:dyDescent="0.25">
      <c r="D32" s="153"/>
      <c r="E32" s="153"/>
      <c r="F32" s="153"/>
      <c r="G32" s="153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</row>
    <row r="33" spans="4:107" x14ac:dyDescent="0.25">
      <c r="D33" s="153"/>
      <c r="E33" s="153"/>
      <c r="F33" s="153"/>
      <c r="G33" s="153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</row>
    <row r="34" spans="4:107" x14ac:dyDescent="0.25">
      <c r="D34" s="153"/>
      <c r="E34" s="153"/>
      <c r="F34" s="153"/>
      <c r="G34" s="153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</row>
    <row r="35" spans="4:107" x14ac:dyDescent="0.25">
      <c r="D35" s="153"/>
      <c r="E35" s="153"/>
      <c r="F35" s="153"/>
      <c r="G35" s="153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</row>
    <row r="36" spans="4:107" x14ac:dyDescent="0.25">
      <c r="D36" s="153"/>
      <c r="E36" s="153"/>
      <c r="F36" s="153"/>
      <c r="G36" s="153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</row>
    <row r="37" spans="4:107" x14ac:dyDescent="0.25">
      <c r="D37" s="153"/>
      <c r="E37" s="153"/>
      <c r="F37" s="153"/>
      <c r="G37" s="153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</row>
    <row r="38" spans="4:107" x14ac:dyDescent="0.25">
      <c r="D38" s="153"/>
      <c r="E38" s="153"/>
      <c r="F38" s="153"/>
      <c r="G38" s="153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</row>
    <row r="39" spans="4:107" x14ac:dyDescent="0.25">
      <c r="D39" s="153"/>
      <c r="E39" s="153"/>
      <c r="F39" s="153"/>
      <c r="G39" s="153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5"/>
    </row>
    <row r="40" spans="4:107" x14ac:dyDescent="0.25">
      <c r="D40" s="153"/>
      <c r="E40" s="153"/>
      <c r="F40" s="153"/>
      <c r="G40" s="153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</row>
    <row r="41" spans="4:107" x14ac:dyDescent="0.25">
      <c r="D41" s="153"/>
      <c r="E41" s="153"/>
      <c r="F41" s="153"/>
      <c r="G41" s="153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</row>
    <row r="42" spans="4:107" x14ac:dyDescent="0.25">
      <c r="D42" s="153"/>
      <c r="E42" s="153"/>
      <c r="F42" s="153"/>
      <c r="G42" s="153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</row>
    <row r="43" spans="4:107" x14ac:dyDescent="0.25">
      <c r="D43" s="153"/>
      <c r="E43" s="153"/>
      <c r="F43" s="153"/>
      <c r="G43" s="153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  <c r="CX43" s="155"/>
      <c r="CY43" s="155"/>
      <c r="CZ43" s="155"/>
      <c r="DA43" s="155"/>
      <c r="DB43" s="155"/>
      <c r="DC43" s="155"/>
    </row>
    <row r="44" spans="4:107" ht="13.8" thickBot="1" x14ac:dyDescent="0.3">
      <c r="D44" s="153"/>
      <c r="E44" s="153"/>
      <c r="F44" s="154"/>
      <c r="G44" s="154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  <c r="CX44" s="155"/>
      <c r="CY44" s="155"/>
      <c r="CZ44" s="155"/>
      <c r="DA44" s="155"/>
      <c r="DB44" s="155"/>
      <c r="DC44" s="155"/>
    </row>
    <row r="47" spans="4:107" x14ac:dyDescent="0.25">
      <c r="E47" s="4"/>
      <c r="F47" s="4"/>
      <c r="G47" s="4"/>
    </row>
    <row r="48" spans="4:107" x14ac:dyDescent="0.25">
      <c r="E48" s="4"/>
      <c r="F48" s="4"/>
      <c r="G48" s="4"/>
    </row>
    <row r="49" spans="5:7" x14ac:dyDescent="0.25">
      <c r="E49" s="4"/>
      <c r="F49" s="4"/>
      <c r="G49" s="4"/>
    </row>
    <row r="50" spans="5:7" x14ac:dyDescent="0.25">
      <c r="E50" s="4"/>
      <c r="F50" s="4"/>
      <c r="G50" s="4"/>
    </row>
    <row r="51" spans="5:7" x14ac:dyDescent="0.25">
      <c r="E51" s="4"/>
      <c r="F51" s="4"/>
      <c r="G51" s="4"/>
    </row>
    <row r="52" spans="5:7" x14ac:dyDescent="0.25">
      <c r="E52" s="4"/>
      <c r="F52" s="4"/>
      <c r="G52" s="4"/>
    </row>
  </sheetData>
  <mergeCells count="11">
    <mergeCell ref="D2:I2"/>
    <mergeCell ref="D3:F5"/>
    <mergeCell ref="H6:DC6"/>
    <mergeCell ref="H5:DC5"/>
    <mergeCell ref="H4:DC4"/>
    <mergeCell ref="H3:DC3"/>
    <mergeCell ref="D7:D44"/>
    <mergeCell ref="E7:E44"/>
    <mergeCell ref="F7:F44"/>
    <mergeCell ref="G7:G44"/>
    <mergeCell ref="H7:DC4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 alignWithMargins="0">
    <oddHeader>&amp;L12. Melléklet&amp;CVAGYONGAZDÁLKODÁS - SAJÁT INGATLANOK KÖLTSÉGEI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I337"/>
  <sheetViews>
    <sheetView topLeftCell="A268" workbookViewId="0">
      <selection activeCell="I280" sqref="I239:I280"/>
    </sheetView>
  </sheetViews>
  <sheetFormatPr defaultColWidth="9.109375" defaultRowHeight="13.8" x14ac:dyDescent="0.25"/>
  <cols>
    <col min="1" max="1" width="9.109375" style="12"/>
    <col min="2" max="3" width="12.44140625" style="12" customWidth="1"/>
    <col min="4" max="4" width="15" style="12" customWidth="1"/>
    <col min="5" max="5" width="23.33203125" style="12" customWidth="1"/>
    <col min="6" max="6" width="38.109375" style="12" customWidth="1"/>
    <col min="7" max="7" width="38.5546875" style="12" customWidth="1"/>
    <col min="8" max="8" width="20.33203125" style="12" customWidth="1"/>
    <col min="9" max="9" width="17.5546875" style="12" customWidth="1"/>
    <col min="10" max="16384" width="9.109375" style="12"/>
  </cols>
  <sheetData>
    <row r="4" spans="2:9" ht="15" customHeight="1" x14ac:dyDescent="0.25">
      <c r="B4" s="11"/>
      <c r="C4" s="161" t="s">
        <v>63</v>
      </c>
      <c r="D4" s="162"/>
      <c r="E4" s="162"/>
      <c r="F4" s="162"/>
      <c r="G4" s="162"/>
      <c r="H4" s="162"/>
      <c r="I4" s="162"/>
    </row>
    <row r="5" spans="2:9" x14ac:dyDescent="0.25">
      <c r="B5" s="166" t="s">
        <v>28</v>
      </c>
      <c r="C5" s="168" t="s">
        <v>64</v>
      </c>
      <c r="D5" s="168" t="s">
        <v>65</v>
      </c>
      <c r="E5" s="169" t="s">
        <v>66</v>
      </c>
      <c r="F5" s="170" t="s">
        <v>67</v>
      </c>
      <c r="G5" s="163" t="s">
        <v>68</v>
      </c>
      <c r="H5" s="160" t="s">
        <v>69</v>
      </c>
      <c r="I5" s="160" t="s">
        <v>522</v>
      </c>
    </row>
    <row r="6" spans="2:9" x14ac:dyDescent="0.25">
      <c r="B6" s="167"/>
      <c r="C6" s="168"/>
      <c r="D6" s="168"/>
      <c r="E6" s="169"/>
      <c r="F6" s="170"/>
      <c r="G6" s="163"/>
      <c r="H6" s="160"/>
      <c r="I6" s="160"/>
    </row>
    <row r="7" spans="2:9" ht="27.6" x14ac:dyDescent="0.25">
      <c r="B7" s="13" t="str">
        <f>D7&amp;"_"&amp;C7</f>
        <v>1001_1</v>
      </c>
      <c r="C7" s="13">
        <v>1</v>
      </c>
      <c r="D7" s="13">
        <v>1001</v>
      </c>
      <c r="E7" s="13" t="s">
        <v>70</v>
      </c>
      <c r="F7" s="14" t="s">
        <v>71</v>
      </c>
      <c r="G7" s="15">
        <v>5973</v>
      </c>
      <c r="H7" s="16">
        <v>7061</v>
      </c>
      <c r="I7" s="16">
        <v>7061</v>
      </c>
    </row>
    <row r="8" spans="2:9" ht="27.6" x14ac:dyDescent="0.25">
      <c r="B8" s="13" t="str">
        <f t="shared" ref="B8:B71" si="0">D8&amp;"_"&amp;C8</f>
        <v>1001_2</v>
      </c>
      <c r="C8" s="13">
        <v>2</v>
      </c>
      <c r="D8" s="13">
        <v>1001</v>
      </c>
      <c r="E8" s="13" t="s">
        <v>70</v>
      </c>
      <c r="F8" s="14" t="s">
        <v>72</v>
      </c>
      <c r="G8" s="15">
        <v>5539</v>
      </c>
      <c r="H8" s="16">
        <v>509</v>
      </c>
      <c r="I8" s="109">
        <v>509</v>
      </c>
    </row>
    <row r="9" spans="2:9" ht="27.6" x14ac:dyDescent="0.25">
      <c r="B9" s="13" t="str">
        <f t="shared" si="0"/>
        <v>1001_3</v>
      </c>
      <c r="C9" s="13">
        <v>3</v>
      </c>
      <c r="D9" s="13">
        <v>1001</v>
      </c>
      <c r="E9" s="13" t="s">
        <v>70</v>
      </c>
      <c r="F9" s="17" t="s">
        <v>73</v>
      </c>
      <c r="G9" s="18">
        <v>5540</v>
      </c>
      <c r="H9" s="16">
        <v>1094</v>
      </c>
      <c r="I9" s="109">
        <v>1094</v>
      </c>
    </row>
    <row r="10" spans="2:9" ht="27.6" x14ac:dyDescent="0.25">
      <c r="B10" s="13" t="str">
        <f t="shared" si="0"/>
        <v>1001_4</v>
      </c>
      <c r="C10" s="13">
        <v>4</v>
      </c>
      <c r="D10" s="13">
        <v>1001</v>
      </c>
      <c r="E10" s="13" t="s">
        <v>70</v>
      </c>
      <c r="F10" s="17" t="s">
        <v>74</v>
      </c>
      <c r="G10" s="18">
        <v>5541</v>
      </c>
      <c r="H10" s="16">
        <v>228</v>
      </c>
      <c r="I10" s="109">
        <v>228</v>
      </c>
    </row>
    <row r="11" spans="2:9" ht="27.6" x14ac:dyDescent="0.25">
      <c r="B11" s="13" t="str">
        <f t="shared" si="0"/>
        <v>1001_5</v>
      </c>
      <c r="C11" s="13">
        <v>5</v>
      </c>
      <c r="D11" s="13">
        <v>1001</v>
      </c>
      <c r="E11" s="13" t="s">
        <v>70</v>
      </c>
      <c r="F11" s="17" t="s">
        <v>75</v>
      </c>
      <c r="G11" s="18">
        <v>5542</v>
      </c>
      <c r="H11" s="16">
        <v>2462</v>
      </c>
      <c r="I11" s="109">
        <v>2462</v>
      </c>
    </row>
    <row r="12" spans="2:9" ht="27.6" x14ac:dyDescent="0.25">
      <c r="B12" s="13" t="str">
        <f t="shared" si="0"/>
        <v>1001_6</v>
      </c>
      <c r="C12" s="13">
        <v>6</v>
      </c>
      <c r="D12" s="13">
        <v>1001</v>
      </c>
      <c r="E12" s="13" t="s">
        <v>70</v>
      </c>
      <c r="F12" s="17" t="s">
        <v>76</v>
      </c>
      <c r="G12" s="18">
        <v>5960</v>
      </c>
      <c r="H12" s="16">
        <v>10157</v>
      </c>
      <c r="I12" s="109">
        <v>10157</v>
      </c>
    </row>
    <row r="13" spans="2:9" ht="27.6" x14ac:dyDescent="0.25">
      <c r="B13" s="13" t="str">
        <f t="shared" si="0"/>
        <v>1001_7</v>
      </c>
      <c r="C13" s="13">
        <v>7</v>
      </c>
      <c r="D13" s="13">
        <v>1001</v>
      </c>
      <c r="E13" s="13" t="s">
        <v>70</v>
      </c>
      <c r="F13" s="17" t="s">
        <v>77</v>
      </c>
      <c r="G13" s="18">
        <v>13578</v>
      </c>
      <c r="H13" s="16">
        <v>3094</v>
      </c>
      <c r="I13" s="109">
        <v>3094</v>
      </c>
    </row>
    <row r="14" spans="2:9" ht="41.4" x14ac:dyDescent="0.25">
      <c r="B14" s="13" t="str">
        <f t="shared" si="0"/>
        <v>1001_8</v>
      </c>
      <c r="C14" s="13">
        <v>8</v>
      </c>
      <c r="D14" s="13">
        <v>1001</v>
      </c>
      <c r="E14" s="13" t="s">
        <v>70</v>
      </c>
      <c r="F14" s="17" t="s">
        <v>78</v>
      </c>
      <c r="G14" s="18">
        <v>14481</v>
      </c>
      <c r="H14" s="16">
        <v>12534</v>
      </c>
      <c r="I14" s="109">
        <v>12534</v>
      </c>
    </row>
    <row r="15" spans="2:9" ht="27.6" x14ac:dyDescent="0.25">
      <c r="B15" s="13" t="str">
        <f t="shared" si="0"/>
        <v>1001_9</v>
      </c>
      <c r="C15" s="13">
        <v>9</v>
      </c>
      <c r="D15" s="13">
        <v>1001</v>
      </c>
      <c r="E15" s="13" t="s">
        <v>70</v>
      </c>
      <c r="F15" s="17" t="s">
        <v>79</v>
      </c>
      <c r="G15" s="18">
        <v>14488</v>
      </c>
      <c r="H15" s="16">
        <v>4526</v>
      </c>
      <c r="I15" s="109">
        <v>4526</v>
      </c>
    </row>
    <row r="16" spans="2:9" ht="27.6" x14ac:dyDescent="0.25">
      <c r="B16" s="13" t="str">
        <f t="shared" si="0"/>
        <v>1001_10</v>
      </c>
      <c r="C16" s="13">
        <v>10</v>
      </c>
      <c r="D16" s="13">
        <v>1001</v>
      </c>
      <c r="E16" s="13" t="s">
        <v>70</v>
      </c>
      <c r="F16" s="17" t="s">
        <v>80</v>
      </c>
      <c r="G16" s="18" t="s">
        <v>81</v>
      </c>
      <c r="H16" s="16">
        <v>48608</v>
      </c>
      <c r="I16" s="109">
        <v>48608</v>
      </c>
    </row>
    <row r="17" spans="2:9" ht="27.6" x14ac:dyDescent="0.25">
      <c r="B17" s="13" t="str">
        <f t="shared" si="0"/>
        <v>1001_11</v>
      </c>
      <c r="C17" s="13">
        <v>11</v>
      </c>
      <c r="D17" s="13">
        <v>1001</v>
      </c>
      <c r="E17" s="13" t="s">
        <v>70</v>
      </c>
      <c r="F17" s="17" t="s">
        <v>82</v>
      </c>
      <c r="G17" s="18" t="s">
        <v>83</v>
      </c>
      <c r="H17" s="16">
        <v>1384</v>
      </c>
      <c r="I17" s="109">
        <v>1384</v>
      </c>
    </row>
    <row r="18" spans="2:9" ht="27.6" x14ac:dyDescent="0.25">
      <c r="B18" s="13" t="str">
        <f t="shared" si="0"/>
        <v>1001_12</v>
      </c>
      <c r="C18" s="13">
        <v>12</v>
      </c>
      <c r="D18" s="13">
        <v>1001</v>
      </c>
      <c r="E18" s="13" t="s">
        <v>70</v>
      </c>
      <c r="F18" s="17" t="s">
        <v>84</v>
      </c>
      <c r="G18" s="18">
        <v>61817</v>
      </c>
      <c r="H18" s="16">
        <v>1741</v>
      </c>
      <c r="I18" s="109">
        <v>1741</v>
      </c>
    </row>
    <row r="19" spans="2:9" ht="27.6" x14ac:dyDescent="0.25">
      <c r="B19" s="13" t="str">
        <f t="shared" si="0"/>
        <v>1001_13</v>
      </c>
      <c r="C19" s="13">
        <v>13</v>
      </c>
      <c r="D19" s="13">
        <v>1001</v>
      </c>
      <c r="E19" s="13" t="s">
        <v>70</v>
      </c>
      <c r="F19" s="17" t="s">
        <v>84</v>
      </c>
      <c r="G19" s="19" t="s">
        <v>85</v>
      </c>
      <c r="H19" s="16">
        <v>42243</v>
      </c>
      <c r="I19" s="109">
        <v>42243</v>
      </c>
    </row>
    <row r="20" spans="2:9" ht="14.25" customHeight="1" x14ac:dyDescent="0.25">
      <c r="B20" s="13" t="str">
        <f t="shared" si="0"/>
        <v>1001_14</v>
      </c>
      <c r="C20" s="13">
        <v>14</v>
      </c>
      <c r="D20" s="13">
        <v>1001</v>
      </c>
      <c r="E20" s="13" t="s">
        <v>70</v>
      </c>
      <c r="F20" s="20" t="s">
        <v>86</v>
      </c>
      <c r="G20" s="19" t="s">
        <v>87</v>
      </c>
      <c r="H20" s="16">
        <v>23171</v>
      </c>
      <c r="I20" s="109">
        <v>23171</v>
      </c>
    </row>
    <row r="21" spans="2:9" ht="27.6" x14ac:dyDescent="0.25">
      <c r="B21" s="13" t="str">
        <f t="shared" si="0"/>
        <v>1001_15</v>
      </c>
      <c r="C21" s="13">
        <v>15</v>
      </c>
      <c r="D21" s="13">
        <v>1001</v>
      </c>
      <c r="E21" s="13" t="s">
        <v>70</v>
      </c>
      <c r="F21" s="20" t="s">
        <v>86</v>
      </c>
      <c r="G21" s="18" t="s">
        <v>88</v>
      </c>
      <c r="H21" s="16">
        <v>1112</v>
      </c>
      <c r="I21" s="109">
        <v>1112</v>
      </c>
    </row>
    <row r="22" spans="2:9" ht="27.6" x14ac:dyDescent="0.25">
      <c r="B22" s="13" t="str">
        <f t="shared" si="0"/>
        <v>1001_16</v>
      </c>
      <c r="C22" s="13">
        <v>16</v>
      </c>
      <c r="D22" s="13">
        <v>1001</v>
      </c>
      <c r="E22" s="13" t="s">
        <v>70</v>
      </c>
      <c r="F22" s="17" t="s">
        <v>89</v>
      </c>
      <c r="G22" s="18">
        <v>61823</v>
      </c>
      <c r="H22" s="16">
        <v>4157</v>
      </c>
      <c r="I22" s="109">
        <v>4157</v>
      </c>
    </row>
    <row r="23" spans="2:9" ht="27.6" x14ac:dyDescent="0.25">
      <c r="B23" s="13" t="str">
        <f t="shared" si="0"/>
        <v>1001_17</v>
      </c>
      <c r="C23" s="13">
        <v>17</v>
      </c>
      <c r="D23" s="13">
        <v>1001</v>
      </c>
      <c r="E23" s="13" t="s">
        <v>70</v>
      </c>
      <c r="F23" s="17" t="s">
        <v>90</v>
      </c>
      <c r="G23" s="18" t="s">
        <v>91</v>
      </c>
      <c r="H23" s="16">
        <v>66700</v>
      </c>
      <c r="I23" s="109">
        <v>66700</v>
      </c>
    </row>
    <row r="24" spans="2:9" ht="27.6" x14ac:dyDescent="0.25">
      <c r="B24" s="13" t="str">
        <f t="shared" si="0"/>
        <v>1001_18</v>
      </c>
      <c r="C24" s="13">
        <v>18</v>
      </c>
      <c r="D24" s="13">
        <v>1001</v>
      </c>
      <c r="E24" s="13" t="s">
        <v>70</v>
      </c>
      <c r="F24" s="17" t="s">
        <v>92</v>
      </c>
      <c r="G24" s="18">
        <v>63625</v>
      </c>
      <c r="H24" s="16">
        <v>32441</v>
      </c>
      <c r="I24" s="109">
        <v>32441</v>
      </c>
    </row>
    <row r="25" spans="2:9" ht="27.6" x14ac:dyDescent="0.25">
      <c r="B25" s="13" t="str">
        <f t="shared" si="0"/>
        <v>1001_19</v>
      </c>
      <c r="C25" s="13">
        <v>19</v>
      </c>
      <c r="D25" s="13">
        <v>1001</v>
      </c>
      <c r="E25" s="13" t="s">
        <v>70</v>
      </c>
      <c r="F25" s="17" t="s">
        <v>93</v>
      </c>
      <c r="G25" s="18">
        <v>71509</v>
      </c>
      <c r="H25" s="16">
        <v>5064</v>
      </c>
      <c r="I25" s="109">
        <v>5064</v>
      </c>
    </row>
    <row r="26" spans="2:9" ht="27.6" x14ac:dyDescent="0.25">
      <c r="B26" s="13" t="str">
        <f t="shared" si="0"/>
        <v>1001_20</v>
      </c>
      <c r="C26" s="13">
        <v>20</v>
      </c>
      <c r="D26" s="13">
        <v>1001</v>
      </c>
      <c r="E26" s="13" t="s">
        <v>70</v>
      </c>
      <c r="F26" s="17" t="s">
        <v>94</v>
      </c>
      <c r="G26" s="18" t="s">
        <v>95</v>
      </c>
      <c r="H26" s="16">
        <v>1833</v>
      </c>
      <c r="I26" s="109">
        <v>1833</v>
      </c>
    </row>
    <row r="27" spans="2:9" ht="41.4" x14ac:dyDescent="0.25">
      <c r="B27" s="13" t="str">
        <f t="shared" si="0"/>
        <v>1001_21</v>
      </c>
      <c r="C27" s="13">
        <v>21</v>
      </c>
      <c r="D27" s="13">
        <v>1001</v>
      </c>
      <c r="E27" s="13" t="s">
        <v>70</v>
      </c>
      <c r="F27" s="17" t="s">
        <v>96</v>
      </c>
      <c r="G27" s="18" t="s">
        <v>97</v>
      </c>
      <c r="H27" s="16">
        <v>14625</v>
      </c>
      <c r="I27" s="109">
        <v>14625</v>
      </c>
    </row>
    <row r="28" spans="2:9" ht="41.4" x14ac:dyDescent="0.25">
      <c r="B28" s="13" t="str">
        <f t="shared" si="0"/>
        <v>1001_22</v>
      </c>
      <c r="C28" s="13">
        <v>22</v>
      </c>
      <c r="D28" s="13">
        <v>1001</v>
      </c>
      <c r="E28" s="13" t="s">
        <v>70</v>
      </c>
      <c r="F28" s="17" t="s">
        <v>98</v>
      </c>
      <c r="G28" s="18" t="s">
        <v>99</v>
      </c>
      <c r="H28" s="21">
        <v>110</v>
      </c>
      <c r="I28" s="109">
        <v>110</v>
      </c>
    </row>
    <row r="29" spans="2:9" ht="27.6" x14ac:dyDescent="0.25">
      <c r="B29" s="13" t="str">
        <f t="shared" si="0"/>
        <v>1001_23</v>
      </c>
      <c r="C29" s="13">
        <v>23</v>
      </c>
      <c r="D29" s="13">
        <v>1001</v>
      </c>
      <c r="E29" s="13" t="s">
        <v>70</v>
      </c>
      <c r="F29" s="17" t="s">
        <v>100</v>
      </c>
      <c r="G29" s="18">
        <v>25879</v>
      </c>
      <c r="H29" s="16">
        <v>89176</v>
      </c>
      <c r="I29" s="109">
        <v>89176</v>
      </c>
    </row>
    <row r="30" spans="2:9" ht="27.6" x14ac:dyDescent="0.25">
      <c r="B30" s="13" t="str">
        <f t="shared" si="0"/>
        <v>1001_24</v>
      </c>
      <c r="C30" s="13">
        <v>24</v>
      </c>
      <c r="D30" s="13">
        <v>1001</v>
      </c>
      <c r="E30" s="13" t="s">
        <v>70</v>
      </c>
      <c r="F30" s="17" t="s">
        <v>101</v>
      </c>
      <c r="G30" s="18" t="s">
        <v>102</v>
      </c>
      <c r="H30" s="16">
        <v>183675</v>
      </c>
      <c r="I30" s="109">
        <v>183675</v>
      </c>
    </row>
    <row r="31" spans="2:9" ht="27.6" x14ac:dyDescent="0.25">
      <c r="B31" s="13" t="str">
        <f t="shared" si="0"/>
        <v>1001_25</v>
      </c>
      <c r="C31" s="13">
        <v>25</v>
      </c>
      <c r="D31" s="13">
        <v>1001</v>
      </c>
      <c r="E31" s="13" t="s">
        <v>70</v>
      </c>
      <c r="F31" s="22" t="s">
        <v>103</v>
      </c>
      <c r="G31" s="18" t="s">
        <v>104</v>
      </c>
      <c r="H31" s="16">
        <v>109706</v>
      </c>
      <c r="I31" s="109">
        <v>109706</v>
      </c>
    </row>
    <row r="32" spans="2:9" ht="27.6" x14ac:dyDescent="0.25">
      <c r="B32" s="13" t="str">
        <f t="shared" si="0"/>
        <v>1001_26</v>
      </c>
      <c r="C32" s="13">
        <v>26</v>
      </c>
      <c r="D32" s="13">
        <v>1001</v>
      </c>
      <c r="E32" s="13" t="s">
        <v>70</v>
      </c>
      <c r="F32" s="22" t="s">
        <v>105</v>
      </c>
      <c r="G32" s="18" t="s">
        <v>106</v>
      </c>
      <c r="H32" s="16">
        <v>79235</v>
      </c>
      <c r="I32" s="109">
        <v>79235</v>
      </c>
    </row>
    <row r="33" spans="2:9" ht="27.6" x14ac:dyDescent="0.25">
      <c r="B33" s="13" t="str">
        <f t="shared" si="0"/>
        <v>1001_27</v>
      </c>
      <c r="C33" s="13">
        <v>27</v>
      </c>
      <c r="D33" s="13">
        <v>1001</v>
      </c>
      <c r="E33" s="13" t="s">
        <v>70</v>
      </c>
      <c r="F33" s="22" t="s">
        <v>107</v>
      </c>
      <c r="G33" s="18" t="s">
        <v>108</v>
      </c>
      <c r="H33" s="16">
        <v>73138</v>
      </c>
      <c r="I33" s="109">
        <v>73138</v>
      </c>
    </row>
    <row r="34" spans="2:9" ht="41.4" x14ac:dyDescent="0.25">
      <c r="B34" s="13" t="str">
        <f t="shared" si="0"/>
        <v>1001_28</v>
      </c>
      <c r="C34" s="13">
        <v>28</v>
      </c>
      <c r="D34" s="13">
        <v>1001</v>
      </c>
      <c r="E34" s="13" t="s">
        <v>70</v>
      </c>
      <c r="F34" s="17" t="s">
        <v>109</v>
      </c>
      <c r="G34" s="23" t="s">
        <v>110</v>
      </c>
      <c r="H34" s="164">
        <v>982050</v>
      </c>
      <c r="I34" s="109">
        <v>982050</v>
      </c>
    </row>
    <row r="35" spans="2:9" ht="41.4" x14ac:dyDescent="0.25">
      <c r="B35" s="13" t="str">
        <f t="shared" si="0"/>
        <v>1001_29</v>
      </c>
      <c r="C35" s="13">
        <v>29</v>
      </c>
      <c r="D35" s="13">
        <v>1001</v>
      </c>
      <c r="E35" s="13" t="s">
        <v>70</v>
      </c>
      <c r="F35" s="17" t="s">
        <v>111</v>
      </c>
      <c r="G35" s="23" t="s">
        <v>110</v>
      </c>
      <c r="H35" s="164"/>
      <c r="I35" s="109">
        <v>982050</v>
      </c>
    </row>
    <row r="36" spans="2:9" ht="27.6" x14ac:dyDescent="0.25">
      <c r="B36" s="13" t="str">
        <f t="shared" si="0"/>
        <v>1001_30</v>
      </c>
      <c r="C36" s="13">
        <v>30</v>
      </c>
      <c r="D36" s="13">
        <v>1001</v>
      </c>
      <c r="E36" s="13" t="s">
        <v>70</v>
      </c>
      <c r="F36" s="17" t="s">
        <v>112</v>
      </c>
      <c r="G36" s="18" t="s">
        <v>113</v>
      </c>
      <c r="H36" s="16">
        <v>34003</v>
      </c>
      <c r="I36" s="109">
        <v>34003</v>
      </c>
    </row>
    <row r="37" spans="2:9" ht="27.6" x14ac:dyDescent="0.25">
      <c r="B37" s="13" t="str">
        <f t="shared" si="0"/>
        <v>1001_31</v>
      </c>
      <c r="C37" s="13">
        <v>31</v>
      </c>
      <c r="D37" s="13">
        <v>1001</v>
      </c>
      <c r="E37" s="13" t="s">
        <v>70</v>
      </c>
      <c r="F37" s="17" t="s">
        <v>114</v>
      </c>
      <c r="G37" s="18" t="s">
        <v>115</v>
      </c>
      <c r="H37" s="16">
        <v>314</v>
      </c>
      <c r="I37" s="109">
        <v>314</v>
      </c>
    </row>
    <row r="38" spans="2:9" ht="41.4" x14ac:dyDescent="0.25">
      <c r="B38" s="13" t="str">
        <f t="shared" si="0"/>
        <v>1001_32</v>
      </c>
      <c r="C38" s="13">
        <v>32</v>
      </c>
      <c r="D38" s="13">
        <v>1001</v>
      </c>
      <c r="E38" s="13" t="s">
        <v>70</v>
      </c>
      <c r="F38" s="17" t="s">
        <v>116</v>
      </c>
      <c r="G38" s="18">
        <v>170023</v>
      </c>
      <c r="H38" s="16">
        <v>27445</v>
      </c>
      <c r="I38" s="109">
        <v>27445</v>
      </c>
    </row>
    <row r="39" spans="2:9" ht="27.6" x14ac:dyDescent="0.25">
      <c r="B39" s="13" t="str">
        <f t="shared" si="0"/>
        <v>1001_33</v>
      </c>
      <c r="C39" s="13">
        <v>33</v>
      </c>
      <c r="D39" s="13">
        <v>1001</v>
      </c>
      <c r="E39" s="13" t="s">
        <v>70</v>
      </c>
      <c r="F39" s="17" t="s">
        <v>117</v>
      </c>
      <c r="G39" s="19" t="s">
        <v>118</v>
      </c>
      <c r="H39" s="16">
        <v>200743</v>
      </c>
      <c r="I39" s="109">
        <v>200743</v>
      </c>
    </row>
    <row r="40" spans="2:9" ht="27.6" x14ac:dyDescent="0.25">
      <c r="B40" s="13" t="str">
        <f t="shared" si="0"/>
        <v>1001_34</v>
      </c>
      <c r="C40" s="13">
        <v>34</v>
      </c>
      <c r="D40" s="13">
        <v>1001</v>
      </c>
      <c r="E40" s="13" t="s">
        <v>70</v>
      </c>
      <c r="F40" s="17" t="s">
        <v>119</v>
      </c>
      <c r="G40" s="19" t="s">
        <v>120</v>
      </c>
      <c r="H40" s="16">
        <v>17596</v>
      </c>
      <c r="I40" s="109">
        <v>17596</v>
      </c>
    </row>
    <row r="41" spans="2:9" ht="27.6" x14ac:dyDescent="0.25">
      <c r="B41" s="13" t="str">
        <f t="shared" si="0"/>
        <v>1001_35</v>
      </c>
      <c r="C41" s="13">
        <v>35</v>
      </c>
      <c r="D41" s="13">
        <v>1001</v>
      </c>
      <c r="E41" s="13" t="s">
        <v>70</v>
      </c>
      <c r="F41" s="17" t="s">
        <v>119</v>
      </c>
      <c r="G41" s="19" t="s">
        <v>121</v>
      </c>
      <c r="H41" s="16">
        <v>18138</v>
      </c>
      <c r="I41" s="109">
        <v>18138</v>
      </c>
    </row>
    <row r="42" spans="2:9" x14ac:dyDescent="0.25">
      <c r="B42" s="13" t="str">
        <f t="shared" si="0"/>
        <v>1001_36</v>
      </c>
      <c r="C42" s="13">
        <v>36</v>
      </c>
      <c r="D42" s="13">
        <v>1001</v>
      </c>
      <c r="E42" s="13" t="s">
        <v>70</v>
      </c>
      <c r="F42" s="17" t="s">
        <v>122</v>
      </c>
      <c r="G42" s="18">
        <v>1830</v>
      </c>
      <c r="H42" s="21">
        <v>636</v>
      </c>
      <c r="I42" s="109">
        <v>636</v>
      </c>
    </row>
    <row r="43" spans="2:9" ht="41.4" x14ac:dyDescent="0.25">
      <c r="B43" s="13" t="str">
        <f t="shared" si="0"/>
        <v>1001_37</v>
      </c>
      <c r="C43" s="13">
        <v>37</v>
      </c>
      <c r="D43" s="13">
        <v>1001</v>
      </c>
      <c r="E43" s="13" t="s">
        <v>70</v>
      </c>
      <c r="F43" s="17" t="s">
        <v>123</v>
      </c>
      <c r="G43" s="18" t="s">
        <v>124</v>
      </c>
      <c r="H43" s="24">
        <v>0</v>
      </c>
      <c r="I43" s="109">
        <v>0</v>
      </c>
    </row>
    <row r="44" spans="2:9" ht="27.6" x14ac:dyDescent="0.25">
      <c r="B44" s="13" t="str">
        <f t="shared" si="0"/>
        <v>1001_38</v>
      </c>
      <c r="C44" s="13">
        <v>38</v>
      </c>
      <c r="D44" s="13">
        <v>1001</v>
      </c>
      <c r="E44" s="13" t="s">
        <v>70</v>
      </c>
      <c r="F44" s="17" t="s">
        <v>125</v>
      </c>
      <c r="G44" s="18" t="s">
        <v>126</v>
      </c>
      <c r="H44" s="16">
        <v>4886</v>
      </c>
      <c r="I44" s="109">
        <v>4886</v>
      </c>
    </row>
    <row r="45" spans="2:9" ht="14.25" customHeight="1" x14ac:dyDescent="0.25">
      <c r="B45" s="13" t="str">
        <f t="shared" si="0"/>
        <v>1001_39</v>
      </c>
      <c r="C45" s="13">
        <v>39</v>
      </c>
      <c r="D45" s="13">
        <v>1001</v>
      </c>
      <c r="E45" s="13" t="s">
        <v>70</v>
      </c>
      <c r="F45" s="25" t="s">
        <v>127</v>
      </c>
      <c r="G45" s="26" t="s">
        <v>128</v>
      </c>
      <c r="H45" s="16">
        <v>311</v>
      </c>
      <c r="I45" s="109">
        <v>311</v>
      </c>
    </row>
    <row r="46" spans="2:9" ht="27.6" x14ac:dyDescent="0.25">
      <c r="B46" s="13" t="str">
        <f t="shared" si="0"/>
        <v>1001_40</v>
      </c>
      <c r="C46" s="13">
        <v>40</v>
      </c>
      <c r="D46" s="13">
        <v>1001</v>
      </c>
      <c r="E46" s="13" t="s">
        <v>70</v>
      </c>
      <c r="F46" s="25" t="s">
        <v>127</v>
      </c>
      <c r="G46" s="26" t="s">
        <v>129</v>
      </c>
      <c r="H46" s="16">
        <v>171</v>
      </c>
      <c r="I46" s="109">
        <v>171</v>
      </c>
    </row>
    <row r="47" spans="2:9" ht="27.6" x14ac:dyDescent="0.25">
      <c r="B47" s="13" t="str">
        <f t="shared" si="0"/>
        <v>1001_41</v>
      </c>
      <c r="C47" s="13">
        <v>41</v>
      </c>
      <c r="D47" s="13">
        <v>1001</v>
      </c>
      <c r="E47" s="13" t="s">
        <v>70</v>
      </c>
      <c r="F47" s="25" t="s">
        <v>127</v>
      </c>
      <c r="G47" s="26" t="s">
        <v>130</v>
      </c>
      <c r="H47" s="16">
        <v>311</v>
      </c>
      <c r="I47" s="109">
        <v>311</v>
      </c>
    </row>
    <row r="48" spans="2:9" ht="27.6" x14ac:dyDescent="0.25">
      <c r="B48" s="13" t="str">
        <f t="shared" si="0"/>
        <v>1001_42</v>
      </c>
      <c r="C48" s="13">
        <v>42</v>
      </c>
      <c r="D48" s="13">
        <v>1001</v>
      </c>
      <c r="E48" s="13" t="s">
        <v>70</v>
      </c>
      <c r="F48" s="25" t="s">
        <v>127</v>
      </c>
      <c r="G48" s="26" t="s">
        <v>131</v>
      </c>
      <c r="H48" s="16">
        <v>502</v>
      </c>
      <c r="I48" s="109">
        <v>502</v>
      </c>
    </row>
    <row r="49" spans="2:9" ht="27.6" x14ac:dyDescent="0.25">
      <c r="B49" s="13" t="str">
        <f t="shared" si="0"/>
        <v>1001_43</v>
      </c>
      <c r="C49" s="13">
        <v>43</v>
      </c>
      <c r="D49" s="13">
        <v>1001</v>
      </c>
      <c r="E49" s="13" t="s">
        <v>70</v>
      </c>
      <c r="F49" s="25" t="s">
        <v>127</v>
      </c>
      <c r="G49" s="26" t="s">
        <v>132</v>
      </c>
      <c r="H49" s="16">
        <v>311</v>
      </c>
      <c r="I49" s="109">
        <v>311</v>
      </c>
    </row>
    <row r="50" spans="2:9" ht="27.6" x14ac:dyDescent="0.25">
      <c r="B50" s="13" t="str">
        <f t="shared" si="0"/>
        <v>1001_44</v>
      </c>
      <c r="C50" s="13">
        <v>44</v>
      </c>
      <c r="D50" s="13">
        <v>1001</v>
      </c>
      <c r="E50" s="13" t="s">
        <v>70</v>
      </c>
      <c r="F50" s="25" t="s">
        <v>127</v>
      </c>
      <c r="G50" s="26" t="s">
        <v>133</v>
      </c>
      <c r="H50" s="16">
        <v>624</v>
      </c>
      <c r="I50" s="109">
        <v>624</v>
      </c>
    </row>
    <row r="51" spans="2:9" ht="27.6" x14ac:dyDescent="0.25">
      <c r="B51" s="13" t="str">
        <f t="shared" si="0"/>
        <v>1001_45</v>
      </c>
      <c r="C51" s="13">
        <v>45</v>
      </c>
      <c r="D51" s="13">
        <v>1001</v>
      </c>
      <c r="E51" s="13" t="s">
        <v>70</v>
      </c>
      <c r="F51" s="25" t="s">
        <v>127</v>
      </c>
      <c r="G51" s="26" t="s">
        <v>134</v>
      </c>
      <c r="H51" s="16">
        <v>33980</v>
      </c>
      <c r="I51" s="109">
        <v>33980</v>
      </c>
    </row>
    <row r="52" spans="2:9" ht="27.6" x14ac:dyDescent="0.25">
      <c r="B52" s="13" t="str">
        <f t="shared" si="0"/>
        <v>1001_46</v>
      </c>
      <c r="C52" s="13">
        <v>46</v>
      </c>
      <c r="D52" s="13">
        <v>1001</v>
      </c>
      <c r="E52" s="13" t="s">
        <v>70</v>
      </c>
      <c r="F52" s="25" t="s">
        <v>127</v>
      </c>
      <c r="G52" s="26" t="s">
        <v>135</v>
      </c>
      <c r="H52" s="16">
        <v>13722</v>
      </c>
      <c r="I52" s="109">
        <v>13722</v>
      </c>
    </row>
    <row r="53" spans="2:9" x14ac:dyDescent="0.25">
      <c r="B53" s="13" t="str">
        <f t="shared" si="0"/>
        <v>1002_1</v>
      </c>
      <c r="C53" s="13">
        <v>1</v>
      </c>
      <c r="D53" s="13">
        <v>1002</v>
      </c>
      <c r="E53" s="13" t="s">
        <v>136</v>
      </c>
      <c r="F53" s="27" t="s">
        <v>137</v>
      </c>
      <c r="G53" s="28" t="s">
        <v>138</v>
      </c>
      <c r="H53" s="29">
        <v>7814</v>
      </c>
      <c r="I53" s="109">
        <v>7814</v>
      </c>
    </row>
    <row r="54" spans="2:9" x14ac:dyDescent="0.25">
      <c r="B54" s="13" t="str">
        <f t="shared" si="0"/>
        <v>1002_2</v>
      </c>
      <c r="C54" s="13">
        <v>2</v>
      </c>
      <c r="D54" s="13">
        <v>1002</v>
      </c>
      <c r="E54" s="13" t="s">
        <v>136</v>
      </c>
      <c r="F54" s="27" t="s">
        <v>139</v>
      </c>
      <c r="G54" s="30">
        <v>19963</v>
      </c>
      <c r="H54" s="29">
        <v>254147</v>
      </c>
      <c r="I54" s="109">
        <v>254147</v>
      </c>
    </row>
    <row r="55" spans="2:9" x14ac:dyDescent="0.25">
      <c r="B55" s="13" t="str">
        <f t="shared" si="0"/>
        <v>1002_3</v>
      </c>
      <c r="C55" s="13">
        <v>3</v>
      </c>
      <c r="D55" s="13">
        <v>1002</v>
      </c>
      <c r="E55" s="13" t="s">
        <v>136</v>
      </c>
      <c r="F55" s="27" t="s">
        <v>140</v>
      </c>
      <c r="G55" s="30">
        <v>64882</v>
      </c>
      <c r="H55" s="29">
        <v>16974</v>
      </c>
      <c r="I55" s="109">
        <v>16974</v>
      </c>
    </row>
    <row r="56" spans="2:9" x14ac:dyDescent="0.25">
      <c r="B56" s="13" t="str">
        <f t="shared" si="0"/>
        <v>1002_4</v>
      </c>
      <c r="C56" s="13">
        <v>4</v>
      </c>
      <c r="D56" s="13">
        <v>1002</v>
      </c>
      <c r="E56" s="13" t="s">
        <v>136</v>
      </c>
      <c r="F56" s="20" t="s">
        <v>141</v>
      </c>
      <c r="G56" s="15">
        <v>65146</v>
      </c>
      <c r="H56" s="29">
        <v>1397</v>
      </c>
      <c r="I56" s="109">
        <v>1397</v>
      </c>
    </row>
    <row r="57" spans="2:9" x14ac:dyDescent="0.25">
      <c r="B57" s="13" t="str">
        <f t="shared" si="0"/>
        <v>1002_5</v>
      </c>
      <c r="C57" s="13">
        <v>5</v>
      </c>
      <c r="D57" s="13">
        <v>1002</v>
      </c>
      <c r="E57" s="13" t="s">
        <v>136</v>
      </c>
      <c r="F57" s="20" t="s">
        <v>141</v>
      </c>
      <c r="G57" s="15">
        <v>65141</v>
      </c>
      <c r="H57" s="29">
        <v>556</v>
      </c>
      <c r="I57" s="109">
        <v>556</v>
      </c>
    </row>
    <row r="58" spans="2:9" x14ac:dyDescent="0.25">
      <c r="B58" s="13" t="str">
        <f t="shared" si="0"/>
        <v>1002_6</v>
      </c>
      <c r="C58" s="13">
        <v>6</v>
      </c>
      <c r="D58" s="13">
        <v>1002</v>
      </c>
      <c r="E58" s="13" t="s">
        <v>136</v>
      </c>
      <c r="F58" s="20" t="s">
        <v>141</v>
      </c>
      <c r="G58" s="15">
        <v>65142</v>
      </c>
      <c r="H58" s="29">
        <v>484</v>
      </c>
      <c r="I58" s="109">
        <v>484</v>
      </c>
    </row>
    <row r="59" spans="2:9" x14ac:dyDescent="0.25">
      <c r="B59" s="13" t="str">
        <f t="shared" si="0"/>
        <v>1002_7</v>
      </c>
      <c r="C59" s="13">
        <v>7</v>
      </c>
      <c r="D59" s="13">
        <v>1002</v>
      </c>
      <c r="E59" s="13" t="s">
        <v>136</v>
      </c>
      <c r="F59" s="20" t="s">
        <v>141</v>
      </c>
      <c r="G59" s="15">
        <v>65143</v>
      </c>
      <c r="H59" s="29">
        <v>436</v>
      </c>
      <c r="I59" s="109">
        <v>436</v>
      </c>
    </row>
    <row r="60" spans="2:9" x14ac:dyDescent="0.25">
      <c r="B60" s="13" t="str">
        <f t="shared" si="0"/>
        <v>1002_8</v>
      </c>
      <c r="C60" s="13">
        <v>8</v>
      </c>
      <c r="D60" s="13">
        <v>1002</v>
      </c>
      <c r="E60" s="13" t="s">
        <v>136</v>
      </c>
      <c r="F60" s="20" t="s">
        <v>141</v>
      </c>
      <c r="G60" s="15">
        <v>65144</v>
      </c>
      <c r="H60" s="29">
        <v>340</v>
      </c>
      <c r="I60" s="109">
        <v>340</v>
      </c>
    </row>
    <row r="61" spans="2:9" x14ac:dyDescent="0.25">
      <c r="B61" s="13" t="str">
        <f t="shared" si="0"/>
        <v>1002_9</v>
      </c>
      <c r="C61" s="13">
        <v>9</v>
      </c>
      <c r="D61" s="13">
        <v>1002</v>
      </c>
      <c r="E61" s="13" t="s">
        <v>136</v>
      </c>
      <c r="F61" s="17" t="s">
        <v>142</v>
      </c>
      <c r="G61" s="15">
        <v>76272</v>
      </c>
      <c r="H61" s="29">
        <v>269982</v>
      </c>
      <c r="I61" s="109">
        <v>269982</v>
      </c>
    </row>
    <row r="62" spans="2:9" x14ac:dyDescent="0.25">
      <c r="B62" s="13" t="str">
        <f t="shared" si="0"/>
        <v>1002_10</v>
      </c>
      <c r="C62" s="13">
        <v>10</v>
      </c>
      <c r="D62" s="13">
        <v>1002</v>
      </c>
      <c r="E62" s="13" t="s">
        <v>136</v>
      </c>
      <c r="F62" s="20" t="s">
        <v>143</v>
      </c>
      <c r="G62" s="15" t="s">
        <v>144</v>
      </c>
      <c r="H62" s="31">
        <v>556812</v>
      </c>
      <c r="I62" s="109">
        <v>556812</v>
      </c>
    </row>
    <row r="63" spans="2:9" x14ac:dyDescent="0.25">
      <c r="B63" s="13" t="str">
        <f t="shared" si="0"/>
        <v>1002_11</v>
      </c>
      <c r="C63" s="13">
        <v>11</v>
      </c>
      <c r="D63" s="13">
        <v>1002</v>
      </c>
      <c r="E63" s="13" t="s">
        <v>136</v>
      </c>
      <c r="F63" s="20" t="s">
        <v>143</v>
      </c>
      <c r="G63" s="15" t="s">
        <v>145</v>
      </c>
      <c r="H63" s="31">
        <v>68011</v>
      </c>
      <c r="I63" s="109">
        <v>68011</v>
      </c>
    </row>
    <row r="64" spans="2:9" x14ac:dyDescent="0.25">
      <c r="B64" s="13" t="str">
        <f t="shared" si="0"/>
        <v>1002_12</v>
      </c>
      <c r="C64" s="13">
        <v>12</v>
      </c>
      <c r="D64" s="13">
        <v>1002</v>
      </c>
      <c r="E64" s="13" t="s">
        <v>136</v>
      </c>
      <c r="F64" s="17" t="s">
        <v>146</v>
      </c>
      <c r="G64" s="15" t="s">
        <v>147</v>
      </c>
      <c r="H64" s="31">
        <v>47910</v>
      </c>
      <c r="I64" s="109">
        <v>47910</v>
      </c>
    </row>
    <row r="65" spans="2:9" x14ac:dyDescent="0.25">
      <c r="B65" s="13" t="str">
        <f t="shared" si="0"/>
        <v>1002_13</v>
      </c>
      <c r="C65" s="13">
        <v>13</v>
      </c>
      <c r="D65" s="13">
        <v>1002</v>
      </c>
      <c r="E65" s="13" t="s">
        <v>136</v>
      </c>
      <c r="F65" s="17" t="s">
        <v>148</v>
      </c>
      <c r="G65" s="15" t="s">
        <v>149</v>
      </c>
      <c r="H65" s="31">
        <v>2070292</v>
      </c>
      <c r="I65" s="109">
        <v>2070292</v>
      </c>
    </row>
    <row r="66" spans="2:9" x14ac:dyDescent="0.25">
      <c r="B66" s="13" t="str">
        <f t="shared" si="0"/>
        <v>1002_14</v>
      </c>
      <c r="C66" s="13">
        <v>14</v>
      </c>
      <c r="D66" s="13">
        <v>1002</v>
      </c>
      <c r="E66" s="13" t="s">
        <v>136</v>
      </c>
      <c r="F66" s="17" t="s">
        <v>150</v>
      </c>
      <c r="G66" s="15" t="s">
        <v>151</v>
      </c>
      <c r="H66" s="31">
        <v>227575</v>
      </c>
      <c r="I66" s="109">
        <v>227575</v>
      </c>
    </row>
    <row r="67" spans="2:9" x14ac:dyDescent="0.25">
      <c r="B67" s="13" t="str">
        <f t="shared" si="0"/>
        <v>1002_15</v>
      </c>
      <c r="C67" s="13">
        <v>15</v>
      </c>
      <c r="D67" s="13">
        <v>1002</v>
      </c>
      <c r="E67" s="13" t="s">
        <v>136</v>
      </c>
      <c r="F67" s="17" t="s">
        <v>152</v>
      </c>
      <c r="G67" s="15" t="s">
        <v>153</v>
      </c>
      <c r="H67" s="31">
        <v>9502</v>
      </c>
      <c r="I67" s="109">
        <v>9502</v>
      </c>
    </row>
    <row r="68" spans="2:9" x14ac:dyDescent="0.25">
      <c r="B68" s="13" t="str">
        <f t="shared" si="0"/>
        <v>1002_16</v>
      </c>
      <c r="C68" s="13">
        <v>16</v>
      </c>
      <c r="D68" s="13">
        <v>1002</v>
      </c>
      <c r="E68" s="13" t="s">
        <v>136</v>
      </c>
      <c r="F68" s="17" t="s">
        <v>154</v>
      </c>
      <c r="G68" s="32" t="s">
        <v>155</v>
      </c>
      <c r="H68" s="31">
        <v>310194</v>
      </c>
      <c r="I68" s="109">
        <v>310194</v>
      </c>
    </row>
    <row r="69" spans="2:9" x14ac:dyDescent="0.25">
      <c r="B69" s="13" t="str">
        <f t="shared" si="0"/>
        <v>1002_17</v>
      </c>
      <c r="C69" s="13">
        <v>17</v>
      </c>
      <c r="D69" s="13">
        <v>1002</v>
      </c>
      <c r="E69" s="13" t="s">
        <v>136</v>
      </c>
      <c r="F69" s="17" t="s">
        <v>156</v>
      </c>
      <c r="G69" s="32" t="s">
        <v>157</v>
      </c>
      <c r="H69" s="31">
        <v>7499</v>
      </c>
      <c r="I69" s="109">
        <v>7499</v>
      </c>
    </row>
    <row r="70" spans="2:9" x14ac:dyDescent="0.25">
      <c r="B70" s="13" t="str">
        <f t="shared" si="0"/>
        <v>1002_18</v>
      </c>
      <c r="C70" s="13">
        <v>18</v>
      </c>
      <c r="D70" s="13">
        <v>1002</v>
      </c>
      <c r="E70" s="13" t="s">
        <v>136</v>
      </c>
      <c r="F70" s="17" t="s">
        <v>158</v>
      </c>
      <c r="G70" s="32" t="s">
        <v>159</v>
      </c>
      <c r="H70" s="31">
        <v>79105</v>
      </c>
      <c r="I70" s="109">
        <v>79105</v>
      </c>
    </row>
    <row r="71" spans="2:9" x14ac:dyDescent="0.25">
      <c r="B71" s="13" t="str">
        <f t="shared" si="0"/>
        <v>1002_19</v>
      </c>
      <c r="C71" s="13">
        <v>19</v>
      </c>
      <c r="D71" s="13">
        <v>1002</v>
      </c>
      <c r="E71" s="13" t="s">
        <v>136</v>
      </c>
      <c r="F71" s="17" t="s">
        <v>160</v>
      </c>
      <c r="G71" s="15" t="s">
        <v>161</v>
      </c>
      <c r="H71" s="31">
        <v>172152</v>
      </c>
      <c r="I71" s="109">
        <v>172152</v>
      </c>
    </row>
    <row r="72" spans="2:9" x14ac:dyDescent="0.25">
      <c r="B72" s="13" t="str">
        <f t="shared" ref="B72:B135" si="1">D72&amp;"_"&amp;C72</f>
        <v>1002_20</v>
      </c>
      <c r="C72" s="13">
        <v>20</v>
      </c>
      <c r="D72" s="13">
        <v>1002</v>
      </c>
      <c r="E72" s="13" t="s">
        <v>136</v>
      </c>
      <c r="F72" s="20" t="s">
        <v>162</v>
      </c>
      <c r="G72" s="15" t="s">
        <v>163</v>
      </c>
      <c r="H72" s="31">
        <v>13153</v>
      </c>
      <c r="I72" s="109">
        <v>13153</v>
      </c>
    </row>
    <row r="73" spans="2:9" x14ac:dyDescent="0.25">
      <c r="B73" s="13" t="str">
        <f t="shared" si="1"/>
        <v>1002_21</v>
      </c>
      <c r="C73" s="13">
        <v>21</v>
      </c>
      <c r="D73" s="13">
        <v>1002</v>
      </c>
      <c r="E73" s="13" t="s">
        <v>136</v>
      </c>
      <c r="F73" s="20" t="s">
        <v>162</v>
      </c>
      <c r="G73" s="15" t="s">
        <v>164</v>
      </c>
      <c r="H73" s="31">
        <v>20593</v>
      </c>
      <c r="I73" s="109">
        <v>20593</v>
      </c>
    </row>
    <row r="74" spans="2:9" x14ac:dyDescent="0.25">
      <c r="B74" s="13" t="str">
        <f t="shared" si="1"/>
        <v>1002_22</v>
      </c>
      <c r="C74" s="13">
        <v>22</v>
      </c>
      <c r="D74" s="13">
        <v>1002</v>
      </c>
      <c r="E74" s="13" t="s">
        <v>136</v>
      </c>
      <c r="F74" s="17" t="s">
        <v>165</v>
      </c>
      <c r="G74" s="15" t="s">
        <v>166</v>
      </c>
      <c r="H74" s="31">
        <v>1357</v>
      </c>
      <c r="I74" s="109">
        <v>1357</v>
      </c>
    </row>
    <row r="75" spans="2:9" x14ac:dyDescent="0.25">
      <c r="B75" s="13" t="str">
        <f t="shared" si="1"/>
        <v>1002_23</v>
      </c>
      <c r="C75" s="13">
        <v>23</v>
      </c>
      <c r="D75" s="13">
        <v>1002</v>
      </c>
      <c r="E75" s="13" t="s">
        <v>136</v>
      </c>
      <c r="F75" s="17" t="s">
        <v>167</v>
      </c>
      <c r="G75" s="15">
        <v>117195</v>
      </c>
      <c r="H75" s="31">
        <v>20487</v>
      </c>
      <c r="I75" s="109">
        <v>20487</v>
      </c>
    </row>
    <row r="76" spans="2:9" x14ac:dyDescent="0.25">
      <c r="B76" s="13" t="str">
        <f t="shared" si="1"/>
        <v>1002_24</v>
      </c>
      <c r="C76" s="13">
        <v>24</v>
      </c>
      <c r="D76" s="13">
        <v>1002</v>
      </c>
      <c r="E76" s="13" t="s">
        <v>136</v>
      </c>
      <c r="F76" s="20" t="s">
        <v>168</v>
      </c>
      <c r="G76" s="15">
        <v>117197</v>
      </c>
      <c r="H76" s="31">
        <v>1049</v>
      </c>
      <c r="I76" s="109">
        <v>1049</v>
      </c>
    </row>
    <row r="77" spans="2:9" x14ac:dyDescent="0.25">
      <c r="B77" s="13" t="str">
        <f t="shared" si="1"/>
        <v>1002_25</v>
      </c>
      <c r="C77" s="13">
        <v>25</v>
      </c>
      <c r="D77" s="13">
        <v>1002</v>
      </c>
      <c r="E77" s="13" t="s">
        <v>136</v>
      </c>
      <c r="F77" s="20" t="s">
        <v>168</v>
      </c>
      <c r="G77" s="15">
        <v>117584</v>
      </c>
      <c r="H77" s="31">
        <v>5295</v>
      </c>
      <c r="I77" s="109">
        <v>5295</v>
      </c>
    </row>
    <row r="78" spans="2:9" x14ac:dyDescent="0.25">
      <c r="B78" s="13" t="str">
        <f t="shared" si="1"/>
        <v>1002_26</v>
      </c>
      <c r="C78" s="13">
        <v>26</v>
      </c>
      <c r="D78" s="13">
        <v>1002</v>
      </c>
      <c r="E78" s="13" t="s">
        <v>136</v>
      </c>
      <c r="F78" s="20" t="s">
        <v>168</v>
      </c>
      <c r="G78" s="33" t="s">
        <v>169</v>
      </c>
      <c r="H78" s="31">
        <v>57359</v>
      </c>
      <c r="I78" s="109">
        <v>57359</v>
      </c>
    </row>
    <row r="79" spans="2:9" x14ac:dyDescent="0.25">
      <c r="B79" s="13" t="str">
        <f t="shared" si="1"/>
        <v>1002_27</v>
      </c>
      <c r="C79" s="13">
        <v>27</v>
      </c>
      <c r="D79" s="13">
        <v>1002</v>
      </c>
      <c r="E79" s="13" t="s">
        <v>136</v>
      </c>
      <c r="F79" s="20" t="s">
        <v>170</v>
      </c>
      <c r="G79" s="15">
        <v>134625</v>
      </c>
      <c r="H79" s="31">
        <v>17971</v>
      </c>
      <c r="I79" s="109">
        <v>17971</v>
      </c>
    </row>
    <row r="80" spans="2:9" x14ac:dyDescent="0.25">
      <c r="B80" s="13" t="str">
        <f t="shared" si="1"/>
        <v>1002_28</v>
      </c>
      <c r="C80" s="13">
        <v>28</v>
      </c>
      <c r="D80" s="13">
        <v>1002</v>
      </c>
      <c r="E80" s="13" t="s">
        <v>136</v>
      </c>
      <c r="F80" s="20" t="s">
        <v>170</v>
      </c>
      <c r="G80" s="15">
        <v>134626</v>
      </c>
      <c r="H80" s="31">
        <v>235</v>
      </c>
      <c r="I80" s="109">
        <v>235</v>
      </c>
    </row>
    <row r="81" spans="2:9" x14ac:dyDescent="0.25">
      <c r="B81" s="13" t="str">
        <f t="shared" si="1"/>
        <v>1002_29</v>
      </c>
      <c r="C81" s="13">
        <v>29</v>
      </c>
      <c r="D81" s="13">
        <v>1002</v>
      </c>
      <c r="E81" s="13" t="s">
        <v>136</v>
      </c>
      <c r="F81" s="17" t="s">
        <v>171</v>
      </c>
      <c r="G81" s="15">
        <v>143153</v>
      </c>
      <c r="H81" s="31">
        <v>17591</v>
      </c>
      <c r="I81" s="109">
        <v>17591</v>
      </c>
    </row>
    <row r="82" spans="2:9" x14ac:dyDescent="0.25">
      <c r="B82" s="13" t="str">
        <f t="shared" si="1"/>
        <v>1002_30</v>
      </c>
      <c r="C82" s="13">
        <v>30</v>
      </c>
      <c r="D82" s="13">
        <v>1002</v>
      </c>
      <c r="E82" s="13" t="s">
        <v>136</v>
      </c>
      <c r="F82" s="17" t="s">
        <v>172</v>
      </c>
      <c r="G82" s="15">
        <v>155750</v>
      </c>
      <c r="H82" s="31">
        <v>168064</v>
      </c>
      <c r="I82" s="109">
        <v>168064</v>
      </c>
    </row>
    <row r="83" spans="2:9" x14ac:dyDescent="0.25">
      <c r="B83" s="13" t="str">
        <f t="shared" si="1"/>
        <v>1002_31</v>
      </c>
      <c r="C83" s="13">
        <v>31</v>
      </c>
      <c r="D83" s="13">
        <v>1002</v>
      </c>
      <c r="E83" s="13" t="s">
        <v>136</v>
      </c>
      <c r="F83" s="17" t="s">
        <v>173</v>
      </c>
      <c r="G83" s="15">
        <v>155751</v>
      </c>
      <c r="H83" s="31">
        <v>29820</v>
      </c>
      <c r="I83" s="109">
        <v>29820</v>
      </c>
    </row>
    <row r="84" spans="2:9" ht="27.6" x14ac:dyDescent="0.25">
      <c r="B84" s="13" t="str">
        <f t="shared" si="1"/>
        <v>1002_32</v>
      </c>
      <c r="C84" s="13">
        <v>32</v>
      </c>
      <c r="D84" s="13">
        <v>1002</v>
      </c>
      <c r="E84" s="13" t="s">
        <v>136</v>
      </c>
      <c r="F84" s="17" t="s">
        <v>174</v>
      </c>
      <c r="G84" s="15">
        <v>155752</v>
      </c>
      <c r="H84" s="31">
        <v>80484</v>
      </c>
      <c r="I84" s="109">
        <v>80484</v>
      </c>
    </row>
    <row r="85" spans="2:9" x14ac:dyDescent="0.25">
      <c r="B85" s="13" t="str">
        <f t="shared" si="1"/>
        <v>1002_33</v>
      </c>
      <c r="C85" s="13">
        <v>33</v>
      </c>
      <c r="D85" s="13">
        <v>1002</v>
      </c>
      <c r="E85" s="13" t="s">
        <v>136</v>
      </c>
      <c r="F85" s="17" t="s">
        <v>175</v>
      </c>
      <c r="G85" s="33" t="s">
        <v>176</v>
      </c>
      <c r="H85" s="31">
        <v>10246</v>
      </c>
      <c r="I85" s="109">
        <v>10246</v>
      </c>
    </row>
    <row r="86" spans="2:9" x14ac:dyDescent="0.25">
      <c r="B86" s="13" t="str">
        <f t="shared" si="1"/>
        <v>1002_34</v>
      </c>
      <c r="C86" s="13">
        <v>34</v>
      </c>
      <c r="D86" s="13">
        <v>1002</v>
      </c>
      <c r="E86" s="13" t="s">
        <v>136</v>
      </c>
      <c r="F86" s="17" t="s">
        <v>177</v>
      </c>
      <c r="G86" s="33" t="s">
        <v>178</v>
      </c>
      <c r="H86" s="31">
        <v>2295</v>
      </c>
      <c r="I86" s="109">
        <v>2295</v>
      </c>
    </row>
    <row r="87" spans="2:9" x14ac:dyDescent="0.25">
      <c r="B87" s="13" t="str">
        <f t="shared" si="1"/>
        <v>1002_35</v>
      </c>
      <c r="C87" s="13">
        <v>35</v>
      </c>
      <c r="D87" s="13">
        <v>1002</v>
      </c>
      <c r="E87" s="13" t="s">
        <v>136</v>
      </c>
      <c r="F87" s="17" t="s">
        <v>179</v>
      </c>
      <c r="G87" s="15">
        <v>145203</v>
      </c>
      <c r="H87" s="31">
        <v>2073</v>
      </c>
      <c r="I87" s="109">
        <v>2073</v>
      </c>
    </row>
    <row r="88" spans="2:9" x14ac:dyDescent="0.25">
      <c r="B88" s="13" t="str">
        <f t="shared" si="1"/>
        <v>1002_36</v>
      </c>
      <c r="C88" s="13">
        <v>36</v>
      </c>
      <c r="D88" s="13">
        <v>1002</v>
      </c>
      <c r="E88" s="13" t="s">
        <v>136</v>
      </c>
      <c r="F88" s="17" t="s">
        <v>180</v>
      </c>
      <c r="G88" s="15">
        <v>165081</v>
      </c>
      <c r="H88" s="31">
        <v>25943</v>
      </c>
      <c r="I88" s="109">
        <v>25943</v>
      </c>
    </row>
    <row r="89" spans="2:9" x14ac:dyDescent="0.25">
      <c r="B89" s="13" t="str">
        <f t="shared" si="1"/>
        <v>1002_37</v>
      </c>
      <c r="C89" s="13">
        <v>37</v>
      </c>
      <c r="D89" s="13">
        <v>1002</v>
      </c>
      <c r="E89" s="13" t="s">
        <v>136</v>
      </c>
      <c r="F89" s="17" t="s">
        <v>181</v>
      </c>
      <c r="G89" s="15">
        <v>168705</v>
      </c>
      <c r="H89" s="31">
        <v>67817</v>
      </c>
      <c r="I89" s="109">
        <v>67817</v>
      </c>
    </row>
    <row r="90" spans="2:9" x14ac:dyDescent="0.25">
      <c r="B90" s="13" t="str">
        <f t="shared" si="1"/>
        <v>1002_38</v>
      </c>
      <c r="C90" s="13">
        <v>38</v>
      </c>
      <c r="D90" s="13">
        <v>1002</v>
      </c>
      <c r="E90" s="13" t="s">
        <v>136</v>
      </c>
      <c r="F90" s="17" t="s">
        <v>182</v>
      </c>
      <c r="G90" s="15">
        <v>168214</v>
      </c>
      <c r="H90" s="31">
        <v>91632</v>
      </c>
      <c r="I90" s="109">
        <v>91632</v>
      </c>
    </row>
    <row r="91" spans="2:9" x14ac:dyDescent="0.25">
      <c r="B91" s="13" t="str">
        <f t="shared" si="1"/>
        <v>1002_39</v>
      </c>
      <c r="C91" s="13">
        <v>39</v>
      </c>
      <c r="D91" s="13">
        <v>1002</v>
      </c>
      <c r="E91" s="13" t="s">
        <v>136</v>
      </c>
      <c r="F91" s="17" t="s">
        <v>183</v>
      </c>
      <c r="G91" s="15">
        <v>168215</v>
      </c>
      <c r="H91" s="31">
        <v>18682</v>
      </c>
      <c r="I91" s="109">
        <v>18682</v>
      </c>
    </row>
    <row r="92" spans="2:9" x14ac:dyDescent="0.25">
      <c r="B92" s="13" t="str">
        <f t="shared" si="1"/>
        <v>1002_40</v>
      </c>
      <c r="C92" s="13">
        <v>40</v>
      </c>
      <c r="D92" s="13">
        <v>1002</v>
      </c>
      <c r="E92" s="13" t="s">
        <v>136</v>
      </c>
      <c r="F92" s="17" t="s">
        <v>184</v>
      </c>
      <c r="G92" s="15">
        <v>178845</v>
      </c>
      <c r="H92" s="31">
        <v>238260</v>
      </c>
      <c r="I92" s="109">
        <v>238260</v>
      </c>
    </row>
    <row r="93" spans="2:9" x14ac:dyDescent="0.25">
      <c r="B93" s="13" t="str">
        <f t="shared" si="1"/>
        <v>1002_41</v>
      </c>
      <c r="C93" s="13">
        <v>41</v>
      </c>
      <c r="D93" s="13">
        <v>1002</v>
      </c>
      <c r="E93" s="13" t="s">
        <v>136</v>
      </c>
      <c r="F93" s="20" t="s">
        <v>185</v>
      </c>
      <c r="G93" s="15">
        <v>200193</v>
      </c>
      <c r="H93" s="31">
        <v>1465</v>
      </c>
      <c r="I93" s="109">
        <v>1465</v>
      </c>
    </row>
    <row r="94" spans="2:9" x14ac:dyDescent="0.25">
      <c r="B94" s="13" t="str">
        <f t="shared" si="1"/>
        <v>1002_42</v>
      </c>
      <c r="C94" s="13">
        <v>42</v>
      </c>
      <c r="D94" s="13">
        <v>1002</v>
      </c>
      <c r="E94" s="13" t="s">
        <v>136</v>
      </c>
      <c r="F94" s="20" t="s">
        <v>185</v>
      </c>
      <c r="G94" s="15">
        <v>200194</v>
      </c>
      <c r="H94" s="31">
        <v>961</v>
      </c>
      <c r="I94" s="109">
        <v>961</v>
      </c>
    </row>
    <row r="95" spans="2:9" x14ac:dyDescent="0.25">
      <c r="B95" s="13" t="str">
        <f t="shared" si="1"/>
        <v>1002_43</v>
      </c>
      <c r="C95" s="13">
        <v>43</v>
      </c>
      <c r="D95" s="13">
        <v>1002</v>
      </c>
      <c r="E95" s="13" t="s">
        <v>136</v>
      </c>
      <c r="F95" s="20" t="s">
        <v>185</v>
      </c>
      <c r="G95" s="15">
        <v>200195</v>
      </c>
      <c r="H95" s="31">
        <v>2981</v>
      </c>
      <c r="I95" s="109">
        <v>2981</v>
      </c>
    </row>
    <row r="96" spans="2:9" x14ac:dyDescent="0.25">
      <c r="B96" s="13" t="str">
        <f t="shared" si="1"/>
        <v>1002_44</v>
      </c>
      <c r="C96" s="13">
        <v>44</v>
      </c>
      <c r="D96" s="13">
        <v>1002</v>
      </c>
      <c r="E96" s="13" t="s">
        <v>136</v>
      </c>
      <c r="F96" s="20" t="s">
        <v>185</v>
      </c>
      <c r="G96" s="15">
        <v>200198</v>
      </c>
      <c r="H96" s="31">
        <v>3553</v>
      </c>
      <c r="I96" s="109">
        <v>3553</v>
      </c>
    </row>
    <row r="97" spans="2:9" x14ac:dyDescent="0.25">
      <c r="B97" s="13" t="str">
        <f t="shared" si="1"/>
        <v>1002_45</v>
      </c>
      <c r="C97" s="13">
        <v>45</v>
      </c>
      <c r="D97" s="13">
        <v>1002</v>
      </c>
      <c r="E97" s="13" t="s">
        <v>136</v>
      </c>
      <c r="F97" s="20" t="s">
        <v>185</v>
      </c>
      <c r="G97" s="15">
        <v>200197</v>
      </c>
      <c r="H97" s="31">
        <v>1773</v>
      </c>
      <c r="I97" s="109">
        <v>1773</v>
      </c>
    </row>
    <row r="98" spans="2:9" x14ac:dyDescent="0.25">
      <c r="B98" s="13" t="str">
        <f t="shared" si="1"/>
        <v>1002_46</v>
      </c>
      <c r="C98" s="13">
        <v>46</v>
      </c>
      <c r="D98" s="13">
        <v>1002</v>
      </c>
      <c r="E98" s="13" t="s">
        <v>136</v>
      </c>
      <c r="F98" s="20" t="s">
        <v>185</v>
      </c>
      <c r="G98" s="15">
        <v>200196</v>
      </c>
      <c r="H98" s="31">
        <v>1815</v>
      </c>
      <c r="I98" s="109">
        <v>1815</v>
      </c>
    </row>
    <row r="99" spans="2:9" x14ac:dyDescent="0.25">
      <c r="B99" s="13" t="str">
        <f t="shared" si="1"/>
        <v>1002_47</v>
      </c>
      <c r="C99" s="13">
        <v>47</v>
      </c>
      <c r="D99" s="13">
        <v>1002</v>
      </c>
      <c r="E99" s="13" t="s">
        <v>136</v>
      </c>
      <c r="F99" s="20" t="s">
        <v>186</v>
      </c>
      <c r="G99" s="15">
        <v>200184</v>
      </c>
      <c r="H99" s="31">
        <v>112943</v>
      </c>
      <c r="I99" s="109">
        <v>112943</v>
      </c>
    </row>
    <row r="100" spans="2:9" x14ac:dyDescent="0.25">
      <c r="B100" s="13" t="str">
        <f t="shared" si="1"/>
        <v>1002_48</v>
      </c>
      <c r="C100" s="13">
        <v>48</v>
      </c>
      <c r="D100" s="13">
        <v>1002</v>
      </c>
      <c r="E100" s="13" t="s">
        <v>136</v>
      </c>
      <c r="F100" s="20" t="s">
        <v>186</v>
      </c>
      <c r="G100" s="15">
        <v>200185</v>
      </c>
      <c r="H100" s="31">
        <v>1915</v>
      </c>
      <c r="I100" s="109">
        <v>1915</v>
      </c>
    </row>
    <row r="101" spans="2:9" x14ac:dyDescent="0.25">
      <c r="B101" s="13" t="str">
        <f t="shared" si="1"/>
        <v>1002_49</v>
      </c>
      <c r="C101" s="13">
        <v>49</v>
      </c>
      <c r="D101" s="13">
        <v>1002</v>
      </c>
      <c r="E101" s="13" t="s">
        <v>136</v>
      </c>
      <c r="F101" s="20" t="s">
        <v>186</v>
      </c>
      <c r="G101" s="15">
        <v>200186</v>
      </c>
      <c r="H101" s="31">
        <v>1838</v>
      </c>
      <c r="I101" s="109">
        <v>1838</v>
      </c>
    </row>
    <row r="102" spans="2:9" x14ac:dyDescent="0.25">
      <c r="B102" s="13" t="str">
        <f t="shared" si="1"/>
        <v>1002_50</v>
      </c>
      <c r="C102" s="13">
        <v>50</v>
      </c>
      <c r="D102" s="13">
        <v>1002</v>
      </c>
      <c r="E102" s="13" t="s">
        <v>136</v>
      </c>
      <c r="F102" s="20" t="s">
        <v>186</v>
      </c>
      <c r="G102" s="15">
        <v>200187</v>
      </c>
      <c r="H102" s="31">
        <v>1839</v>
      </c>
      <c r="I102" s="109">
        <v>1839</v>
      </c>
    </row>
    <row r="103" spans="2:9" x14ac:dyDescent="0.25">
      <c r="B103" s="13" t="str">
        <f t="shared" si="1"/>
        <v>1002_51</v>
      </c>
      <c r="C103" s="13">
        <v>51</v>
      </c>
      <c r="D103" s="13">
        <v>1002</v>
      </c>
      <c r="E103" s="13" t="s">
        <v>136</v>
      </c>
      <c r="F103" s="20" t="s">
        <v>186</v>
      </c>
      <c r="G103" s="15">
        <v>200188</v>
      </c>
      <c r="H103" s="31">
        <v>795</v>
      </c>
      <c r="I103" s="109">
        <v>795</v>
      </c>
    </row>
    <row r="104" spans="2:9" x14ac:dyDescent="0.25">
      <c r="B104" s="13" t="str">
        <f t="shared" si="1"/>
        <v>1002_52</v>
      </c>
      <c r="C104" s="13">
        <v>52</v>
      </c>
      <c r="D104" s="13">
        <v>1002</v>
      </c>
      <c r="E104" s="13" t="s">
        <v>136</v>
      </c>
      <c r="F104" s="20" t="s">
        <v>186</v>
      </c>
      <c r="G104" s="15">
        <v>200189</v>
      </c>
      <c r="H104" s="31">
        <v>717</v>
      </c>
      <c r="I104" s="109">
        <v>717</v>
      </c>
    </row>
    <row r="105" spans="2:9" x14ac:dyDescent="0.25">
      <c r="B105" s="13" t="str">
        <f t="shared" si="1"/>
        <v>1002_53</v>
      </c>
      <c r="C105" s="13">
        <v>53</v>
      </c>
      <c r="D105" s="13">
        <v>1002</v>
      </c>
      <c r="E105" s="13" t="s">
        <v>136</v>
      </c>
      <c r="F105" s="20" t="s">
        <v>186</v>
      </c>
      <c r="G105" s="15">
        <v>200190</v>
      </c>
      <c r="H105" s="31">
        <v>1448</v>
      </c>
      <c r="I105" s="109">
        <v>1448</v>
      </c>
    </row>
    <row r="106" spans="2:9" x14ac:dyDescent="0.25">
      <c r="B106" s="13" t="str">
        <f t="shared" si="1"/>
        <v>1002_54</v>
      </c>
      <c r="C106" s="13">
        <v>54</v>
      </c>
      <c r="D106" s="13">
        <v>1002</v>
      </c>
      <c r="E106" s="13" t="s">
        <v>136</v>
      </c>
      <c r="F106" s="20" t="s">
        <v>186</v>
      </c>
      <c r="G106" s="15">
        <v>200191</v>
      </c>
      <c r="H106" s="31">
        <v>1442</v>
      </c>
      <c r="I106" s="109">
        <v>1442</v>
      </c>
    </row>
    <row r="107" spans="2:9" x14ac:dyDescent="0.25">
      <c r="B107" s="13" t="str">
        <f t="shared" si="1"/>
        <v>1002_55</v>
      </c>
      <c r="C107" s="13">
        <v>55</v>
      </c>
      <c r="D107" s="13">
        <v>1002</v>
      </c>
      <c r="E107" s="13" t="s">
        <v>136</v>
      </c>
      <c r="F107" s="20" t="s">
        <v>186</v>
      </c>
      <c r="G107" s="15">
        <v>200192</v>
      </c>
      <c r="H107" s="31">
        <v>1411</v>
      </c>
      <c r="I107" s="109">
        <v>1411</v>
      </c>
    </row>
    <row r="108" spans="2:9" x14ac:dyDescent="0.25">
      <c r="B108" s="13" t="str">
        <f t="shared" si="1"/>
        <v>1002_56</v>
      </c>
      <c r="C108" s="13">
        <v>56</v>
      </c>
      <c r="D108" s="13">
        <v>1002</v>
      </c>
      <c r="E108" s="13" t="s">
        <v>136</v>
      </c>
      <c r="F108" s="17" t="s">
        <v>187</v>
      </c>
      <c r="G108" s="15">
        <v>232688</v>
      </c>
      <c r="H108" s="31">
        <v>25340</v>
      </c>
      <c r="I108" s="109">
        <v>25340</v>
      </c>
    </row>
    <row r="109" spans="2:9" x14ac:dyDescent="0.25">
      <c r="B109" s="13" t="str">
        <f t="shared" si="1"/>
        <v>1002_57</v>
      </c>
      <c r="C109" s="13">
        <v>57</v>
      </c>
      <c r="D109" s="13">
        <v>1002</v>
      </c>
      <c r="E109" s="13" t="s">
        <v>136</v>
      </c>
      <c r="F109" s="17" t="s">
        <v>188</v>
      </c>
      <c r="G109" s="15">
        <v>224140</v>
      </c>
      <c r="H109" s="31">
        <v>57268</v>
      </c>
      <c r="I109" s="109">
        <v>57268</v>
      </c>
    </row>
    <row r="110" spans="2:9" x14ac:dyDescent="0.25">
      <c r="B110" s="13" t="str">
        <f t="shared" si="1"/>
        <v>1002_58</v>
      </c>
      <c r="C110" s="13">
        <v>58</v>
      </c>
      <c r="D110" s="13">
        <v>1002</v>
      </c>
      <c r="E110" s="13" t="s">
        <v>136</v>
      </c>
      <c r="F110" s="17" t="s">
        <v>189</v>
      </c>
      <c r="G110" s="15">
        <v>224170</v>
      </c>
      <c r="H110" s="31">
        <v>2121</v>
      </c>
      <c r="I110" s="109">
        <v>2121</v>
      </c>
    </row>
    <row r="111" spans="2:9" x14ac:dyDescent="0.25">
      <c r="B111" s="13" t="str">
        <f t="shared" si="1"/>
        <v>1002_59</v>
      </c>
      <c r="C111" s="13">
        <v>59</v>
      </c>
      <c r="D111" s="13">
        <v>1002</v>
      </c>
      <c r="E111" s="13" t="s">
        <v>136</v>
      </c>
      <c r="F111" s="17" t="s">
        <v>190</v>
      </c>
      <c r="G111" s="15">
        <v>224171</v>
      </c>
      <c r="H111" s="31">
        <v>154</v>
      </c>
      <c r="I111" s="109">
        <v>154</v>
      </c>
    </row>
    <row r="112" spans="2:9" x14ac:dyDescent="0.25">
      <c r="B112" s="13" t="str">
        <f t="shared" si="1"/>
        <v>1002_60</v>
      </c>
      <c r="C112" s="13">
        <v>60</v>
      </c>
      <c r="D112" s="13">
        <v>1002</v>
      </c>
      <c r="E112" s="13" t="s">
        <v>136</v>
      </c>
      <c r="F112" s="17" t="s">
        <v>191</v>
      </c>
      <c r="G112" s="15">
        <v>2110</v>
      </c>
      <c r="H112" s="31">
        <v>524</v>
      </c>
      <c r="I112" s="109">
        <v>524</v>
      </c>
    </row>
    <row r="113" spans="2:9" x14ac:dyDescent="0.25">
      <c r="B113" s="13" t="str">
        <f t="shared" si="1"/>
        <v>1002_61</v>
      </c>
      <c r="C113" s="13">
        <v>61</v>
      </c>
      <c r="D113" s="13">
        <v>1002</v>
      </c>
      <c r="E113" s="13" t="s">
        <v>136</v>
      </c>
      <c r="F113" s="17" t="s">
        <v>192</v>
      </c>
      <c r="G113" s="15">
        <v>2598</v>
      </c>
      <c r="H113" s="31">
        <v>1307</v>
      </c>
      <c r="I113" s="109">
        <v>1307</v>
      </c>
    </row>
    <row r="114" spans="2:9" x14ac:dyDescent="0.25">
      <c r="B114" s="13" t="str">
        <f t="shared" si="1"/>
        <v>1002_62</v>
      </c>
      <c r="C114" s="13">
        <v>62</v>
      </c>
      <c r="D114" s="13">
        <v>1002</v>
      </c>
      <c r="E114" s="13" t="s">
        <v>136</v>
      </c>
      <c r="F114" s="17" t="s">
        <v>193</v>
      </c>
      <c r="G114" s="15" t="s">
        <v>194</v>
      </c>
      <c r="H114" s="31">
        <v>8503</v>
      </c>
      <c r="I114" s="109">
        <v>8503</v>
      </c>
    </row>
    <row r="115" spans="2:9" x14ac:dyDescent="0.25">
      <c r="B115" s="13" t="str">
        <f t="shared" si="1"/>
        <v>1003_1</v>
      </c>
      <c r="C115" s="13">
        <v>1</v>
      </c>
      <c r="D115" s="13">
        <v>1003</v>
      </c>
      <c r="E115" s="13" t="s">
        <v>195</v>
      </c>
      <c r="F115" s="17" t="s">
        <v>537</v>
      </c>
      <c r="G115" s="15" t="s">
        <v>216</v>
      </c>
      <c r="H115" s="24"/>
      <c r="I115" s="145"/>
    </row>
    <row r="116" spans="2:9" ht="27.6" x14ac:dyDescent="0.25">
      <c r="B116" s="13" t="str">
        <f t="shared" si="1"/>
        <v>1003_2</v>
      </c>
      <c r="C116" s="13">
        <v>2</v>
      </c>
      <c r="D116" s="13">
        <v>1003</v>
      </c>
      <c r="E116" s="13" t="s">
        <v>195</v>
      </c>
      <c r="F116" s="17" t="s">
        <v>538</v>
      </c>
      <c r="G116" s="15" t="s">
        <v>533</v>
      </c>
      <c r="H116" s="24"/>
      <c r="I116" s="145"/>
    </row>
    <row r="117" spans="2:9" ht="27.6" x14ac:dyDescent="0.25">
      <c r="B117" s="13" t="str">
        <f t="shared" si="1"/>
        <v>1003_3</v>
      </c>
      <c r="C117" s="13">
        <v>3</v>
      </c>
      <c r="D117" s="13">
        <v>1003</v>
      </c>
      <c r="E117" s="13" t="s">
        <v>195</v>
      </c>
      <c r="F117" s="17" t="s">
        <v>539</v>
      </c>
      <c r="G117" s="15">
        <v>13754</v>
      </c>
      <c r="H117" s="24"/>
      <c r="I117" s="145"/>
    </row>
    <row r="118" spans="2:9" x14ac:dyDescent="0.25">
      <c r="B118" s="13" t="str">
        <f t="shared" si="1"/>
        <v>1003_4</v>
      </c>
      <c r="C118" s="13">
        <v>4</v>
      </c>
      <c r="D118" s="13">
        <v>1003</v>
      </c>
      <c r="E118" s="13" t="s">
        <v>195</v>
      </c>
      <c r="F118" s="17" t="s">
        <v>540</v>
      </c>
      <c r="G118" s="15" t="s">
        <v>217</v>
      </c>
      <c r="H118" s="24"/>
      <c r="I118" s="145"/>
    </row>
    <row r="119" spans="2:9" x14ac:dyDescent="0.25">
      <c r="B119" s="13" t="str">
        <f t="shared" si="1"/>
        <v>1003_5</v>
      </c>
      <c r="C119" s="13">
        <v>5</v>
      </c>
      <c r="D119" s="13">
        <v>1003</v>
      </c>
      <c r="E119" s="13" t="s">
        <v>195</v>
      </c>
      <c r="F119" s="17" t="s">
        <v>540</v>
      </c>
      <c r="G119" s="15" t="s">
        <v>218</v>
      </c>
      <c r="H119" s="24"/>
      <c r="I119" s="145"/>
    </row>
    <row r="120" spans="2:9" x14ac:dyDescent="0.25">
      <c r="B120" s="13" t="str">
        <f t="shared" si="1"/>
        <v>1003_6</v>
      </c>
      <c r="C120" s="13">
        <v>6</v>
      </c>
      <c r="D120" s="13">
        <v>1003</v>
      </c>
      <c r="E120" s="13" t="s">
        <v>195</v>
      </c>
      <c r="F120" s="17" t="s">
        <v>541</v>
      </c>
      <c r="G120" s="15" t="s">
        <v>196</v>
      </c>
      <c r="H120" s="24"/>
      <c r="I120" s="145"/>
    </row>
    <row r="121" spans="2:9" x14ac:dyDescent="0.25">
      <c r="B121" s="13" t="str">
        <f t="shared" si="1"/>
        <v>1003_7</v>
      </c>
      <c r="C121" s="13">
        <v>7</v>
      </c>
      <c r="D121" s="13">
        <v>1003</v>
      </c>
      <c r="E121" s="13" t="s">
        <v>195</v>
      </c>
      <c r="F121" s="17" t="s">
        <v>542</v>
      </c>
      <c r="G121" s="15" t="s">
        <v>220</v>
      </c>
      <c r="H121" s="24"/>
      <c r="I121" s="145"/>
    </row>
    <row r="122" spans="2:9" x14ac:dyDescent="0.25">
      <c r="B122" s="13" t="str">
        <f t="shared" si="1"/>
        <v>1003_8</v>
      </c>
      <c r="C122" s="13">
        <v>8</v>
      </c>
      <c r="D122" s="13">
        <v>1003</v>
      </c>
      <c r="E122" s="13" t="s">
        <v>195</v>
      </c>
      <c r="F122" s="17" t="s">
        <v>543</v>
      </c>
      <c r="G122" s="15" t="s">
        <v>199</v>
      </c>
      <c r="H122" s="24"/>
      <c r="I122" s="145"/>
    </row>
    <row r="123" spans="2:9" x14ac:dyDescent="0.25">
      <c r="B123" s="13" t="str">
        <f t="shared" si="1"/>
        <v>1003_9</v>
      </c>
      <c r="C123" s="13">
        <v>9</v>
      </c>
      <c r="D123" s="13">
        <v>1003</v>
      </c>
      <c r="E123" s="13" t="s">
        <v>195</v>
      </c>
      <c r="F123" s="17" t="s">
        <v>544</v>
      </c>
      <c r="G123" s="15" t="s">
        <v>219</v>
      </c>
      <c r="H123" s="24"/>
      <c r="I123" s="145"/>
    </row>
    <row r="124" spans="2:9" x14ac:dyDescent="0.25">
      <c r="B124" s="13" t="str">
        <f t="shared" si="1"/>
        <v>1003_10</v>
      </c>
      <c r="C124" s="13">
        <v>10</v>
      </c>
      <c r="D124" s="13">
        <v>1003</v>
      </c>
      <c r="E124" s="13" t="s">
        <v>195</v>
      </c>
      <c r="F124" s="17" t="s">
        <v>545</v>
      </c>
      <c r="G124" s="15">
        <v>20251</v>
      </c>
      <c r="H124" s="24"/>
      <c r="I124" s="145"/>
    </row>
    <row r="125" spans="2:9" x14ac:dyDescent="0.25">
      <c r="B125" s="13" t="str">
        <f t="shared" si="1"/>
        <v>1003_11</v>
      </c>
      <c r="C125" s="13">
        <v>11</v>
      </c>
      <c r="D125" s="13">
        <v>1003</v>
      </c>
      <c r="E125" s="13" t="s">
        <v>195</v>
      </c>
      <c r="F125" s="17" t="s">
        <v>546</v>
      </c>
      <c r="G125" s="15" t="s">
        <v>198</v>
      </c>
      <c r="H125" s="24"/>
      <c r="I125" s="145"/>
    </row>
    <row r="126" spans="2:9" x14ac:dyDescent="0.25">
      <c r="B126" s="13" t="str">
        <f t="shared" si="1"/>
        <v>1003_12</v>
      </c>
      <c r="C126" s="13">
        <v>12</v>
      </c>
      <c r="D126" s="13">
        <v>1003</v>
      </c>
      <c r="E126" s="13" t="s">
        <v>195</v>
      </c>
      <c r="F126" s="17" t="s">
        <v>547</v>
      </c>
      <c r="G126" s="15" t="s">
        <v>222</v>
      </c>
      <c r="H126" s="24"/>
      <c r="I126" s="145"/>
    </row>
    <row r="127" spans="2:9" x14ac:dyDescent="0.25">
      <c r="B127" s="13" t="str">
        <f t="shared" si="1"/>
        <v>1003_13</v>
      </c>
      <c r="C127" s="13">
        <v>13</v>
      </c>
      <c r="D127" s="13">
        <v>1003</v>
      </c>
      <c r="E127" s="13" t="s">
        <v>195</v>
      </c>
      <c r="F127" s="17" t="s">
        <v>548</v>
      </c>
      <c r="G127" s="15" t="s">
        <v>221</v>
      </c>
      <c r="H127" s="24"/>
      <c r="I127" s="145"/>
    </row>
    <row r="128" spans="2:9" x14ac:dyDescent="0.25">
      <c r="B128" s="13" t="str">
        <f t="shared" si="1"/>
        <v>1003_14</v>
      </c>
      <c r="C128" s="13">
        <v>14</v>
      </c>
      <c r="D128" s="13">
        <v>1003</v>
      </c>
      <c r="E128" s="13" t="s">
        <v>195</v>
      </c>
      <c r="F128" s="17" t="s">
        <v>549</v>
      </c>
      <c r="G128" s="15" t="s">
        <v>223</v>
      </c>
      <c r="H128" s="24"/>
      <c r="I128" s="145"/>
    </row>
    <row r="129" spans="2:9" x14ac:dyDescent="0.25">
      <c r="B129" s="13" t="str">
        <f t="shared" si="1"/>
        <v>1003_15</v>
      </c>
      <c r="C129" s="13">
        <v>15</v>
      </c>
      <c r="D129" s="13">
        <v>1003</v>
      </c>
      <c r="E129" s="13" t="s">
        <v>195</v>
      </c>
      <c r="F129" s="17" t="s">
        <v>550</v>
      </c>
      <c r="G129" s="15" t="s">
        <v>239</v>
      </c>
      <c r="H129" s="24"/>
      <c r="I129" s="145"/>
    </row>
    <row r="130" spans="2:9" ht="27.6" x14ac:dyDescent="0.25">
      <c r="B130" s="13" t="str">
        <f t="shared" si="1"/>
        <v>1003_16</v>
      </c>
      <c r="C130" s="13">
        <v>16</v>
      </c>
      <c r="D130" s="13">
        <v>1003</v>
      </c>
      <c r="E130" s="13" t="s">
        <v>195</v>
      </c>
      <c r="F130" s="17" t="s">
        <v>551</v>
      </c>
      <c r="G130" s="15" t="s">
        <v>240</v>
      </c>
      <c r="H130" s="24"/>
      <c r="I130" s="145"/>
    </row>
    <row r="131" spans="2:9" x14ac:dyDescent="0.25">
      <c r="B131" s="13" t="str">
        <f t="shared" si="1"/>
        <v>1003_17</v>
      </c>
      <c r="C131" s="13">
        <v>17</v>
      </c>
      <c r="D131" s="13">
        <v>1003</v>
      </c>
      <c r="E131" s="13" t="s">
        <v>195</v>
      </c>
      <c r="F131" s="17" t="s">
        <v>552</v>
      </c>
      <c r="G131" s="15" t="s">
        <v>224</v>
      </c>
      <c r="H131" s="24"/>
      <c r="I131" s="145"/>
    </row>
    <row r="132" spans="2:9" x14ac:dyDescent="0.25">
      <c r="B132" s="13" t="str">
        <f t="shared" si="1"/>
        <v>1003_18</v>
      </c>
      <c r="C132" s="13">
        <v>18</v>
      </c>
      <c r="D132" s="13">
        <v>1003</v>
      </c>
      <c r="E132" s="13" t="s">
        <v>195</v>
      </c>
      <c r="F132" s="17" t="s">
        <v>553</v>
      </c>
      <c r="G132" s="15" t="s">
        <v>225</v>
      </c>
      <c r="H132" s="24"/>
      <c r="I132" s="145"/>
    </row>
    <row r="133" spans="2:9" x14ac:dyDescent="0.25">
      <c r="B133" s="13" t="str">
        <f t="shared" si="1"/>
        <v>1003_19</v>
      </c>
      <c r="C133" s="13">
        <v>19</v>
      </c>
      <c r="D133" s="13">
        <v>1003</v>
      </c>
      <c r="E133" s="13" t="s">
        <v>195</v>
      </c>
      <c r="F133" s="17" t="s">
        <v>553</v>
      </c>
      <c r="G133" s="15" t="s">
        <v>226</v>
      </c>
      <c r="H133" s="24"/>
      <c r="I133" s="145"/>
    </row>
    <row r="134" spans="2:9" x14ac:dyDescent="0.25">
      <c r="B134" s="13" t="str">
        <f t="shared" si="1"/>
        <v>1003_20</v>
      </c>
      <c r="C134" s="13">
        <v>20</v>
      </c>
      <c r="D134" s="13">
        <v>1003</v>
      </c>
      <c r="E134" s="13" t="s">
        <v>195</v>
      </c>
      <c r="F134" s="17" t="s">
        <v>554</v>
      </c>
      <c r="G134" s="15">
        <v>28278</v>
      </c>
      <c r="H134" s="24"/>
      <c r="I134" s="145"/>
    </row>
    <row r="135" spans="2:9" x14ac:dyDescent="0.25">
      <c r="B135" s="13" t="str">
        <f t="shared" si="1"/>
        <v>1003_21</v>
      </c>
      <c r="C135" s="13">
        <v>21</v>
      </c>
      <c r="D135" s="13">
        <v>1003</v>
      </c>
      <c r="E135" s="13" t="s">
        <v>195</v>
      </c>
      <c r="F135" s="17" t="s">
        <v>555</v>
      </c>
      <c r="G135" s="15">
        <v>34729</v>
      </c>
      <c r="H135" s="24"/>
      <c r="I135" s="145"/>
    </row>
    <row r="136" spans="2:9" x14ac:dyDescent="0.25">
      <c r="B136" s="13" t="str">
        <f t="shared" ref="B136:B200" si="2">D136&amp;"_"&amp;C136</f>
        <v>1003_22</v>
      </c>
      <c r="C136" s="13">
        <v>22</v>
      </c>
      <c r="D136" s="13">
        <v>1003</v>
      </c>
      <c r="E136" s="13" t="s">
        <v>195</v>
      </c>
      <c r="F136" s="17" t="s">
        <v>556</v>
      </c>
      <c r="G136" s="15" t="s">
        <v>227</v>
      </c>
      <c r="H136" s="24"/>
      <c r="I136" s="145"/>
    </row>
    <row r="137" spans="2:9" x14ac:dyDescent="0.25">
      <c r="B137" s="13" t="str">
        <f t="shared" si="2"/>
        <v>1003_23</v>
      </c>
      <c r="C137" s="13">
        <v>23</v>
      </c>
      <c r="D137" s="13">
        <v>1003</v>
      </c>
      <c r="E137" s="13" t="s">
        <v>195</v>
      </c>
      <c r="F137" s="17" t="s">
        <v>557</v>
      </c>
      <c r="G137" s="15">
        <v>35298</v>
      </c>
      <c r="H137" s="24"/>
      <c r="I137" s="145"/>
    </row>
    <row r="138" spans="2:9" x14ac:dyDescent="0.25">
      <c r="B138" s="13" t="str">
        <f t="shared" si="2"/>
        <v>1003_24</v>
      </c>
      <c r="C138" s="13">
        <v>24</v>
      </c>
      <c r="D138" s="13">
        <v>1003</v>
      </c>
      <c r="E138" s="13" t="s">
        <v>195</v>
      </c>
      <c r="F138" s="17" t="s">
        <v>558</v>
      </c>
      <c r="G138" s="15">
        <v>36002</v>
      </c>
      <c r="H138" s="24"/>
      <c r="I138" s="145"/>
    </row>
    <row r="139" spans="2:9" x14ac:dyDescent="0.25">
      <c r="B139" s="13" t="str">
        <f t="shared" si="2"/>
        <v>1003_25</v>
      </c>
      <c r="C139" s="13">
        <v>25</v>
      </c>
      <c r="D139" s="13">
        <v>1003</v>
      </c>
      <c r="E139" s="13" t="s">
        <v>195</v>
      </c>
      <c r="F139" s="17" t="s">
        <v>559</v>
      </c>
      <c r="G139" s="15" t="s">
        <v>262</v>
      </c>
      <c r="H139" s="24"/>
      <c r="I139" s="145"/>
    </row>
    <row r="140" spans="2:9" x14ac:dyDescent="0.25">
      <c r="B140" s="13" t="str">
        <f t="shared" si="2"/>
        <v>1003_26</v>
      </c>
      <c r="C140" s="13">
        <v>26</v>
      </c>
      <c r="D140" s="13">
        <v>1003</v>
      </c>
      <c r="E140" s="13" t="s">
        <v>195</v>
      </c>
      <c r="F140" s="17" t="s">
        <v>560</v>
      </c>
      <c r="G140" s="15" t="s">
        <v>200</v>
      </c>
      <c r="H140" s="24"/>
      <c r="I140" s="145"/>
    </row>
    <row r="141" spans="2:9" x14ac:dyDescent="0.25">
      <c r="B141" s="13" t="str">
        <f t="shared" si="2"/>
        <v>1003_27</v>
      </c>
      <c r="C141" s="13">
        <v>27</v>
      </c>
      <c r="D141" s="13">
        <v>1003</v>
      </c>
      <c r="E141" s="13" t="s">
        <v>195</v>
      </c>
      <c r="F141" s="17" t="s">
        <v>561</v>
      </c>
      <c r="G141" s="15" t="s">
        <v>241</v>
      </c>
      <c r="H141" s="24"/>
      <c r="I141" s="145"/>
    </row>
    <row r="142" spans="2:9" x14ac:dyDescent="0.25">
      <c r="B142" s="13" t="str">
        <f t="shared" si="2"/>
        <v>1003_28</v>
      </c>
      <c r="C142" s="13">
        <v>28</v>
      </c>
      <c r="D142" s="13">
        <v>1003</v>
      </c>
      <c r="E142" s="13" t="s">
        <v>195</v>
      </c>
      <c r="F142" s="17" t="s">
        <v>562</v>
      </c>
      <c r="G142" s="15" t="s">
        <v>201</v>
      </c>
      <c r="H142" s="24"/>
      <c r="I142" s="145"/>
    </row>
    <row r="143" spans="2:9" x14ac:dyDescent="0.25">
      <c r="B143" s="13" t="str">
        <f t="shared" si="2"/>
        <v>1003_29</v>
      </c>
      <c r="C143" s="13">
        <v>29</v>
      </c>
      <c r="D143" s="13">
        <v>1003</v>
      </c>
      <c r="E143" s="13" t="s">
        <v>195</v>
      </c>
      <c r="F143" s="17" t="s">
        <v>563</v>
      </c>
      <c r="G143" s="15" t="s">
        <v>228</v>
      </c>
      <c r="H143" s="24"/>
      <c r="I143" s="145"/>
    </row>
    <row r="144" spans="2:9" x14ac:dyDescent="0.25">
      <c r="B144" s="13" t="str">
        <f t="shared" si="2"/>
        <v>1003_30</v>
      </c>
      <c r="C144" s="13">
        <v>30</v>
      </c>
      <c r="D144" s="13">
        <v>1003</v>
      </c>
      <c r="E144" s="13" t="s">
        <v>195</v>
      </c>
      <c r="F144" s="17" t="s">
        <v>564</v>
      </c>
      <c r="G144" s="15" t="s">
        <v>229</v>
      </c>
      <c r="H144" s="24"/>
      <c r="I144" s="145"/>
    </row>
    <row r="145" spans="2:9" x14ac:dyDescent="0.25">
      <c r="B145" s="13" t="str">
        <f t="shared" si="2"/>
        <v>1003_31</v>
      </c>
      <c r="C145" s="13">
        <v>31</v>
      </c>
      <c r="D145" s="13">
        <v>1003</v>
      </c>
      <c r="E145" s="13" t="s">
        <v>195</v>
      </c>
      <c r="F145" s="17" t="s">
        <v>565</v>
      </c>
      <c r="G145" s="15" t="s">
        <v>204</v>
      </c>
      <c r="H145" s="24"/>
      <c r="I145" s="145"/>
    </row>
    <row r="146" spans="2:9" x14ac:dyDescent="0.25">
      <c r="B146" s="13" t="str">
        <f t="shared" si="2"/>
        <v>1003_32</v>
      </c>
      <c r="C146" s="13">
        <v>32</v>
      </c>
      <c r="D146" s="13">
        <v>1003</v>
      </c>
      <c r="E146" s="13" t="s">
        <v>195</v>
      </c>
      <c r="F146" s="17" t="s">
        <v>566</v>
      </c>
      <c r="G146" s="15" t="s">
        <v>534</v>
      </c>
      <c r="H146" s="24"/>
      <c r="I146" s="145"/>
    </row>
    <row r="147" spans="2:9" x14ac:dyDescent="0.25">
      <c r="B147" s="13" t="str">
        <f t="shared" si="2"/>
        <v>1003_33</v>
      </c>
      <c r="C147" s="13">
        <v>33</v>
      </c>
      <c r="D147" s="13">
        <v>1003</v>
      </c>
      <c r="E147" s="13" t="s">
        <v>195</v>
      </c>
      <c r="F147" s="17" t="s">
        <v>567</v>
      </c>
      <c r="G147" s="15" t="s">
        <v>202</v>
      </c>
      <c r="H147" s="24"/>
      <c r="I147" s="145"/>
    </row>
    <row r="148" spans="2:9" x14ac:dyDescent="0.25">
      <c r="B148" s="13" t="str">
        <f t="shared" si="2"/>
        <v>1003_34</v>
      </c>
      <c r="C148" s="13">
        <v>34</v>
      </c>
      <c r="D148" s="13">
        <v>1003</v>
      </c>
      <c r="E148" s="13" t="s">
        <v>195</v>
      </c>
      <c r="F148" s="17" t="s">
        <v>568</v>
      </c>
      <c r="G148" s="15" t="s">
        <v>203</v>
      </c>
      <c r="H148" s="24"/>
      <c r="I148" s="145"/>
    </row>
    <row r="149" spans="2:9" x14ac:dyDescent="0.25">
      <c r="B149" s="13" t="str">
        <f t="shared" si="2"/>
        <v>1003_35</v>
      </c>
      <c r="C149" s="13">
        <v>35</v>
      </c>
      <c r="D149" s="13">
        <v>1003</v>
      </c>
      <c r="E149" s="13" t="s">
        <v>195</v>
      </c>
      <c r="F149" s="17" t="s">
        <v>569</v>
      </c>
      <c r="G149" s="15" t="s">
        <v>205</v>
      </c>
      <c r="H149" s="24"/>
      <c r="I149" s="145"/>
    </row>
    <row r="150" spans="2:9" x14ac:dyDescent="0.25">
      <c r="B150" s="13" t="str">
        <f t="shared" si="2"/>
        <v>1003_36</v>
      </c>
      <c r="C150" s="13">
        <v>36</v>
      </c>
      <c r="D150" s="13">
        <v>1003</v>
      </c>
      <c r="E150" s="13" t="s">
        <v>195</v>
      </c>
      <c r="F150" s="17" t="s">
        <v>569</v>
      </c>
      <c r="G150" s="15" t="s">
        <v>206</v>
      </c>
      <c r="H150" s="24"/>
      <c r="I150" s="145"/>
    </row>
    <row r="151" spans="2:9" x14ac:dyDescent="0.25">
      <c r="B151" s="13" t="str">
        <f t="shared" si="2"/>
        <v>1003_37</v>
      </c>
      <c r="C151" s="13">
        <v>37</v>
      </c>
      <c r="D151" s="13">
        <v>1003</v>
      </c>
      <c r="E151" s="13" t="s">
        <v>195</v>
      </c>
      <c r="F151" s="17" t="s">
        <v>570</v>
      </c>
      <c r="G151" s="15" t="s">
        <v>230</v>
      </c>
      <c r="H151" s="24"/>
      <c r="I151" s="145"/>
    </row>
    <row r="152" spans="2:9" x14ac:dyDescent="0.25">
      <c r="B152" s="13" t="str">
        <f t="shared" si="2"/>
        <v>1003_38</v>
      </c>
      <c r="C152" s="13">
        <v>38</v>
      </c>
      <c r="D152" s="13">
        <v>1003</v>
      </c>
      <c r="E152" s="13" t="s">
        <v>195</v>
      </c>
      <c r="F152" s="17" t="s">
        <v>571</v>
      </c>
      <c r="G152" s="15" t="s">
        <v>530</v>
      </c>
      <c r="H152" s="24"/>
      <c r="I152" s="145"/>
    </row>
    <row r="153" spans="2:9" x14ac:dyDescent="0.25">
      <c r="B153" s="13" t="str">
        <f t="shared" si="2"/>
        <v>1003_39</v>
      </c>
      <c r="C153" s="13">
        <v>39</v>
      </c>
      <c r="D153" s="13">
        <v>1003</v>
      </c>
      <c r="E153" s="13" t="s">
        <v>195</v>
      </c>
      <c r="F153" s="17" t="s">
        <v>572</v>
      </c>
      <c r="G153" s="15">
        <v>3425</v>
      </c>
      <c r="H153" s="24"/>
      <c r="I153" s="145"/>
    </row>
    <row r="154" spans="2:9" x14ac:dyDescent="0.25">
      <c r="B154" s="13" t="str">
        <f t="shared" si="2"/>
        <v>1003_40</v>
      </c>
      <c r="C154" s="13">
        <v>40</v>
      </c>
      <c r="D154" s="13">
        <v>1003</v>
      </c>
      <c r="E154" s="13" t="s">
        <v>195</v>
      </c>
      <c r="F154" s="17" t="s">
        <v>573</v>
      </c>
      <c r="G154" s="15" t="s">
        <v>407</v>
      </c>
      <c r="H154" s="24"/>
      <c r="I154" s="145"/>
    </row>
    <row r="155" spans="2:9" x14ac:dyDescent="0.25">
      <c r="B155" s="13" t="str">
        <f t="shared" si="2"/>
        <v>1003_41</v>
      </c>
      <c r="C155" s="13">
        <v>41</v>
      </c>
      <c r="D155" s="13">
        <v>1003</v>
      </c>
      <c r="E155" s="13" t="s">
        <v>195</v>
      </c>
      <c r="F155" s="17" t="s">
        <v>574</v>
      </c>
      <c r="G155" s="15" t="s">
        <v>231</v>
      </c>
      <c r="H155" s="24"/>
      <c r="I155" s="145"/>
    </row>
    <row r="156" spans="2:9" x14ac:dyDescent="0.25">
      <c r="B156" s="13" t="str">
        <f t="shared" si="2"/>
        <v>1003_42</v>
      </c>
      <c r="C156" s="13">
        <v>42</v>
      </c>
      <c r="D156" s="13">
        <v>1003</v>
      </c>
      <c r="E156" s="13" t="s">
        <v>195</v>
      </c>
      <c r="F156" s="17" t="s">
        <v>575</v>
      </c>
      <c r="G156" s="15" t="s">
        <v>576</v>
      </c>
      <c r="H156" s="24"/>
      <c r="I156" s="145"/>
    </row>
    <row r="157" spans="2:9" x14ac:dyDescent="0.25">
      <c r="B157" s="13" t="str">
        <f t="shared" si="2"/>
        <v>1003_43</v>
      </c>
      <c r="C157" s="13">
        <v>43</v>
      </c>
      <c r="D157" s="13">
        <v>1003</v>
      </c>
      <c r="E157" s="13" t="s">
        <v>195</v>
      </c>
      <c r="F157" s="17" t="s">
        <v>577</v>
      </c>
      <c r="G157" s="15" t="s">
        <v>207</v>
      </c>
      <c r="H157" s="24"/>
      <c r="I157" s="145"/>
    </row>
    <row r="158" spans="2:9" ht="27.6" x14ac:dyDescent="0.25">
      <c r="B158" s="13" t="str">
        <f t="shared" si="2"/>
        <v>1003_44</v>
      </c>
      <c r="C158" s="13">
        <v>44</v>
      </c>
      <c r="D158" s="13">
        <v>1003</v>
      </c>
      <c r="E158" s="13" t="s">
        <v>195</v>
      </c>
      <c r="F158" s="17" t="s">
        <v>578</v>
      </c>
      <c r="G158" s="15" t="s">
        <v>233</v>
      </c>
      <c r="H158" s="24"/>
      <c r="I158" s="145"/>
    </row>
    <row r="159" spans="2:9" ht="27.6" x14ac:dyDescent="0.25">
      <c r="B159" s="13" t="str">
        <f t="shared" si="2"/>
        <v>1003_45</v>
      </c>
      <c r="C159" s="13">
        <v>45</v>
      </c>
      <c r="D159" s="13">
        <v>1003</v>
      </c>
      <c r="E159" s="13" t="s">
        <v>195</v>
      </c>
      <c r="F159" s="17" t="s">
        <v>579</v>
      </c>
      <c r="G159" s="15" t="s">
        <v>208</v>
      </c>
      <c r="H159" s="24"/>
      <c r="I159" s="145"/>
    </row>
    <row r="160" spans="2:9" ht="27.6" x14ac:dyDescent="0.25">
      <c r="B160" s="13" t="str">
        <f t="shared" si="2"/>
        <v>1003_46</v>
      </c>
      <c r="C160" s="13">
        <v>46</v>
      </c>
      <c r="D160" s="13">
        <v>1003</v>
      </c>
      <c r="E160" s="13" t="s">
        <v>195</v>
      </c>
      <c r="F160" s="17" t="s">
        <v>580</v>
      </c>
      <c r="G160" s="15" t="s">
        <v>232</v>
      </c>
      <c r="H160" s="24"/>
      <c r="I160" s="145"/>
    </row>
    <row r="161" spans="2:9" x14ac:dyDescent="0.25">
      <c r="B161" s="13" t="str">
        <f t="shared" si="2"/>
        <v>1003_47</v>
      </c>
      <c r="C161" s="13">
        <v>47</v>
      </c>
      <c r="D161" s="13">
        <v>1003</v>
      </c>
      <c r="E161" s="13" t="s">
        <v>195</v>
      </c>
      <c r="F161" s="17" t="s">
        <v>581</v>
      </c>
      <c r="G161" s="15">
        <v>28199</v>
      </c>
      <c r="H161" s="24"/>
      <c r="I161" s="145"/>
    </row>
    <row r="162" spans="2:9" x14ac:dyDescent="0.25">
      <c r="B162" s="13" t="str">
        <f t="shared" si="2"/>
        <v>1003_48</v>
      </c>
      <c r="C162" s="13">
        <v>48</v>
      </c>
      <c r="D162" s="13">
        <v>1003</v>
      </c>
      <c r="E162" s="13" t="s">
        <v>195</v>
      </c>
      <c r="F162" s="17" t="s">
        <v>582</v>
      </c>
      <c r="G162" s="15" t="s">
        <v>234</v>
      </c>
      <c r="H162" s="24"/>
      <c r="I162" s="145"/>
    </row>
    <row r="163" spans="2:9" x14ac:dyDescent="0.25">
      <c r="B163" s="13" t="str">
        <f t="shared" si="2"/>
        <v>1003_49</v>
      </c>
      <c r="C163" s="13">
        <v>49</v>
      </c>
      <c r="D163" s="13">
        <v>1003</v>
      </c>
      <c r="E163" s="13" t="s">
        <v>195</v>
      </c>
      <c r="F163" s="17" t="s">
        <v>583</v>
      </c>
      <c r="G163" s="15" t="s">
        <v>242</v>
      </c>
      <c r="H163" s="24"/>
      <c r="I163" s="145"/>
    </row>
    <row r="164" spans="2:9" x14ac:dyDescent="0.25">
      <c r="B164" s="13" t="str">
        <f t="shared" si="2"/>
        <v>1003_50</v>
      </c>
      <c r="C164" s="13">
        <v>50</v>
      </c>
      <c r="D164" s="13">
        <v>1003</v>
      </c>
      <c r="E164" s="13" t="s">
        <v>195</v>
      </c>
      <c r="F164" s="17" t="s">
        <v>584</v>
      </c>
      <c r="G164" s="15" t="s">
        <v>209</v>
      </c>
      <c r="H164" s="24"/>
      <c r="I164" s="145"/>
    </row>
    <row r="165" spans="2:9" ht="27.6" x14ac:dyDescent="0.25">
      <c r="B165" s="13" t="str">
        <f t="shared" si="2"/>
        <v>1003_51</v>
      </c>
      <c r="C165" s="13">
        <v>51</v>
      </c>
      <c r="D165" s="13">
        <v>1003</v>
      </c>
      <c r="E165" s="13" t="s">
        <v>195</v>
      </c>
      <c r="F165" s="17" t="s">
        <v>585</v>
      </c>
      <c r="G165" s="15" t="s">
        <v>210</v>
      </c>
      <c r="H165" s="24"/>
      <c r="I165" s="145"/>
    </row>
    <row r="166" spans="2:9" ht="27.6" x14ac:dyDescent="0.25">
      <c r="B166" s="13" t="str">
        <f t="shared" si="2"/>
        <v>1003_52</v>
      </c>
      <c r="C166" s="13">
        <v>52</v>
      </c>
      <c r="D166" s="13">
        <v>1003</v>
      </c>
      <c r="E166" s="13" t="s">
        <v>195</v>
      </c>
      <c r="F166" s="17" t="s">
        <v>585</v>
      </c>
      <c r="G166" s="15" t="s">
        <v>211</v>
      </c>
      <c r="H166" s="24"/>
      <c r="I166" s="145"/>
    </row>
    <row r="167" spans="2:9" ht="27.6" x14ac:dyDescent="0.25">
      <c r="B167" s="13" t="str">
        <f t="shared" si="2"/>
        <v>1003_53</v>
      </c>
      <c r="C167" s="13">
        <v>53</v>
      </c>
      <c r="D167" s="13">
        <v>1003</v>
      </c>
      <c r="E167" s="13" t="s">
        <v>195</v>
      </c>
      <c r="F167" s="17" t="s">
        <v>585</v>
      </c>
      <c r="G167" s="15" t="s">
        <v>212</v>
      </c>
      <c r="H167" s="24"/>
      <c r="I167" s="145"/>
    </row>
    <row r="168" spans="2:9" ht="27.6" x14ac:dyDescent="0.25">
      <c r="B168" s="13" t="str">
        <f t="shared" si="2"/>
        <v>1003_54</v>
      </c>
      <c r="C168" s="13">
        <v>54</v>
      </c>
      <c r="D168" s="13">
        <v>1003</v>
      </c>
      <c r="E168" s="13" t="s">
        <v>195</v>
      </c>
      <c r="F168" s="17" t="s">
        <v>586</v>
      </c>
      <c r="G168" s="15" t="s">
        <v>531</v>
      </c>
      <c r="H168" s="24"/>
      <c r="I168" s="145"/>
    </row>
    <row r="169" spans="2:9" ht="27.6" x14ac:dyDescent="0.25">
      <c r="B169" s="13" t="str">
        <f t="shared" si="2"/>
        <v>1003_55</v>
      </c>
      <c r="C169" s="13">
        <v>55</v>
      </c>
      <c r="D169" s="13">
        <v>1003</v>
      </c>
      <c r="E169" s="13" t="s">
        <v>195</v>
      </c>
      <c r="F169" s="17" t="s">
        <v>587</v>
      </c>
      <c r="G169" s="15" t="s">
        <v>535</v>
      </c>
      <c r="H169" s="24"/>
      <c r="I169" s="145"/>
    </row>
    <row r="170" spans="2:9" x14ac:dyDescent="0.25">
      <c r="B170" s="13" t="str">
        <f t="shared" si="2"/>
        <v>1003_56</v>
      </c>
      <c r="C170" s="13">
        <v>56</v>
      </c>
      <c r="D170" s="13">
        <v>1003</v>
      </c>
      <c r="E170" s="13" t="s">
        <v>195</v>
      </c>
      <c r="F170" s="17" t="s">
        <v>588</v>
      </c>
      <c r="G170" s="15" t="s">
        <v>213</v>
      </c>
      <c r="H170" s="24"/>
      <c r="I170" s="145"/>
    </row>
    <row r="171" spans="2:9" x14ac:dyDescent="0.25">
      <c r="B171" s="13" t="str">
        <f t="shared" si="2"/>
        <v>1003_57</v>
      </c>
      <c r="C171" s="13">
        <v>57</v>
      </c>
      <c r="D171" s="13">
        <v>1003</v>
      </c>
      <c r="E171" s="13" t="s">
        <v>195</v>
      </c>
      <c r="F171" s="17" t="s">
        <v>589</v>
      </c>
      <c r="G171" s="15" t="s">
        <v>235</v>
      </c>
      <c r="H171" s="24"/>
      <c r="I171" s="145"/>
    </row>
    <row r="172" spans="2:9" x14ac:dyDescent="0.25">
      <c r="B172" s="13" t="str">
        <f t="shared" si="2"/>
        <v>1003_58</v>
      </c>
      <c r="C172" s="13">
        <v>58</v>
      </c>
      <c r="D172" s="13">
        <v>1003</v>
      </c>
      <c r="E172" s="13" t="s">
        <v>195</v>
      </c>
      <c r="F172" s="17" t="s">
        <v>590</v>
      </c>
      <c r="G172" s="15" t="s">
        <v>243</v>
      </c>
      <c r="H172" s="24"/>
      <c r="I172" s="145"/>
    </row>
    <row r="173" spans="2:9" x14ac:dyDescent="0.25">
      <c r="B173" s="13" t="str">
        <f t="shared" si="2"/>
        <v>1003_59</v>
      </c>
      <c r="C173" s="13">
        <v>59</v>
      </c>
      <c r="D173" s="13">
        <v>1003</v>
      </c>
      <c r="E173" s="13" t="s">
        <v>195</v>
      </c>
      <c r="F173" s="17" t="s">
        <v>591</v>
      </c>
      <c r="G173" s="15">
        <v>110969</v>
      </c>
      <c r="H173" s="24"/>
      <c r="I173" s="145"/>
    </row>
    <row r="174" spans="2:9" x14ac:dyDescent="0.25">
      <c r="B174" s="13" t="str">
        <f t="shared" si="2"/>
        <v>1003_60</v>
      </c>
      <c r="C174" s="13">
        <v>60</v>
      </c>
      <c r="D174" s="13">
        <v>1003</v>
      </c>
      <c r="E174" s="13" t="s">
        <v>195</v>
      </c>
      <c r="F174" s="17" t="s">
        <v>591</v>
      </c>
      <c r="G174" s="15">
        <v>110968</v>
      </c>
      <c r="H174" s="24"/>
      <c r="I174" s="145"/>
    </row>
    <row r="175" spans="2:9" x14ac:dyDescent="0.25">
      <c r="B175" s="13" t="str">
        <f t="shared" si="2"/>
        <v>1003_61</v>
      </c>
      <c r="C175" s="13">
        <v>61</v>
      </c>
      <c r="D175" s="13">
        <v>1003</v>
      </c>
      <c r="E175" s="13" t="s">
        <v>195</v>
      </c>
      <c r="F175" s="17" t="s">
        <v>592</v>
      </c>
      <c r="G175" s="15">
        <v>100288</v>
      </c>
      <c r="H175" s="24"/>
      <c r="I175" s="145"/>
    </row>
    <row r="176" spans="2:9" x14ac:dyDescent="0.25">
      <c r="B176" s="13" t="str">
        <f t="shared" si="2"/>
        <v>1003_62</v>
      </c>
      <c r="C176" s="13">
        <v>62</v>
      </c>
      <c r="D176" s="13">
        <v>1003</v>
      </c>
      <c r="E176" s="13" t="s">
        <v>195</v>
      </c>
      <c r="F176" s="17" t="s">
        <v>593</v>
      </c>
      <c r="G176" s="15" t="s">
        <v>244</v>
      </c>
      <c r="H176" s="24"/>
      <c r="I176" s="145"/>
    </row>
    <row r="177" spans="2:9" x14ac:dyDescent="0.25">
      <c r="B177" s="13" t="str">
        <f t="shared" si="2"/>
        <v>1003_63</v>
      </c>
      <c r="C177" s="13">
        <v>63</v>
      </c>
      <c r="D177" s="13">
        <v>1003</v>
      </c>
      <c r="E177" s="13" t="s">
        <v>195</v>
      </c>
      <c r="F177" s="17" t="s">
        <v>594</v>
      </c>
      <c r="G177" s="15" t="s">
        <v>532</v>
      </c>
      <c r="H177" s="24"/>
      <c r="I177" s="145"/>
    </row>
    <row r="178" spans="2:9" x14ac:dyDescent="0.25">
      <c r="B178" s="13" t="str">
        <f t="shared" si="2"/>
        <v>1003_64</v>
      </c>
      <c r="C178" s="13">
        <v>64</v>
      </c>
      <c r="D178" s="13">
        <v>1003</v>
      </c>
      <c r="E178" s="13" t="s">
        <v>195</v>
      </c>
      <c r="F178" s="17" t="s">
        <v>595</v>
      </c>
      <c r="G178" s="15" t="s">
        <v>536</v>
      </c>
      <c r="H178" s="24"/>
      <c r="I178" s="145"/>
    </row>
    <row r="179" spans="2:9" x14ac:dyDescent="0.25">
      <c r="B179" s="13" t="str">
        <f t="shared" si="2"/>
        <v>1003_65</v>
      </c>
      <c r="C179" s="13">
        <v>65</v>
      </c>
      <c r="D179" s="13">
        <v>1003</v>
      </c>
      <c r="E179" s="13" t="s">
        <v>195</v>
      </c>
      <c r="F179" s="17" t="s">
        <v>596</v>
      </c>
      <c r="G179" s="15" t="s">
        <v>214</v>
      </c>
      <c r="H179" s="24"/>
      <c r="I179" s="145"/>
    </row>
    <row r="180" spans="2:9" x14ac:dyDescent="0.25">
      <c r="B180" s="13" t="str">
        <f t="shared" si="2"/>
        <v>1003_66</v>
      </c>
      <c r="C180" s="13">
        <v>66</v>
      </c>
      <c r="D180" s="13">
        <v>1003</v>
      </c>
      <c r="E180" s="13" t="s">
        <v>195</v>
      </c>
      <c r="F180" s="17" t="s">
        <v>597</v>
      </c>
      <c r="G180" s="15" t="s">
        <v>245</v>
      </c>
      <c r="H180" s="24"/>
      <c r="I180" s="145"/>
    </row>
    <row r="181" spans="2:9" x14ac:dyDescent="0.25">
      <c r="B181" s="13" t="str">
        <f t="shared" si="2"/>
        <v>1003_67</v>
      </c>
      <c r="C181" s="13">
        <v>67</v>
      </c>
      <c r="D181" s="13">
        <v>1003</v>
      </c>
      <c r="E181" s="13" t="s">
        <v>195</v>
      </c>
      <c r="F181" s="17" t="s">
        <v>598</v>
      </c>
      <c r="G181" s="15">
        <v>149594</v>
      </c>
      <c r="H181" s="24"/>
      <c r="I181" s="145"/>
    </row>
    <row r="182" spans="2:9" x14ac:dyDescent="0.25">
      <c r="B182" s="13" t="str">
        <f t="shared" si="2"/>
        <v>1003_68</v>
      </c>
      <c r="C182" s="13">
        <v>68</v>
      </c>
      <c r="D182" s="13">
        <v>1003</v>
      </c>
      <c r="E182" s="13" t="s">
        <v>195</v>
      </c>
      <c r="F182" s="17" t="s">
        <v>599</v>
      </c>
      <c r="G182" s="15" t="s">
        <v>236</v>
      </c>
      <c r="H182" s="24"/>
      <c r="I182" s="145"/>
    </row>
    <row r="183" spans="2:9" ht="14.25" customHeight="1" x14ac:dyDescent="0.25">
      <c r="B183" s="13" t="str">
        <f t="shared" si="2"/>
        <v>1003_69</v>
      </c>
      <c r="C183" s="13">
        <v>69</v>
      </c>
      <c r="D183" s="13">
        <v>1003</v>
      </c>
      <c r="E183" s="13" t="s">
        <v>195</v>
      </c>
      <c r="F183" s="17" t="s">
        <v>600</v>
      </c>
      <c r="G183" s="15">
        <v>177717</v>
      </c>
      <c r="H183" s="24"/>
      <c r="I183" s="145"/>
    </row>
    <row r="184" spans="2:9" x14ac:dyDescent="0.25">
      <c r="B184" s="13" t="str">
        <f t="shared" si="2"/>
        <v>1003_70</v>
      </c>
      <c r="C184" s="13">
        <v>70</v>
      </c>
      <c r="D184" s="13">
        <v>1003</v>
      </c>
      <c r="E184" s="13" t="s">
        <v>195</v>
      </c>
      <c r="F184" s="17" t="s">
        <v>601</v>
      </c>
      <c r="G184" s="15" t="s">
        <v>215</v>
      </c>
      <c r="H184" s="24"/>
      <c r="I184" s="145"/>
    </row>
    <row r="185" spans="2:9" x14ac:dyDescent="0.25">
      <c r="B185" s="13" t="str">
        <f t="shared" si="2"/>
        <v>1003_71</v>
      </c>
      <c r="C185" s="13">
        <v>71</v>
      </c>
      <c r="D185" s="13">
        <v>1003</v>
      </c>
      <c r="E185" s="13" t="s">
        <v>195</v>
      </c>
      <c r="F185" s="17" t="s">
        <v>602</v>
      </c>
      <c r="G185" s="15" t="s">
        <v>237</v>
      </c>
      <c r="H185" s="24"/>
      <c r="I185" s="145"/>
    </row>
    <row r="186" spans="2:9" ht="27.6" x14ac:dyDescent="0.25">
      <c r="B186" s="13" t="str">
        <f t="shared" si="2"/>
        <v>1003_72</v>
      </c>
      <c r="C186" s="13">
        <v>72</v>
      </c>
      <c r="D186" s="13">
        <v>1003</v>
      </c>
      <c r="E186" s="13" t="s">
        <v>195</v>
      </c>
      <c r="F186" s="17" t="s">
        <v>603</v>
      </c>
      <c r="G186" s="15">
        <v>210352</v>
      </c>
      <c r="H186" s="24"/>
      <c r="I186" s="145"/>
    </row>
    <row r="187" spans="2:9" x14ac:dyDescent="0.25">
      <c r="B187" s="13" t="str">
        <f t="shared" si="2"/>
        <v>1003_73</v>
      </c>
      <c r="C187" s="13">
        <v>73</v>
      </c>
      <c r="D187" s="13">
        <v>1003</v>
      </c>
      <c r="E187" s="13" t="s">
        <v>195</v>
      </c>
      <c r="F187" s="17" t="s">
        <v>604</v>
      </c>
      <c r="G187" s="15">
        <v>232342</v>
      </c>
      <c r="H187" s="24"/>
      <c r="I187" s="145"/>
    </row>
    <row r="188" spans="2:9" ht="27.6" x14ac:dyDescent="0.25">
      <c r="B188" s="13" t="str">
        <f t="shared" si="2"/>
        <v>1003_74</v>
      </c>
      <c r="C188" s="13">
        <v>74</v>
      </c>
      <c r="D188" s="13">
        <v>1003</v>
      </c>
      <c r="E188" s="13" t="s">
        <v>195</v>
      </c>
      <c r="F188" s="17" t="s">
        <v>605</v>
      </c>
      <c r="G188" s="15" t="s">
        <v>238</v>
      </c>
      <c r="H188" s="24"/>
      <c r="I188" s="145"/>
    </row>
    <row r="189" spans="2:9" x14ac:dyDescent="0.25">
      <c r="B189" s="13" t="str">
        <f t="shared" si="2"/>
        <v>1003_75</v>
      </c>
      <c r="C189" s="13">
        <v>75</v>
      </c>
      <c r="D189" s="13">
        <v>1003</v>
      </c>
      <c r="E189" s="13" t="s">
        <v>195</v>
      </c>
      <c r="F189" s="17" t="s">
        <v>606</v>
      </c>
      <c r="G189" s="15" t="s">
        <v>263</v>
      </c>
      <c r="H189" s="24"/>
      <c r="I189" s="145"/>
    </row>
    <row r="190" spans="2:9" ht="14.25" customHeight="1" x14ac:dyDescent="0.25">
      <c r="B190" s="13" t="str">
        <f t="shared" si="2"/>
        <v>1003_76</v>
      </c>
      <c r="C190" s="13">
        <v>76</v>
      </c>
      <c r="D190" s="13">
        <v>1003</v>
      </c>
      <c r="E190" s="13" t="s">
        <v>195</v>
      </c>
      <c r="F190" s="17" t="s">
        <v>607</v>
      </c>
      <c r="G190" s="15">
        <v>5522</v>
      </c>
      <c r="H190" s="24"/>
      <c r="I190" s="145"/>
    </row>
    <row r="191" spans="2:9" x14ac:dyDescent="0.25">
      <c r="B191" s="13" t="str">
        <f t="shared" si="2"/>
        <v>1003_77</v>
      </c>
      <c r="C191" s="13">
        <v>77</v>
      </c>
      <c r="D191" s="13">
        <v>1003</v>
      </c>
      <c r="E191" s="13" t="s">
        <v>195</v>
      </c>
      <c r="F191" s="17" t="s">
        <v>259</v>
      </c>
      <c r="G191" s="15" t="s">
        <v>260</v>
      </c>
      <c r="H191" s="24"/>
      <c r="I191" s="145"/>
    </row>
    <row r="192" spans="2:9" x14ac:dyDescent="0.25">
      <c r="B192" s="13" t="str">
        <f t="shared" si="2"/>
        <v>1003_78</v>
      </c>
      <c r="C192" s="13">
        <v>78</v>
      </c>
      <c r="D192" s="13">
        <v>1003</v>
      </c>
      <c r="E192" s="13" t="s">
        <v>195</v>
      </c>
      <c r="F192" s="17" t="s">
        <v>259</v>
      </c>
      <c r="G192" s="15" t="s">
        <v>261</v>
      </c>
      <c r="H192" s="24"/>
      <c r="I192" s="145"/>
    </row>
    <row r="193" spans="2:9" x14ac:dyDescent="0.25">
      <c r="B193" s="13" t="str">
        <f t="shared" si="2"/>
        <v>1003_79</v>
      </c>
      <c r="C193" s="13">
        <v>79</v>
      </c>
      <c r="D193" s="13">
        <v>1003</v>
      </c>
      <c r="E193" s="13" t="s">
        <v>195</v>
      </c>
      <c r="F193" s="17" t="s">
        <v>254</v>
      </c>
      <c r="G193" s="15" t="s">
        <v>255</v>
      </c>
      <c r="H193" s="24"/>
      <c r="I193" s="145"/>
    </row>
    <row r="194" spans="2:9" x14ac:dyDescent="0.25">
      <c r="B194" s="13" t="str">
        <f t="shared" si="2"/>
        <v>1003_80</v>
      </c>
      <c r="C194" s="13">
        <v>80</v>
      </c>
      <c r="D194" s="13">
        <v>1003</v>
      </c>
      <c r="E194" s="13" t="s">
        <v>195</v>
      </c>
      <c r="F194" s="17" t="s">
        <v>254</v>
      </c>
      <c r="G194" s="15" t="s">
        <v>256</v>
      </c>
      <c r="H194" s="24"/>
      <c r="I194" s="145"/>
    </row>
    <row r="195" spans="2:9" x14ac:dyDescent="0.25">
      <c r="B195" s="13" t="str">
        <f t="shared" si="2"/>
        <v>1003_81</v>
      </c>
      <c r="C195" s="13">
        <v>81</v>
      </c>
      <c r="D195" s="13">
        <v>1003</v>
      </c>
      <c r="E195" s="13" t="s">
        <v>195</v>
      </c>
      <c r="F195" s="17" t="s">
        <v>254</v>
      </c>
      <c r="G195" s="15" t="s">
        <v>257</v>
      </c>
      <c r="H195" s="24"/>
      <c r="I195" s="145"/>
    </row>
    <row r="196" spans="2:9" x14ac:dyDescent="0.25">
      <c r="B196" s="13" t="str">
        <f t="shared" si="2"/>
        <v>1003_82</v>
      </c>
      <c r="C196" s="13">
        <v>82</v>
      </c>
      <c r="D196" s="13">
        <v>1003</v>
      </c>
      <c r="E196" s="13" t="s">
        <v>195</v>
      </c>
      <c r="F196" s="17" t="s">
        <v>254</v>
      </c>
      <c r="G196" s="15" t="s">
        <v>258</v>
      </c>
      <c r="H196" s="24"/>
      <c r="I196" s="145"/>
    </row>
    <row r="197" spans="2:9" x14ac:dyDescent="0.25">
      <c r="B197" s="13" t="str">
        <f t="shared" si="2"/>
        <v>1003_83</v>
      </c>
      <c r="C197" s="13">
        <v>83</v>
      </c>
      <c r="D197" s="13">
        <v>1003</v>
      </c>
      <c r="E197" s="13" t="s">
        <v>195</v>
      </c>
      <c r="F197" s="17" t="s">
        <v>252</v>
      </c>
      <c r="G197" s="15">
        <v>3019</v>
      </c>
      <c r="H197" s="24"/>
      <c r="I197" s="145"/>
    </row>
    <row r="198" spans="2:9" ht="27.6" x14ac:dyDescent="0.25">
      <c r="B198" s="13" t="str">
        <f t="shared" si="2"/>
        <v>1003_84</v>
      </c>
      <c r="C198" s="13">
        <v>84</v>
      </c>
      <c r="D198" s="13">
        <v>1003</v>
      </c>
      <c r="E198" s="13" t="s">
        <v>195</v>
      </c>
      <c r="F198" s="17" t="s">
        <v>253</v>
      </c>
      <c r="G198" s="15">
        <v>1175</v>
      </c>
      <c r="H198" s="24"/>
      <c r="I198" s="145"/>
    </row>
    <row r="199" spans="2:9" ht="27.6" x14ac:dyDescent="0.25">
      <c r="B199" s="13" t="str">
        <f t="shared" si="2"/>
        <v>1003_85</v>
      </c>
      <c r="C199" s="13">
        <v>85</v>
      </c>
      <c r="D199" s="13">
        <v>1003</v>
      </c>
      <c r="E199" s="13" t="s">
        <v>195</v>
      </c>
      <c r="F199" s="17" t="s">
        <v>253</v>
      </c>
      <c r="G199" s="15">
        <v>1176</v>
      </c>
      <c r="H199" s="24"/>
      <c r="I199" s="145"/>
    </row>
    <row r="200" spans="2:9" x14ac:dyDescent="0.25">
      <c r="B200" s="13" t="str">
        <f t="shared" si="2"/>
        <v>1004_86</v>
      </c>
      <c r="C200" s="13">
        <v>86</v>
      </c>
      <c r="D200" s="13">
        <v>1004</v>
      </c>
      <c r="E200" s="13" t="s">
        <v>195</v>
      </c>
      <c r="F200" s="17" t="s">
        <v>608</v>
      </c>
      <c r="G200" s="15" t="s">
        <v>246</v>
      </c>
      <c r="H200" s="24"/>
      <c r="I200" s="145"/>
    </row>
    <row r="201" spans="2:9" x14ac:dyDescent="0.25">
      <c r="B201" s="13" t="str">
        <f t="shared" ref="B201:B205" si="3">D201&amp;"_"&amp;C201</f>
        <v>1005_87</v>
      </c>
      <c r="C201" s="13">
        <v>87</v>
      </c>
      <c r="D201" s="13">
        <v>1005</v>
      </c>
      <c r="E201" s="13" t="s">
        <v>195</v>
      </c>
      <c r="F201" s="17" t="s">
        <v>608</v>
      </c>
      <c r="G201" s="15" t="s">
        <v>247</v>
      </c>
      <c r="H201" s="24"/>
      <c r="I201" s="145"/>
    </row>
    <row r="202" spans="2:9" x14ac:dyDescent="0.25">
      <c r="B202" s="13" t="str">
        <f t="shared" si="3"/>
        <v>1006_88</v>
      </c>
      <c r="C202" s="13">
        <v>88</v>
      </c>
      <c r="D202" s="13">
        <v>1006</v>
      </c>
      <c r="E202" s="13" t="s">
        <v>195</v>
      </c>
      <c r="F202" s="17" t="s">
        <v>608</v>
      </c>
      <c r="G202" s="15" t="s">
        <v>248</v>
      </c>
      <c r="H202" s="24"/>
      <c r="I202" s="145"/>
    </row>
    <row r="203" spans="2:9" x14ac:dyDescent="0.25">
      <c r="B203" s="13" t="str">
        <f t="shared" si="3"/>
        <v>1007_89</v>
      </c>
      <c r="C203" s="13">
        <v>89</v>
      </c>
      <c r="D203" s="13">
        <v>1007</v>
      </c>
      <c r="E203" s="13" t="s">
        <v>195</v>
      </c>
      <c r="F203" s="17" t="s">
        <v>608</v>
      </c>
      <c r="G203" s="15" t="s">
        <v>249</v>
      </c>
      <c r="H203" s="24"/>
      <c r="I203" s="145"/>
    </row>
    <row r="204" spans="2:9" x14ac:dyDescent="0.25">
      <c r="B204" s="13" t="str">
        <f t="shared" si="3"/>
        <v>1008_90</v>
      </c>
      <c r="C204" s="13">
        <v>90</v>
      </c>
      <c r="D204" s="13">
        <v>1008</v>
      </c>
      <c r="E204" s="13" t="s">
        <v>195</v>
      </c>
      <c r="F204" s="17" t="s">
        <v>608</v>
      </c>
      <c r="G204" s="15" t="s">
        <v>250</v>
      </c>
      <c r="H204" s="24"/>
      <c r="I204" s="145"/>
    </row>
    <row r="205" spans="2:9" x14ac:dyDescent="0.25">
      <c r="B205" s="13" t="str">
        <f t="shared" si="3"/>
        <v>1009_91</v>
      </c>
      <c r="C205" s="13">
        <v>91</v>
      </c>
      <c r="D205" s="13">
        <v>1009</v>
      </c>
      <c r="E205" s="13" t="s">
        <v>195</v>
      </c>
      <c r="F205" s="17" t="s">
        <v>608</v>
      </c>
      <c r="G205" s="15" t="s">
        <v>251</v>
      </c>
      <c r="H205" s="24"/>
      <c r="I205" s="145"/>
    </row>
    <row r="206" spans="2:9" x14ac:dyDescent="0.25">
      <c r="B206" s="13" t="str">
        <f t="shared" ref="B206:B269" si="4">D206&amp;"_"&amp;C206</f>
        <v>1004_1</v>
      </c>
      <c r="C206" s="13">
        <v>1</v>
      </c>
      <c r="D206" s="13">
        <v>1004</v>
      </c>
      <c r="E206" s="35" t="s">
        <v>264</v>
      </c>
      <c r="F206" s="17" t="s">
        <v>265</v>
      </c>
      <c r="G206" s="36">
        <v>7072</v>
      </c>
      <c r="H206" s="31">
        <v>107067</v>
      </c>
      <c r="I206" s="109">
        <v>107067</v>
      </c>
    </row>
    <row r="207" spans="2:9" x14ac:dyDescent="0.25">
      <c r="B207" s="13" t="str">
        <f t="shared" si="4"/>
        <v>1004_2</v>
      </c>
      <c r="C207" s="13">
        <v>2</v>
      </c>
      <c r="D207" s="13">
        <v>1004</v>
      </c>
      <c r="E207" s="35" t="s">
        <v>264</v>
      </c>
      <c r="F207" s="17" t="s">
        <v>266</v>
      </c>
      <c r="G207" s="36">
        <v>33939</v>
      </c>
      <c r="H207" s="31">
        <v>1595</v>
      </c>
      <c r="I207" s="109">
        <v>1595</v>
      </c>
    </row>
    <row r="208" spans="2:9" ht="27.6" x14ac:dyDescent="0.25">
      <c r="B208" s="13" t="str">
        <f t="shared" si="4"/>
        <v>1004_3</v>
      </c>
      <c r="C208" s="13">
        <v>3</v>
      </c>
      <c r="D208" s="13">
        <v>1004</v>
      </c>
      <c r="E208" s="35" t="s">
        <v>264</v>
      </c>
      <c r="F208" s="17" t="s">
        <v>267</v>
      </c>
      <c r="G208" s="36" t="s">
        <v>268</v>
      </c>
      <c r="H208" s="31">
        <v>171862</v>
      </c>
      <c r="I208" s="109">
        <v>171862</v>
      </c>
    </row>
    <row r="209" spans="2:9" ht="14.25" customHeight="1" x14ac:dyDescent="0.25">
      <c r="B209" s="13" t="str">
        <f t="shared" si="4"/>
        <v>1004_4</v>
      </c>
      <c r="C209" s="13">
        <v>4</v>
      </c>
      <c r="D209" s="13">
        <v>1004</v>
      </c>
      <c r="E209" s="35" t="s">
        <v>264</v>
      </c>
      <c r="F209" s="20" t="s">
        <v>269</v>
      </c>
      <c r="G209" s="36" t="s">
        <v>270</v>
      </c>
      <c r="H209" s="37">
        <v>51101</v>
      </c>
      <c r="I209" s="109">
        <v>51101</v>
      </c>
    </row>
    <row r="210" spans="2:9" x14ac:dyDescent="0.25">
      <c r="B210" s="13" t="str">
        <f t="shared" si="4"/>
        <v>1004_5</v>
      </c>
      <c r="C210" s="13">
        <v>5</v>
      </c>
      <c r="D210" s="13">
        <v>1004</v>
      </c>
      <c r="E210" s="35" t="s">
        <v>264</v>
      </c>
      <c r="F210" s="20" t="s">
        <v>271</v>
      </c>
      <c r="G210" s="18" t="s">
        <v>272</v>
      </c>
      <c r="H210" s="37">
        <v>184618</v>
      </c>
      <c r="I210" s="109">
        <v>184618</v>
      </c>
    </row>
    <row r="211" spans="2:9" x14ac:dyDescent="0.25">
      <c r="B211" s="13" t="str">
        <f t="shared" si="4"/>
        <v>1004_6</v>
      </c>
      <c r="C211" s="13">
        <v>6</v>
      </c>
      <c r="D211" s="13">
        <v>1004</v>
      </c>
      <c r="E211" s="35" t="s">
        <v>264</v>
      </c>
      <c r="F211" s="20" t="s">
        <v>273</v>
      </c>
      <c r="G211" s="18" t="s">
        <v>274</v>
      </c>
      <c r="H211" s="37">
        <v>80404</v>
      </c>
      <c r="I211" s="109">
        <v>80404</v>
      </c>
    </row>
    <row r="212" spans="2:9" x14ac:dyDescent="0.25">
      <c r="B212" s="13" t="str">
        <f t="shared" si="4"/>
        <v>1004_7</v>
      </c>
      <c r="C212" s="13">
        <v>7</v>
      </c>
      <c r="D212" s="13">
        <v>1004</v>
      </c>
      <c r="E212" s="35" t="s">
        <v>264</v>
      </c>
      <c r="F212" s="20" t="s">
        <v>275</v>
      </c>
      <c r="G212" s="18" t="s">
        <v>276</v>
      </c>
      <c r="H212" s="37">
        <v>133128</v>
      </c>
      <c r="I212" s="109">
        <v>133128</v>
      </c>
    </row>
    <row r="213" spans="2:9" x14ac:dyDescent="0.25">
      <c r="B213" s="13" t="str">
        <f t="shared" si="4"/>
        <v>1004_8</v>
      </c>
      <c r="C213" s="13">
        <v>8</v>
      </c>
      <c r="D213" s="13">
        <v>1004</v>
      </c>
      <c r="E213" s="35" t="s">
        <v>264</v>
      </c>
      <c r="F213" s="20" t="s">
        <v>277</v>
      </c>
      <c r="G213" s="18" t="s">
        <v>278</v>
      </c>
      <c r="H213" s="37">
        <v>28579</v>
      </c>
      <c r="I213" s="109">
        <v>28579</v>
      </c>
    </row>
    <row r="214" spans="2:9" ht="14.25" customHeight="1" x14ac:dyDescent="0.25">
      <c r="B214" s="13" t="str">
        <f t="shared" si="4"/>
        <v>1004_9</v>
      </c>
      <c r="C214" s="13">
        <v>9</v>
      </c>
      <c r="D214" s="13">
        <v>1004</v>
      </c>
      <c r="E214" s="35" t="s">
        <v>264</v>
      </c>
      <c r="F214" s="20" t="s">
        <v>279</v>
      </c>
      <c r="G214" s="18" t="s">
        <v>280</v>
      </c>
      <c r="H214" s="37">
        <v>7819</v>
      </c>
      <c r="I214" s="109">
        <v>7819</v>
      </c>
    </row>
    <row r="215" spans="2:9" x14ac:dyDescent="0.25">
      <c r="B215" s="13" t="str">
        <f t="shared" si="4"/>
        <v>1004_10</v>
      </c>
      <c r="C215" s="13">
        <v>10</v>
      </c>
      <c r="D215" s="13">
        <v>1004</v>
      </c>
      <c r="E215" s="35" t="s">
        <v>264</v>
      </c>
      <c r="F215" s="20" t="s">
        <v>281</v>
      </c>
      <c r="G215" s="18" t="s">
        <v>282</v>
      </c>
      <c r="H215" s="37">
        <v>1893</v>
      </c>
      <c r="I215" s="109">
        <v>1893</v>
      </c>
    </row>
    <row r="216" spans="2:9" x14ac:dyDescent="0.25">
      <c r="B216" s="13" t="str">
        <f t="shared" si="4"/>
        <v>1004_11</v>
      </c>
      <c r="C216" s="13">
        <v>11</v>
      </c>
      <c r="D216" s="13">
        <v>1004</v>
      </c>
      <c r="E216" s="35" t="s">
        <v>264</v>
      </c>
      <c r="F216" s="20" t="s">
        <v>283</v>
      </c>
      <c r="G216" s="18" t="s">
        <v>284</v>
      </c>
      <c r="H216" s="37">
        <v>17701</v>
      </c>
      <c r="I216" s="109">
        <v>17701</v>
      </c>
    </row>
    <row r="217" spans="2:9" x14ac:dyDescent="0.25">
      <c r="B217" s="13" t="str">
        <f t="shared" si="4"/>
        <v>1004_12</v>
      </c>
      <c r="C217" s="13">
        <v>12</v>
      </c>
      <c r="D217" s="13">
        <v>1004</v>
      </c>
      <c r="E217" s="35" t="s">
        <v>264</v>
      </c>
      <c r="F217" s="20" t="s">
        <v>285</v>
      </c>
      <c r="G217" s="18" t="s">
        <v>286</v>
      </c>
      <c r="H217" s="37">
        <v>2165</v>
      </c>
      <c r="I217" s="109">
        <v>2165</v>
      </c>
    </row>
    <row r="218" spans="2:9" x14ac:dyDescent="0.25">
      <c r="B218" s="13" t="str">
        <f t="shared" si="4"/>
        <v>1004_13</v>
      </c>
      <c r="C218" s="13">
        <v>13</v>
      </c>
      <c r="D218" s="13">
        <v>1004</v>
      </c>
      <c r="E218" s="35" t="s">
        <v>264</v>
      </c>
      <c r="F218" s="17" t="s">
        <v>287</v>
      </c>
      <c r="G218" s="36" t="s">
        <v>288</v>
      </c>
      <c r="H218" s="31">
        <v>13598</v>
      </c>
      <c r="I218" s="109">
        <v>13598</v>
      </c>
    </row>
    <row r="219" spans="2:9" x14ac:dyDescent="0.25">
      <c r="B219" s="13" t="str">
        <f t="shared" si="4"/>
        <v>1004_14</v>
      </c>
      <c r="C219" s="13">
        <v>14</v>
      </c>
      <c r="D219" s="13">
        <v>1004</v>
      </c>
      <c r="E219" s="35" t="s">
        <v>264</v>
      </c>
      <c r="F219" s="17" t="s">
        <v>289</v>
      </c>
      <c r="G219" s="36" t="s">
        <v>290</v>
      </c>
      <c r="H219" s="31">
        <v>20628</v>
      </c>
      <c r="I219" s="109">
        <v>20628</v>
      </c>
    </row>
    <row r="220" spans="2:9" x14ac:dyDescent="0.25">
      <c r="B220" s="13" t="str">
        <f t="shared" si="4"/>
        <v>1004_15</v>
      </c>
      <c r="C220" s="13">
        <v>15</v>
      </c>
      <c r="D220" s="13">
        <v>1004</v>
      </c>
      <c r="E220" s="35" t="s">
        <v>264</v>
      </c>
      <c r="F220" s="38" t="s">
        <v>291</v>
      </c>
      <c r="G220" s="39" t="s">
        <v>292</v>
      </c>
      <c r="H220" s="40">
        <v>49968</v>
      </c>
      <c r="I220" s="109">
        <v>49968</v>
      </c>
    </row>
    <row r="221" spans="2:9" x14ac:dyDescent="0.25">
      <c r="B221" s="13" t="str">
        <f t="shared" si="4"/>
        <v>1004_16</v>
      </c>
      <c r="C221" s="13">
        <v>16</v>
      </c>
      <c r="D221" s="13">
        <v>1004</v>
      </c>
      <c r="E221" s="35" t="s">
        <v>264</v>
      </c>
      <c r="F221" s="17" t="s">
        <v>293</v>
      </c>
      <c r="G221" s="36" t="s">
        <v>294</v>
      </c>
      <c r="H221" s="24">
        <v>31138</v>
      </c>
      <c r="I221" s="109">
        <v>31138</v>
      </c>
    </row>
    <row r="222" spans="2:9" ht="14.25" customHeight="1" x14ac:dyDescent="0.25">
      <c r="B222" s="13" t="str">
        <f t="shared" si="4"/>
        <v>1004_17</v>
      </c>
      <c r="C222" s="13">
        <v>17</v>
      </c>
      <c r="D222" s="13">
        <v>1004</v>
      </c>
      <c r="E222" s="35" t="s">
        <v>264</v>
      </c>
      <c r="F222" s="20" t="s">
        <v>295</v>
      </c>
      <c r="G222" s="36" t="s">
        <v>296</v>
      </c>
      <c r="H222" s="24">
        <v>23735</v>
      </c>
      <c r="I222" s="109">
        <v>23735</v>
      </c>
    </row>
    <row r="223" spans="2:9" x14ac:dyDescent="0.25">
      <c r="B223" s="13" t="str">
        <f t="shared" si="4"/>
        <v>1004_18</v>
      </c>
      <c r="C223" s="13">
        <v>18</v>
      </c>
      <c r="D223" s="13">
        <v>1004</v>
      </c>
      <c r="E223" s="35" t="s">
        <v>264</v>
      </c>
      <c r="F223" s="20" t="s">
        <v>297</v>
      </c>
      <c r="G223" s="36" t="s">
        <v>298</v>
      </c>
      <c r="H223" s="24">
        <v>54490</v>
      </c>
      <c r="I223" s="109">
        <v>54490</v>
      </c>
    </row>
    <row r="224" spans="2:9" x14ac:dyDescent="0.25">
      <c r="B224" s="13" t="str">
        <f t="shared" si="4"/>
        <v>1004_19</v>
      </c>
      <c r="C224" s="13">
        <v>19</v>
      </c>
      <c r="D224" s="13">
        <v>1004</v>
      </c>
      <c r="E224" s="35" t="s">
        <v>264</v>
      </c>
      <c r="F224" s="17" t="s">
        <v>299</v>
      </c>
      <c r="G224" s="36" t="s">
        <v>300</v>
      </c>
      <c r="H224" s="31">
        <v>2346</v>
      </c>
      <c r="I224" s="109">
        <v>2346</v>
      </c>
    </row>
    <row r="225" spans="2:9" ht="27.6" x14ac:dyDescent="0.25">
      <c r="B225" s="13" t="str">
        <f t="shared" si="4"/>
        <v>1004_20</v>
      </c>
      <c r="C225" s="13">
        <v>20</v>
      </c>
      <c r="D225" s="13">
        <v>1004</v>
      </c>
      <c r="E225" s="35" t="s">
        <v>264</v>
      </c>
      <c r="F225" s="17" t="s">
        <v>301</v>
      </c>
      <c r="G225" s="36" t="s">
        <v>302</v>
      </c>
      <c r="H225" s="31">
        <v>57</v>
      </c>
      <c r="I225" s="109">
        <v>57</v>
      </c>
    </row>
    <row r="226" spans="2:9" x14ac:dyDescent="0.25">
      <c r="B226" s="13" t="str">
        <f t="shared" si="4"/>
        <v>1004_21</v>
      </c>
      <c r="C226" s="13">
        <v>21</v>
      </c>
      <c r="D226" s="13">
        <v>1004</v>
      </c>
      <c r="E226" s="35" t="s">
        <v>264</v>
      </c>
      <c r="F226" s="17" t="s">
        <v>303</v>
      </c>
      <c r="G226" s="36" t="s">
        <v>304</v>
      </c>
      <c r="H226" s="41">
        <v>6425</v>
      </c>
      <c r="I226" s="109">
        <v>6425</v>
      </c>
    </row>
    <row r="227" spans="2:9" x14ac:dyDescent="0.25">
      <c r="B227" s="13" t="str">
        <f t="shared" si="4"/>
        <v>1004_22</v>
      </c>
      <c r="C227" s="13">
        <v>22</v>
      </c>
      <c r="D227" s="13">
        <v>1004</v>
      </c>
      <c r="E227" s="35" t="s">
        <v>264</v>
      </c>
      <c r="F227" s="17" t="s">
        <v>305</v>
      </c>
      <c r="G227" s="36" t="s">
        <v>306</v>
      </c>
      <c r="H227" s="31">
        <v>71</v>
      </c>
      <c r="I227" s="109">
        <v>71</v>
      </c>
    </row>
    <row r="228" spans="2:9" ht="27.6" x14ac:dyDescent="0.25">
      <c r="B228" s="13" t="str">
        <f t="shared" si="4"/>
        <v>1004_23</v>
      </c>
      <c r="C228" s="13">
        <v>23</v>
      </c>
      <c r="D228" s="13">
        <v>1004</v>
      </c>
      <c r="E228" s="35" t="s">
        <v>264</v>
      </c>
      <c r="F228" s="17" t="s">
        <v>307</v>
      </c>
      <c r="G228" s="36" t="s">
        <v>308</v>
      </c>
      <c r="H228" s="31">
        <v>78</v>
      </c>
      <c r="I228" s="109">
        <v>78</v>
      </c>
    </row>
    <row r="229" spans="2:9" ht="41.4" x14ac:dyDescent="0.25">
      <c r="B229" s="13" t="str">
        <f t="shared" si="4"/>
        <v>1004_24</v>
      </c>
      <c r="C229" s="13">
        <v>24</v>
      </c>
      <c r="D229" s="13">
        <v>1004</v>
      </c>
      <c r="E229" s="35" t="s">
        <v>264</v>
      </c>
      <c r="F229" s="17" t="s">
        <v>309</v>
      </c>
      <c r="G229" s="36" t="s">
        <v>227</v>
      </c>
      <c r="H229" s="31">
        <v>1728</v>
      </c>
      <c r="I229" s="109">
        <v>1728</v>
      </c>
    </row>
    <row r="230" spans="2:9" x14ac:dyDescent="0.25">
      <c r="B230" s="13" t="str">
        <f t="shared" si="4"/>
        <v>1004_25</v>
      </c>
      <c r="C230" s="13">
        <v>25</v>
      </c>
      <c r="D230" s="13">
        <v>1004</v>
      </c>
      <c r="E230" s="35" t="s">
        <v>264</v>
      </c>
      <c r="F230" s="17" t="s">
        <v>310</v>
      </c>
      <c r="G230" s="32" t="s">
        <v>311</v>
      </c>
      <c r="H230" s="31">
        <v>20</v>
      </c>
      <c r="I230" s="109">
        <v>20</v>
      </c>
    </row>
    <row r="231" spans="2:9" x14ac:dyDescent="0.25">
      <c r="B231" s="13" t="str">
        <f t="shared" si="4"/>
        <v>1004_26</v>
      </c>
      <c r="C231" s="13">
        <v>26</v>
      </c>
      <c r="D231" s="13">
        <v>1004</v>
      </c>
      <c r="E231" s="35" t="s">
        <v>264</v>
      </c>
      <c r="F231" s="17" t="s">
        <v>312</v>
      </c>
      <c r="G231" s="36" t="s">
        <v>313</v>
      </c>
      <c r="H231" s="31">
        <v>155</v>
      </c>
      <c r="I231" s="109">
        <v>155</v>
      </c>
    </row>
    <row r="232" spans="2:9" x14ac:dyDescent="0.25">
      <c r="B232" s="13" t="str">
        <f t="shared" si="4"/>
        <v>1004_27</v>
      </c>
      <c r="C232" s="13">
        <v>27</v>
      </c>
      <c r="D232" s="13">
        <v>1004</v>
      </c>
      <c r="E232" s="35" t="s">
        <v>264</v>
      </c>
      <c r="F232" s="17" t="s">
        <v>314</v>
      </c>
      <c r="G232" s="36">
        <v>5399</v>
      </c>
      <c r="H232" s="31">
        <v>5349</v>
      </c>
      <c r="I232" s="109">
        <v>5349</v>
      </c>
    </row>
    <row r="233" spans="2:9" ht="14.25" customHeight="1" x14ac:dyDescent="0.25">
      <c r="B233" s="13" t="str">
        <f t="shared" si="4"/>
        <v>1004_28</v>
      </c>
      <c r="C233" s="13">
        <v>28</v>
      </c>
      <c r="D233" s="13">
        <v>1004</v>
      </c>
      <c r="E233" s="35" t="s">
        <v>264</v>
      </c>
      <c r="F233" s="20" t="s">
        <v>315</v>
      </c>
      <c r="G233" s="36" t="s">
        <v>106</v>
      </c>
      <c r="H233" s="42">
        <v>79235</v>
      </c>
      <c r="I233" s="109">
        <v>79235</v>
      </c>
    </row>
    <row r="234" spans="2:9" x14ac:dyDescent="0.25">
      <c r="B234" s="13" t="str">
        <f t="shared" si="4"/>
        <v>1004_29</v>
      </c>
      <c r="C234" s="13">
        <v>29</v>
      </c>
      <c r="D234" s="13">
        <v>1004</v>
      </c>
      <c r="E234" s="35" t="s">
        <v>264</v>
      </c>
      <c r="F234" s="20" t="s">
        <v>316</v>
      </c>
      <c r="G234" s="36" t="s">
        <v>102</v>
      </c>
      <c r="H234" s="42">
        <v>183675</v>
      </c>
      <c r="I234" s="109">
        <v>183675</v>
      </c>
    </row>
    <row r="235" spans="2:9" x14ac:dyDescent="0.25">
      <c r="B235" s="13" t="str">
        <f t="shared" si="4"/>
        <v>1004_30</v>
      </c>
      <c r="C235" s="13">
        <v>30</v>
      </c>
      <c r="D235" s="13">
        <v>1004</v>
      </c>
      <c r="E235" s="35" t="s">
        <v>264</v>
      </c>
      <c r="F235" s="17" t="s">
        <v>317</v>
      </c>
      <c r="G235" s="36" t="s">
        <v>110</v>
      </c>
      <c r="H235" s="165">
        <v>982050</v>
      </c>
      <c r="I235" s="109">
        <v>982050</v>
      </c>
    </row>
    <row r="236" spans="2:9" x14ac:dyDescent="0.25">
      <c r="B236" s="13" t="str">
        <f t="shared" si="4"/>
        <v>1004_31</v>
      </c>
      <c r="C236" s="13">
        <v>31</v>
      </c>
      <c r="D236" s="13">
        <v>1004</v>
      </c>
      <c r="E236" s="35" t="s">
        <v>264</v>
      </c>
      <c r="F236" s="17" t="s">
        <v>318</v>
      </c>
      <c r="G236" s="36" t="s">
        <v>110</v>
      </c>
      <c r="H236" s="165"/>
      <c r="I236" s="109">
        <v>982050</v>
      </c>
    </row>
    <row r="237" spans="2:9" x14ac:dyDescent="0.25">
      <c r="B237" s="13" t="str">
        <f t="shared" si="4"/>
        <v>1004_32</v>
      </c>
      <c r="C237" s="13">
        <v>32</v>
      </c>
      <c r="D237" s="13">
        <v>1004</v>
      </c>
      <c r="E237" s="35" t="s">
        <v>264</v>
      </c>
      <c r="F237" s="43" t="s">
        <v>319</v>
      </c>
      <c r="G237" s="44" t="s">
        <v>320</v>
      </c>
      <c r="H237" s="42">
        <v>53</v>
      </c>
      <c r="I237" s="109">
        <v>53</v>
      </c>
    </row>
    <row r="238" spans="2:9" x14ac:dyDescent="0.25">
      <c r="B238" s="13" t="str">
        <f t="shared" si="4"/>
        <v>1004_33</v>
      </c>
      <c r="C238" s="13">
        <v>33</v>
      </c>
      <c r="D238" s="13">
        <v>1004</v>
      </c>
      <c r="E238" s="35" t="s">
        <v>264</v>
      </c>
      <c r="F238" s="43" t="s">
        <v>321</v>
      </c>
      <c r="G238" s="44" t="s">
        <v>322</v>
      </c>
      <c r="H238" s="42">
        <v>385</v>
      </c>
      <c r="I238" s="109">
        <v>385</v>
      </c>
    </row>
    <row r="239" spans="2:9" x14ac:dyDescent="0.25">
      <c r="B239" s="13" t="str">
        <f t="shared" si="4"/>
        <v>1005_1</v>
      </c>
      <c r="C239" s="13">
        <v>1</v>
      </c>
      <c r="D239" s="13">
        <v>1005</v>
      </c>
      <c r="E239" s="35" t="s">
        <v>323</v>
      </c>
      <c r="F239" s="23" t="s">
        <v>324</v>
      </c>
      <c r="G239" s="26" t="s">
        <v>325</v>
      </c>
      <c r="H239" s="24" t="s">
        <v>197</v>
      </c>
      <c r="I239" s="109"/>
    </row>
    <row r="240" spans="2:9" x14ac:dyDescent="0.25">
      <c r="B240" s="13" t="str">
        <f t="shared" si="4"/>
        <v>1005_2</v>
      </c>
      <c r="C240" s="13">
        <v>2</v>
      </c>
      <c r="D240" s="13">
        <v>1005</v>
      </c>
      <c r="E240" s="35" t="s">
        <v>323</v>
      </c>
      <c r="F240" s="23" t="s">
        <v>326</v>
      </c>
      <c r="G240" s="26" t="s">
        <v>327</v>
      </c>
      <c r="H240" s="24" t="s">
        <v>197</v>
      </c>
      <c r="I240" s="109"/>
    </row>
    <row r="241" spans="2:9" x14ac:dyDescent="0.25">
      <c r="B241" s="13" t="str">
        <f t="shared" si="4"/>
        <v>1005_5</v>
      </c>
      <c r="C241" s="13">
        <v>5</v>
      </c>
      <c r="D241" s="13">
        <v>1005</v>
      </c>
      <c r="E241" s="35" t="s">
        <v>323</v>
      </c>
      <c r="F241" s="17" t="s">
        <v>328</v>
      </c>
      <c r="G241" s="45" t="s">
        <v>329</v>
      </c>
      <c r="H241" s="50"/>
      <c r="I241" s="109"/>
    </row>
    <row r="242" spans="2:9" x14ac:dyDescent="0.25">
      <c r="B242" s="13" t="str">
        <f t="shared" si="4"/>
        <v>1005_6</v>
      </c>
      <c r="C242" s="13">
        <v>6</v>
      </c>
      <c r="D242" s="13">
        <v>1005</v>
      </c>
      <c r="E242" s="35" t="s">
        <v>323</v>
      </c>
      <c r="F242" s="23" t="s">
        <v>330</v>
      </c>
      <c r="G242" s="30" t="s">
        <v>331</v>
      </c>
      <c r="H242" s="46" t="s">
        <v>197</v>
      </c>
      <c r="I242" s="109"/>
    </row>
    <row r="243" spans="2:9" x14ac:dyDescent="0.25">
      <c r="B243" s="13" t="str">
        <f t="shared" si="4"/>
        <v>1005_7</v>
      </c>
      <c r="C243" s="13">
        <v>7</v>
      </c>
      <c r="D243" s="13">
        <v>1005</v>
      </c>
      <c r="E243" s="35" t="s">
        <v>323</v>
      </c>
      <c r="F243" s="23" t="s">
        <v>332</v>
      </c>
      <c r="G243" s="47" t="s">
        <v>333</v>
      </c>
      <c r="H243" s="24" t="s">
        <v>197</v>
      </c>
      <c r="I243" s="109"/>
    </row>
    <row r="244" spans="2:9" x14ac:dyDescent="0.25">
      <c r="B244" s="13" t="str">
        <f t="shared" si="4"/>
        <v>1005_8</v>
      </c>
      <c r="C244" s="13">
        <v>8</v>
      </c>
      <c r="D244" s="13">
        <v>1005</v>
      </c>
      <c r="E244" s="35" t="s">
        <v>323</v>
      </c>
      <c r="F244" s="23" t="s">
        <v>334</v>
      </c>
      <c r="G244" s="26" t="s">
        <v>335</v>
      </c>
      <c r="H244" s="24" t="s">
        <v>197</v>
      </c>
      <c r="I244" s="109"/>
    </row>
    <row r="245" spans="2:9" x14ac:dyDescent="0.25">
      <c r="B245" s="13" t="str">
        <f t="shared" si="4"/>
        <v>1005_9</v>
      </c>
      <c r="C245" s="13">
        <v>9</v>
      </c>
      <c r="D245" s="13">
        <v>1005</v>
      </c>
      <c r="E245" s="35" t="s">
        <v>323</v>
      </c>
      <c r="F245" s="23" t="s">
        <v>336</v>
      </c>
      <c r="G245" s="26" t="s">
        <v>337</v>
      </c>
      <c r="H245" s="24" t="s">
        <v>197</v>
      </c>
      <c r="I245" s="109"/>
    </row>
    <row r="246" spans="2:9" x14ac:dyDescent="0.25">
      <c r="B246" s="13" t="str">
        <f t="shared" si="4"/>
        <v>1005_10</v>
      </c>
      <c r="C246" s="13">
        <v>10</v>
      </c>
      <c r="D246" s="13">
        <v>1005</v>
      </c>
      <c r="E246" s="35" t="s">
        <v>323</v>
      </c>
      <c r="F246" s="23" t="s">
        <v>336</v>
      </c>
      <c r="G246" s="26" t="s">
        <v>338</v>
      </c>
      <c r="H246" s="24" t="s">
        <v>197</v>
      </c>
      <c r="I246" s="109"/>
    </row>
    <row r="247" spans="2:9" x14ac:dyDescent="0.25">
      <c r="B247" s="13" t="str">
        <f t="shared" si="4"/>
        <v>1005_11</v>
      </c>
      <c r="C247" s="13">
        <v>11</v>
      </c>
      <c r="D247" s="13">
        <v>1005</v>
      </c>
      <c r="E247" s="35" t="s">
        <v>323</v>
      </c>
      <c r="F247" s="23" t="s">
        <v>336</v>
      </c>
      <c r="G247" s="26" t="s">
        <v>339</v>
      </c>
      <c r="H247" s="24" t="s">
        <v>197</v>
      </c>
      <c r="I247" s="109"/>
    </row>
    <row r="248" spans="2:9" x14ac:dyDescent="0.25">
      <c r="B248" s="13" t="str">
        <f t="shared" si="4"/>
        <v>1005_12</v>
      </c>
      <c r="C248" s="13">
        <v>12</v>
      </c>
      <c r="D248" s="13">
        <v>1005</v>
      </c>
      <c r="E248" s="35" t="s">
        <v>323</v>
      </c>
      <c r="F248" s="17" t="s">
        <v>340</v>
      </c>
      <c r="G248" s="26" t="s">
        <v>341</v>
      </c>
      <c r="H248" s="24" t="s">
        <v>197</v>
      </c>
      <c r="I248" s="109"/>
    </row>
    <row r="249" spans="2:9" x14ac:dyDescent="0.25">
      <c r="B249" s="13" t="str">
        <f t="shared" si="4"/>
        <v>1005_13</v>
      </c>
      <c r="C249" s="13">
        <v>13</v>
      </c>
      <c r="D249" s="13">
        <v>1005</v>
      </c>
      <c r="E249" s="35" t="s">
        <v>323</v>
      </c>
      <c r="F249" s="20" t="s">
        <v>342</v>
      </c>
      <c r="G249" s="26" t="s">
        <v>343</v>
      </c>
      <c r="H249" s="24" t="s">
        <v>197</v>
      </c>
      <c r="I249" s="109"/>
    </row>
    <row r="250" spans="2:9" x14ac:dyDescent="0.25">
      <c r="B250" s="13" t="str">
        <f t="shared" si="4"/>
        <v>1005_14</v>
      </c>
      <c r="C250" s="13">
        <v>14</v>
      </c>
      <c r="D250" s="13">
        <v>1005</v>
      </c>
      <c r="E250" s="35" t="s">
        <v>323</v>
      </c>
      <c r="F250" s="20" t="s">
        <v>344</v>
      </c>
      <c r="G250" s="26" t="s">
        <v>345</v>
      </c>
      <c r="H250" s="24"/>
      <c r="I250" s="109"/>
    </row>
    <row r="251" spans="2:9" x14ac:dyDescent="0.25">
      <c r="B251" s="13" t="str">
        <f t="shared" si="4"/>
        <v>1005_15</v>
      </c>
      <c r="C251" s="13">
        <v>15</v>
      </c>
      <c r="D251" s="13">
        <v>1005</v>
      </c>
      <c r="E251" s="35" t="s">
        <v>323</v>
      </c>
      <c r="F251" s="23" t="s">
        <v>346</v>
      </c>
      <c r="G251" s="26" t="s">
        <v>347</v>
      </c>
      <c r="H251" s="24" t="s">
        <v>197</v>
      </c>
      <c r="I251" s="109"/>
    </row>
    <row r="252" spans="2:9" x14ac:dyDescent="0.25">
      <c r="B252" s="13" t="str">
        <f t="shared" si="4"/>
        <v>1005_16</v>
      </c>
      <c r="C252" s="13">
        <v>16</v>
      </c>
      <c r="D252" s="13">
        <v>1005</v>
      </c>
      <c r="E252" s="35" t="s">
        <v>323</v>
      </c>
      <c r="F252" s="20" t="s">
        <v>348</v>
      </c>
      <c r="G252" s="26" t="s">
        <v>349</v>
      </c>
      <c r="H252" s="24" t="s">
        <v>197</v>
      </c>
      <c r="I252" s="109"/>
    </row>
    <row r="253" spans="2:9" x14ac:dyDescent="0.25">
      <c r="B253" s="13" t="str">
        <f t="shared" si="4"/>
        <v>1005_17</v>
      </c>
      <c r="C253" s="13">
        <v>17</v>
      </c>
      <c r="D253" s="13">
        <v>1005</v>
      </c>
      <c r="E253" s="35" t="s">
        <v>323</v>
      </c>
      <c r="F253" s="23" t="s">
        <v>350</v>
      </c>
      <c r="G253" s="26" t="s">
        <v>351</v>
      </c>
      <c r="H253" s="24" t="s">
        <v>197</v>
      </c>
      <c r="I253" s="109"/>
    </row>
    <row r="254" spans="2:9" x14ac:dyDescent="0.25">
      <c r="B254" s="13" t="str">
        <f t="shared" si="4"/>
        <v>1005_18</v>
      </c>
      <c r="C254" s="13">
        <v>18</v>
      </c>
      <c r="D254" s="13">
        <v>1005</v>
      </c>
      <c r="E254" s="35" t="s">
        <v>323</v>
      </c>
      <c r="F254" s="23" t="s">
        <v>352</v>
      </c>
      <c r="G254" s="26" t="s">
        <v>353</v>
      </c>
      <c r="H254" s="24" t="s">
        <v>197</v>
      </c>
      <c r="I254" s="109"/>
    </row>
    <row r="255" spans="2:9" x14ac:dyDescent="0.25">
      <c r="B255" s="13" t="str">
        <f t="shared" si="4"/>
        <v>1005_19</v>
      </c>
      <c r="C255" s="13">
        <v>19</v>
      </c>
      <c r="D255" s="13">
        <v>1005</v>
      </c>
      <c r="E255" s="35" t="s">
        <v>323</v>
      </c>
      <c r="F255" s="23" t="s">
        <v>354</v>
      </c>
      <c r="G255" s="18" t="s">
        <v>355</v>
      </c>
      <c r="H255" s="24" t="s">
        <v>197</v>
      </c>
      <c r="I255" s="109"/>
    </row>
    <row r="256" spans="2:9" x14ac:dyDescent="0.25">
      <c r="B256" s="13" t="str">
        <f t="shared" si="4"/>
        <v>1005_20</v>
      </c>
      <c r="C256" s="13">
        <v>20</v>
      </c>
      <c r="D256" s="13">
        <v>1005</v>
      </c>
      <c r="E256" s="35" t="s">
        <v>323</v>
      </c>
      <c r="F256" s="23" t="s">
        <v>356</v>
      </c>
      <c r="G256" s="47" t="s">
        <v>357</v>
      </c>
      <c r="H256" s="24" t="s">
        <v>197</v>
      </c>
      <c r="I256" s="109"/>
    </row>
    <row r="257" spans="2:9" x14ac:dyDescent="0.25">
      <c r="B257" s="13" t="str">
        <f t="shared" si="4"/>
        <v>1005_21</v>
      </c>
      <c r="C257" s="13">
        <v>21</v>
      </c>
      <c r="D257" s="13">
        <v>1005</v>
      </c>
      <c r="E257" s="35" t="s">
        <v>323</v>
      </c>
      <c r="F257" s="23" t="s">
        <v>358</v>
      </c>
      <c r="G257" s="26" t="s">
        <v>359</v>
      </c>
      <c r="H257" s="24" t="s">
        <v>197</v>
      </c>
      <c r="I257" s="109"/>
    </row>
    <row r="258" spans="2:9" x14ac:dyDescent="0.25">
      <c r="B258" s="13" t="str">
        <f t="shared" si="4"/>
        <v>1005_22</v>
      </c>
      <c r="C258" s="13">
        <v>22</v>
      </c>
      <c r="D258" s="13">
        <v>1005</v>
      </c>
      <c r="E258" s="35" t="s">
        <v>323</v>
      </c>
      <c r="F258" s="23" t="s">
        <v>360</v>
      </c>
      <c r="G258" s="48" t="s">
        <v>361</v>
      </c>
      <c r="H258" s="24" t="s">
        <v>197</v>
      </c>
      <c r="I258" s="109"/>
    </row>
    <row r="259" spans="2:9" x14ac:dyDescent="0.25">
      <c r="B259" s="13" t="str">
        <f t="shared" si="4"/>
        <v>1005_23</v>
      </c>
      <c r="C259" s="13">
        <v>23</v>
      </c>
      <c r="D259" s="13">
        <v>1005</v>
      </c>
      <c r="E259" s="35" t="s">
        <v>323</v>
      </c>
      <c r="F259" s="23" t="s">
        <v>362</v>
      </c>
      <c r="G259" s="48" t="s">
        <v>363</v>
      </c>
      <c r="H259" s="24" t="s">
        <v>197</v>
      </c>
      <c r="I259" s="109"/>
    </row>
    <row r="260" spans="2:9" x14ac:dyDescent="0.25">
      <c r="B260" s="13" t="str">
        <f t="shared" si="4"/>
        <v>1005_24</v>
      </c>
      <c r="C260" s="13">
        <v>24</v>
      </c>
      <c r="D260" s="13">
        <v>1005</v>
      </c>
      <c r="E260" s="35" t="s">
        <v>323</v>
      </c>
      <c r="F260" s="20" t="s">
        <v>364</v>
      </c>
      <c r="G260" s="26" t="s">
        <v>365</v>
      </c>
      <c r="H260" s="24" t="s">
        <v>197</v>
      </c>
      <c r="I260" s="109"/>
    </row>
    <row r="261" spans="2:9" x14ac:dyDescent="0.25">
      <c r="B261" s="13" t="str">
        <f t="shared" si="4"/>
        <v>1005_25</v>
      </c>
      <c r="C261" s="13">
        <v>25</v>
      </c>
      <c r="D261" s="13">
        <v>1005</v>
      </c>
      <c r="E261" s="35" t="s">
        <v>323</v>
      </c>
      <c r="F261" s="20" t="s">
        <v>366</v>
      </c>
      <c r="G261" s="48" t="s">
        <v>367</v>
      </c>
      <c r="H261" s="24" t="s">
        <v>197</v>
      </c>
      <c r="I261" s="109"/>
    </row>
    <row r="262" spans="2:9" ht="69" x14ac:dyDescent="0.25">
      <c r="B262" s="13" t="str">
        <f t="shared" si="4"/>
        <v>1005_27</v>
      </c>
      <c r="C262" s="13">
        <v>27</v>
      </c>
      <c r="D262" s="13">
        <v>1005</v>
      </c>
      <c r="E262" s="35" t="s">
        <v>323</v>
      </c>
      <c r="F262" s="23" t="s">
        <v>368</v>
      </c>
      <c r="G262" s="26" t="s">
        <v>369</v>
      </c>
      <c r="H262" s="31" t="s">
        <v>370</v>
      </c>
      <c r="I262" s="109"/>
    </row>
    <row r="263" spans="2:9" ht="27.6" x14ac:dyDescent="0.25">
      <c r="B263" s="13" t="str">
        <f t="shared" si="4"/>
        <v>1005_29</v>
      </c>
      <c r="C263" s="13">
        <v>29</v>
      </c>
      <c r="D263" s="13">
        <v>1005</v>
      </c>
      <c r="E263" s="35" t="s">
        <v>323</v>
      </c>
      <c r="F263" s="20" t="s">
        <v>609</v>
      </c>
      <c r="G263" s="49">
        <v>31258</v>
      </c>
      <c r="H263" s="50">
        <v>1029</v>
      </c>
      <c r="I263" s="109"/>
    </row>
    <row r="264" spans="2:9" x14ac:dyDescent="0.25">
      <c r="B264" s="13" t="str">
        <f t="shared" si="4"/>
        <v>1005_30</v>
      </c>
      <c r="C264" s="13">
        <v>30</v>
      </c>
      <c r="D264" s="13">
        <v>1005</v>
      </c>
      <c r="E264" s="35" t="s">
        <v>323</v>
      </c>
      <c r="F264" s="20" t="s">
        <v>371</v>
      </c>
      <c r="G264" s="26" t="s">
        <v>372</v>
      </c>
      <c r="H264" s="21">
        <v>813</v>
      </c>
      <c r="I264" s="109"/>
    </row>
    <row r="265" spans="2:9" x14ac:dyDescent="0.25">
      <c r="B265" s="13" t="str">
        <f t="shared" si="4"/>
        <v>1005_31</v>
      </c>
      <c r="C265" s="13">
        <v>31</v>
      </c>
      <c r="D265" s="13">
        <v>1005</v>
      </c>
      <c r="E265" s="35" t="s">
        <v>323</v>
      </c>
      <c r="F265" s="20" t="s">
        <v>373</v>
      </c>
      <c r="G265" s="26" t="s">
        <v>374</v>
      </c>
      <c r="H265" s="21">
        <v>574</v>
      </c>
      <c r="I265" s="109"/>
    </row>
    <row r="266" spans="2:9" ht="14.25" customHeight="1" x14ac:dyDescent="0.25">
      <c r="B266" s="13" t="str">
        <f t="shared" si="4"/>
        <v>1005_32</v>
      </c>
      <c r="C266" s="13">
        <v>32</v>
      </c>
      <c r="D266" s="13">
        <v>1005</v>
      </c>
      <c r="E266" s="35" t="s">
        <v>323</v>
      </c>
      <c r="F266" s="20" t="s">
        <v>375</v>
      </c>
      <c r="G266" s="26" t="s">
        <v>376</v>
      </c>
      <c r="H266" s="21">
        <v>746</v>
      </c>
      <c r="I266" s="109"/>
    </row>
    <row r="267" spans="2:9" x14ac:dyDescent="0.25">
      <c r="B267" s="13" t="str">
        <f t="shared" si="4"/>
        <v>1005_33</v>
      </c>
      <c r="C267" s="13">
        <v>33</v>
      </c>
      <c r="D267" s="13">
        <v>1005</v>
      </c>
      <c r="E267" s="35" t="s">
        <v>323</v>
      </c>
      <c r="F267" s="20" t="s">
        <v>377</v>
      </c>
      <c r="G267" s="18" t="s">
        <v>378</v>
      </c>
      <c r="H267" s="146">
        <v>2625</v>
      </c>
      <c r="I267" s="109"/>
    </row>
    <row r="268" spans="2:9" x14ac:dyDescent="0.25">
      <c r="B268" s="13" t="str">
        <f t="shared" si="4"/>
        <v>1005_34</v>
      </c>
      <c r="C268" s="13">
        <v>34</v>
      </c>
      <c r="D268" s="13">
        <v>1005</v>
      </c>
      <c r="E268" s="35" t="s">
        <v>323</v>
      </c>
      <c r="F268" s="23" t="s">
        <v>379</v>
      </c>
      <c r="G268" s="146" t="s">
        <v>197</v>
      </c>
      <c r="H268" s="146" t="s">
        <v>197</v>
      </c>
      <c r="I268" s="109"/>
    </row>
    <row r="269" spans="2:9" x14ac:dyDescent="0.25">
      <c r="B269" s="13" t="str">
        <f t="shared" si="4"/>
        <v>1005_35</v>
      </c>
      <c r="C269" s="13">
        <v>35</v>
      </c>
      <c r="D269" s="13">
        <v>1005</v>
      </c>
      <c r="E269" s="35" t="s">
        <v>323</v>
      </c>
      <c r="F269" s="23" t="s">
        <v>380</v>
      </c>
      <c r="G269" s="26" t="s">
        <v>381</v>
      </c>
      <c r="H269" s="24" t="s">
        <v>197</v>
      </c>
      <c r="I269" s="109"/>
    </row>
    <row r="270" spans="2:9" x14ac:dyDescent="0.25">
      <c r="B270" s="13" t="str">
        <f t="shared" ref="B270:B280" si="5">D270&amp;"_"&amp;C270</f>
        <v>1005_36</v>
      </c>
      <c r="C270" s="13">
        <v>36</v>
      </c>
      <c r="D270" s="13">
        <v>1005</v>
      </c>
      <c r="E270" s="35" t="s">
        <v>323</v>
      </c>
      <c r="F270" s="23" t="s">
        <v>382</v>
      </c>
      <c r="G270" s="26" t="s">
        <v>383</v>
      </c>
      <c r="H270" s="24"/>
      <c r="I270" s="109"/>
    </row>
    <row r="271" spans="2:9" x14ac:dyDescent="0.25">
      <c r="B271" s="13" t="str">
        <f t="shared" si="5"/>
        <v>1005_37</v>
      </c>
      <c r="C271" s="13">
        <v>37</v>
      </c>
      <c r="D271" s="13">
        <v>1005</v>
      </c>
      <c r="E271" s="35" t="s">
        <v>323</v>
      </c>
      <c r="F271" s="23" t="s">
        <v>384</v>
      </c>
      <c r="G271" s="26" t="s">
        <v>385</v>
      </c>
      <c r="H271" s="24" t="s">
        <v>197</v>
      </c>
      <c r="I271" s="109"/>
    </row>
    <row r="272" spans="2:9" ht="27.6" x14ac:dyDescent="0.25">
      <c r="B272" s="13" t="str">
        <f t="shared" si="5"/>
        <v>1005_38</v>
      </c>
      <c r="C272" s="13">
        <v>38</v>
      </c>
      <c r="D272" s="13">
        <v>1005</v>
      </c>
      <c r="E272" s="35" t="s">
        <v>323</v>
      </c>
      <c r="F272" s="20" t="s">
        <v>386</v>
      </c>
      <c r="G272" s="26">
        <v>150987</v>
      </c>
      <c r="H272" s="24">
        <v>826</v>
      </c>
      <c r="I272" s="109"/>
    </row>
    <row r="273" spans="2:9" ht="27.6" x14ac:dyDescent="0.25">
      <c r="B273" s="13" t="str">
        <f t="shared" si="5"/>
        <v>1005_39</v>
      </c>
      <c r="C273" s="13">
        <v>39</v>
      </c>
      <c r="D273" s="13">
        <v>1005</v>
      </c>
      <c r="E273" s="35" t="s">
        <v>323</v>
      </c>
      <c r="F273" s="20" t="s">
        <v>387</v>
      </c>
      <c r="G273" s="26" t="s">
        <v>388</v>
      </c>
      <c r="H273" s="146">
        <v>494</v>
      </c>
      <c r="I273" s="109"/>
    </row>
    <row r="274" spans="2:9" x14ac:dyDescent="0.25">
      <c r="B274" s="13" t="str">
        <f t="shared" si="5"/>
        <v>1005_40</v>
      </c>
      <c r="C274" s="13">
        <v>40</v>
      </c>
      <c r="D274" s="13">
        <v>1005</v>
      </c>
      <c r="E274" s="35" t="s">
        <v>323</v>
      </c>
      <c r="F274" s="23" t="s">
        <v>389</v>
      </c>
      <c r="G274" s="26" t="s">
        <v>390</v>
      </c>
      <c r="H274" s="24" t="s">
        <v>197</v>
      </c>
      <c r="I274" s="109"/>
    </row>
    <row r="275" spans="2:9" x14ac:dyDescent="0.25">
      <c r="B275" s="13" t="str">
        <f t="shared" si="5"/>
        <v>1005_41</v>
      </c>
      <c r="C275" s="13">
        <v>41</v>
      </c>
      <c r="D275" s="13">
        <v>1005</v>
      </c>
      <c r="E275" s="35" t="s">
        <v>323</v>
      </c>
      <c r="F275" s="20" t="s">
        <v>391</v>
      </c>
      <c r="G275" s="26">
        <v>3935</v>
      </c>
      <c r="H275" s="146">
        <v>826</v>
      </c>
      <c r="I275" s="109"/>
    </row>
    <row r="276" spans="2:9" x14ac:dyDescent="0.25">
      <c r="B276" s="13" t="str">
        <f t="shared" si="5"/>
        <v>1005_42</v>
      </c>
      <c r="C276" s="13">
        <v>42</v>
      </c>
      <c r="D276" s="13">
        <v>1005</v>
      </c>
      <c r="E276" s="35" t="s">
        <v>323</v>
      </c>
      <c r="F276" s="20" t="s">
        <v>392</v>
      </c>
      <c r="G276" s="18">
        <v>4792</v>
      </c>
      <c r="H276" s="21">
        <v>357</v>
      </c>
      <c r="I276" s="109"/>
    </row>
    <row r="277" spans="2:9" x14ac:dyDescent="0.25">
      <c r="B277" s="13" t="str">
        <f>D277&amp;"_"&amp;C277</f>
        <v>1005_43</v>
      </c>
      <c r="C277" s="13">
        <v>43</v>
      </c>
      <c r="D277" s="13">
        <v>1005</v>
      </c>
      <c r="E277" s="35" t="s">
        <v>323</v>
      </c>
      <c r="F277" s="20" t="s">
        <v>610</v>
      </c>
      <c r="G277" s="18"/>
      <c r="H277" s="21"/>
      <c r="I277" s="109"/>
    </row>
    <row r="278" spans="2:9" x14ac:dyDescent="0.25">
      <c r="B278" s="13" t="str">
        <f t="shared" si="5"/>
        <v>1005_44</v>
      </c>
      <c r="C278" s="13">
        <v>44</v>
      </c>
      <c r="D278" s="13">
        <v>1005</v>
      </c>
      <c r="E278" s="35" t="s">
        <v>323</v>
      </c>
      <c r="F278" s="20" t="s">
        <v>611</v>
      </c>
      <c r="G278" s="18"/>
      <c r="H278" s="21"/>
      <c r="I278" s="109"/>
    </row>
    <row r="279" spans="2:9" x14ac:dyDescent="0.25">
      <c r="B279" s="13" t="str">
        <f t="shared" si="5"/>
        <v>1005_45</v>
      </c>
      <c r="C279" s="13">
        <v>45</v>
      </c>
      <c r="D279" s="13">
        <v>1005</v>
      </c>
      <c r="E279" s="35" t="s">
        <v>323</v>
      </c>
      <c r="F279" s="20" t="s">
        <v>612</v>
      </c>
      <c r="G279" s="18"/>
      <c r="H279" s="21"/>
      <c r="I279" s="109"/>
    </row>
    <row r="280" spans="2:9" x14ac:dyDescent="0.25">
      <c r="B280" s="13" t="str">
        <f t="shared" si="5"/>
        <v>1005_46</v>
      </c>
      <c r="C280" s="13">
        <v>46</v>
      </c>
      <c r="D280" s="13">
        <v>1005</v>
      </c>
      <c r="E280" s="35" t="s">
        <v>323</v>
      </c>
      <c r="F280" s="20" t="s">
        <v>613</v>
      </c>
      <c r="G280" s="18"/>
      <c r="H280" s="21"/>
      <c r="I280" s="146"/>
    </row>
    <row r="281" spans="2:9" x14ac:dyDescent="0.25">
      <c r="B281" s="13" t="str">
        <f t="shared" ref="B281:B333" si="6">D281&amp;"_"&amp;C281</f>
        <v>1006_1</v>
      </c>
      <c r="C281" s="13">
        <v>1</v>
      </c>
      <c r="D281" s="13">
        <v>1006</v>
      </c>
      <c r="E281" s="35" t="s">
        <v>393</v>
      </c>
      <c r="F281" s="34" t="s">
        <v>394</v>
      </c>
      <c r="G281" s="30" t="s">
        <v>395</v>
      </c>
      <c r="H281" s="51">
        <v>7886</v>
      </c>
      <c r="I281" s="109">
        <v>7886</v>
      </c>
    </row>
    <row r="282" spans="2:9" x14ac:dyDescent="0.25">
      <c r="B282" s="13" t="str">
        <f t="shared" si="6"/>
        <v>1006_2</v>
      </c>
      <c r="C282" s="13">
        <v>2</v>
      </c>
      <c r="D282" s="13">
        <v>1006</v>
      </c>
      <c r="E282" s="35" t="s">
        <v>393</v>
      </c>
      <c r="F282" s="34" t="s">
        <v>396</v>
      </c>
      <c r="G282" s="18" t="s">
        <v>397</v>
      </c>
      <c r="H282" s="51">
        <v>560</v>
      </c>
      <c r="I282" s="109">
        <v>560</v>
      </c>
    </row>
    <row r="283" spans="2:9" x14ac:dyDescent="0.25">
      <c r="B283" s="13" t="str">
        <f t="shared" si="6"/>
        <v>1006_3</v>
      </c>
      <c r="C283" s="13">
        <v>3</v>
      </c>
      <c r="D283" s="13">
        <v>1006</v>
      </c>
      <c r="E283" s="35" t="s">
        <v>393</v>
      </c>
      <c r="F283" s="34" t="s">
        <v>398</v>
      </c>
      <c r="G283" s="18" t="s">
        <v>399</v>
      </c>
      <c r="H283" s="51">
        <v>133461</v>
      </c>
      <c r="I283" s="109">
        <v>133461</v>
      </c>
    </row>
    <row r="284" spans="2:9" x14ac:dyDescent="0.25">
      <c r="B284" s="13" t="str">
        <f t="shared" si="6"/>
        <v>1006_4</v>
      </c>
      <c r="C284" s="13">
        <v>4</v>
      </c>
      <c r="D284" s="13">
        <v>1006</v>
      </c>
      <c r="E284" s="35" t="s">
        <v>393</v>
      </c>
      <c r="F284" s="34" t="s">
        <v>400</v>
      </c>
      <c r="G284" s="18" t="s">
        <v>401</v>
      </c>
      <c r="H284" s="51">
        <v>1362</v>
      </c>
      <c r="I284" s="109">
        <v>1362</v>
      </c>
    </row>
    <row r="285" spans="2:9" x14ac:dyDescent="0.25">
      <c r="B285" s="13" t="str">
        <f t="shared" si="6"/>
        <v>1006_5</v>
      </c>
      <c r="C285" s="13">
        <v>5</v>
      </c>
      <c r="D285" s="13">
        <v>1006</v>
      </c>
      <c r="E285" s="35" t="s">
        <v>393</v>
      </c>
      <c r="F285" s="34" t="s">
        <v>402</v>
      </c>
      <c r="G285" s="52" t="s">
        <v>403</v>
      </c>
      <c r="H285" s="51">
        <v>2239</v>
      </c>
      <c r="I285" s="109">
        <v>2239</v>
      </c>
    </row>
    <row r="286" spans="2:9" x14ac:dyDescent="0.25">
      <c r="B286" s="13" t="str">
        <f t="shared" si="6"/>
        <v>1006_6</v>
      </c>
      <c r="C286" s="13">
        <v>6</v>
      </c>
      <c r="D286" s="13">
        <v>1006</v>
      </c>
      <c r="E286" s="35" t="s">
        <v>393</v>
      </c>
      <c r="F286" s="34" t="s">
        <v>404</v>
      </c>
      <c r="G286" s="18" t="s">
        <v>405</v>
      </c>
      <c r="H286" s="51">
        <v>3745</v>
      </c>
      <c r="I286" s="109">
        <v>3745</v>
      </c>
    </row>
    <row r="287" spans="2:9" x14ac:dyDescent="0.25">
      <c r="B287" s="13" t="str">
        <f t="shared" si="6"/>
        <v>1006_7</v>
      </c>
      <c r="C287" s="13">
        <v>7</v>
      </c>
      <c r="D287" s="13">
        <v>1006</v>
      </c>
      <c r="E287" s="35" t="s">
        <v>393</v>
      </c>
      <c r="F287" s="34" t="s">
        <v>406</v>
      </c>
      <c r="G287" s="18" t="s">
        <v>407</v>
      </c>
      <c r="H287" s="51">
        <v>14195</v>
      </c>
      <c r="I287" s="109">
        <v>14195</v>
      </c>
    </row>
    <row r="288" spans="2:9" x14ac:dyDescent="0.25">
      <c r="B288" s="13" t="str">
        <f t="shared" si="6"/>
        <v>1006_8</v>
      </c>
      <c r="C288" s="13">
        <v>8</v>
      </c>
      <c r="D288" s="13">
        <v>1006</v>
      </c>
      <c r="E288" s="35" t="s">
        <v>393</v>
      </c>
      <c r="F288" s="34" t="s">
        <v>408</v>
      </c>
      <c r="G288" s="18" t="s">
        <v>409</v>
      </c>
      <c r="H288" s="51">
        <v>127</v>
      </c>
      <c r="I288" s="109">
        <v>127</v>
      </c>
    </row>
    <row r="289" spans="2:9" x14ac:dyDescent="0.25">
      <c r="B289" s="13" t="str">
        <f t="shared" si="6"/>
        <v>1006_9</v>
      </c>
      <c r="C289" s="13">
        <v>9</v>
      </c>
      <c r="D289" s="13">
        <v>1006</v>
      </c>
      <c r="E289" s="35" t="s">
        <v>393</v>
      </c>
      <c r="F289" s="34" t="s">
        <v>410</v>
      </c>
      <c r="G289" s="18" t="s">
        <v>411</v>
      </c>
      <c r="H289" s="51">
        <v>2007</v>
      </c>
      <c r="I289" s="109">
        <v>2007</v>
      </c>
    </row>
    <row r="290" spans="2:9" x14ac:dyDescent="0.25">
      <c r="B290" s="13" t="str">
        <f t="shared" si="6"/>
        <v>1006_10</v>
      </c>
      <c r="C290" s="13">
        <v>10</v>
      </c>
      <c r="D290" s="13">
        <v>1006</v>
      </c>
      <c r="E290" s="35" t="s">
        <v>393</v>
      </c>
      <c r="F290" s="53" t="s">
        <v>412</v>
      </c>
      <c r="G290" s="18">
        <v>26534</v>
      </c>
      <c r="H290" s="51">
        <v>4289</v>
      </c>
      <c r="I290" s="109">
        <v>4289</v>
      </c>
    </row>
    <row r="291" spans="2:9" x14ac:dyDescent="0.25">
      <c r="B291" s="13" t="str">
        <f t="shared" si="6"/>
        <v>1006_11</v>
      </c>
      <c r="C291" s="13">
        <v>11</v>
      </c>
      <c r="D291" s="13">
        <v>1006</v>
      </c>
      <c r="E291" s="35" t="s">
        <v>393</v>
      </c>
      <c r="F291" s="53" t="s">
        <v>413</v>
      </c>
      <c r="G291" s="18" t="s">
        <v>414</v>
      </c>
      <c r="H291" s="51">
        <v>295</v>
      </c>
      <c r="I291" s="109">
        <v>295</v>
      </c>
    </row>
    <row r="292" spans="2:9" x14ac:dyDescent="0.25">
      <c r="B292" s="13" t="str">
        <f t="shared" si="6"/>
        <v>1006_12</v>
      </c>
      <c r="C292" s="13">
        <v>12</v>
      </c>
      <c r="D292" s="13">
        <v>1006</v>
      </c>
      <c r="E292" s="35" t="s">
        <v>393</v>
      </c>
      <c r="F292" s="53" t="s">
        <v>415</v>
      </c>
      <c r="G292" s="18" t="s">
        <v>416</v>
      </c>
      <c r="H292" s="51">
        <v>14305</v>
      </c>
      <c r="I292" s="109">
        <v>14305</v>
      </c>
    </row>
    <row r="293" spans="2:9" x14ac:dyDescent="0.25">
      <c r="B293" s="13" t="str">
        <f t="shared" si="6"/>
        <v>1006_13</v>
      </c>
      <c r="C293" s="13">
        <v>13</v>
      </c>
      <c r="D293" s="13">
        <v>1006</v>
      </c>
      <c r="E293" s="35" t="s">
        <v>393</v>
      </c>
      <c r="F293" s="49" t="s">
        <v>417</v>
      </c>
      <c r="G293" s="18" t="s">
        <v>418</v>
      </c>
      <c r="H293" s="51">
        <v>74</v>
      </c>
      <c r="I293" s="109">
        <v>74</v>
      </c>
    </row>
    <row r="294" spans="2:9" x14ac:dyDescent="0.25">
      <c r="B294" s="13" t="str">
        <f t="shared" si="6"/>
        <v>1006_14</v>
      </c>
      <c r="C294" s="13">
        <v>14</v>
      </c>
      <c r="D294" s="13">
        <v>1006</v>
      </c>
      <c r="E294" s="35" t="s">
        <v>393</v>
      </c>
      <c r="F294" s="49" t="s">
        <v>419</v>
      </c>
      <c r="G294" s="18" t="s">
        <v>420</v>
      </c>
      <c r="H294" s="51">
        <v>13449</v>
      </c>
      <c r="I294" s="109">
        <v>13449</v>
      </c>
    </row>
    <row r="295" spans="2:9" x14ac:dyDescent="0.25">
      <c r="B295" s="13" t="str">
        <f t="shared" si="6"/>
        <v>1006_15</v>
      </c>
      <c r="C295" s="13">
        <v>15</v>
      </c>
      <c r="D295" s="13">
        <v>1006</v>
      </c>
      <c r="E295" s="35" t="s">
        <v>393</v>
      </c>
      <c r="F295" s="53" t="s">
        <v>421</v>
      </c>
      <c r="G295" s="18" t="s">
        <v>422</v>
      </c>
      <c r="H295" s="51">
        <v>15606</v>
      </c>
      <c r="I295" s="109">
        <v>15606</v>
      </c>
    </row>
    <row r="296" spans="2:9" x14ac:dyDescent="0.25">
      <c r="B296" s="13" t="str">
        <f t="shared" si="6"/>
        <v>1006_16</v>
      </c>
      <c r="C296" s="13">
        <v>16</v>
      </c>
      <c r="D296" s="13">
        <v>1006</v>
      </c>
      <c r="E296" s="35" t="s">
        <v>393</v>
      </c>
      <c r="F296" s="49" t="s">
        <v>423</v>
      </c>
      <c r="G296" s="18" t="s">
        <v>424</v>
      </c>
      <c r="H296" s="51">
        <v>320</v>
      </c>
      <c r="I296" s="109">
        <v>320</v>
      </c>
    </row>
    <row r="297" spans="2:9" x14ac:dyDescent="0.25">
      <c r="B297" s="13" t="str">
        <f t="shared" si="6"/>
        <v>1006_17</v>
      </c>
      <c r="C297" s="13">
        <v>17</v>
      </c>
      <c r="D297" s="13">
        <v>1006</v>
      </c>
      <c r="E297" s="35" t="s">
        <v>393</v>
      </c>
      <c r="F297" s="23" t="s">
        <v>423</v>
      </c>
      <c r="G297" s="18" t="s">
        <v>425</v>
      </c>
      <c r="H297" s="51">
        <v>320</v>
      </c>
      <c r="I297" s="109">
        <v>320</v>
      </c>
    </row>
    <row r="298" spans="2:9" x14ac:dyDescent="0.25">
      <c r="B298" s="13" t="str">
        <f t="shared" si="6"/>
        <v>1006_18</v>
      </c>
      <c r="C298" s="13">
        <v>18</v>
      </c>
      <c r="D298" s="13">
        <v>1006</v>
      </c>
      <c r="E298" s="35" t="s">
        <v>393</v>
      </c>
      <c r="F298" s="34" t="s">
        <v>426</v>
      </c>
      <c r="G298" s="18" t="s">
        <v>427</v>
      </c>
      <c r="H298" s="51">
        <v>811</v>
      </c>
      <c r="I298" s="109">
        <v>811</v>
      </c>
    </row>
    <row r="299" spans="2:9" x14ac:dyDescent="0.25">
      <c r="B299" s="13" t="str">
        <f t="shared" si="6"/>
        <v>1006_19</v>
      </c>
      <c r="C299" s="13">
        <v>19</v>
      </c>
      <c r="D299" s="13">
        <v>1006</v>
      </c>
      <c r="E299" s="35" t="s">
        <v>393</v>
      </c>
      <c r="F299" s="17" t="s">
        <v>428</v>
      </c>
      <c r="G299" s="18" t="s">
        <v>429</v>
      </c>
      <c r="H299" s="51">
        <v>8617</v>
      </c>
      <c r="I299" s="109">
        <v>8617</v>
      </c>
    </row>
    <row r="300" spans="2:9" x14ac:dyDescent="0.25">
      <c r="B300" s="13" t="str">
        <f t="shared" si="6"/>
        <v>1006_20</v>
      </c>
      <c r="C300" s="13">
        <v>20</v>
      </c>
      <c r="D300" s="13">
        <v>1006</v>
      </c>
      <c r="E300" s="35" t="s">
        <v>393</v>
      </c>
      <c r="F300" s="34" t="s">
        <v>430</v>
      </c>
      <c r="G300" s="18" t="s">
        <v>388</v>
      </c>
      <c r="H300" s="51">
        <v>494</v>
      </c>
      <c r="I300" s="109">
        <v>494</v>
      </c>
    </row>
    <row r="301" spans="2:9" x14ac:dyDescent="0.25">
      <c r="B301" s="13" t="str">
        <f t="shared" si="6"/>
        <v>1006_21</v>
      </c>
      <c r="C301" s="13">
        <v>21</v>
      </c>
      <c r="D301" s="13">
        <v>1006</v>
      </c>
      <c r="E301" s="35" t="s">
        <v>393</v>
      </c>
      <c r="F301" s="34" t="s">
        <v>431</v>
      </c>
      <c r="G301" s="18" t="s">
        <v>432</v>
      </c>
      <c r="H301" s="51">
        <v>1207</v>
      </c>
      <c r="I301" s="109">
        <v>1207</v>
      </c>
    </row>
    <row r="302" spans="2:9" x14ac:dyDescent="0.25">
      <c r="B302" s="13" t="str">
        <f t="shared" si="6"/>
        <v>1006_22</v>
      </c>
      <c r="C302" s="13">
        <v>22</v>
      </c>
      <c r="D302" s="13">
        <v>1006</v>
      </c>
      <c r="E302" s="35" t="s">
        <v>393</v>
      </c>
      <c r="F302" s="34" t="s">
        <v>433</v>
      </c>
      <c r="G302" s="18" t="s">
        <v>434</v>
      </c>
      <c r="H302" s="51">
        <v>11350</v>
      </c>
      <c r="I302" s="109">
        <v>11350</v>
      </c>
    </row>
    <row r="303" spans="2:9" x14ac:dyDescent="0.25">
      <c r="B303" s="13" t="str">
        <f t="shared" si="6"/>
        <v>1006_23</v>
      </c>
      <c r="C303" s="13">
        <v>23</v>
      </c>
      <c r="D303" s="13">
        <v>1006</v>
      </c>
      <c r="E303" s="35" t="s">
        <v>393</v>
      </c>
      <c r="F303" s="34" t="s">
        <v>435</v>
      </c>
      <c r="G303" s="18" t="s">
        <v>436</v>
      </c>
      <c r="H303" s="159">
        <v>1874</v>
      </c>
      <c r="I303" s="109">
        <v>1874</v>
      </c>
    </row>
    <row r="304" spans="2:9" x14ac:dyDescent="0.25">
      <c r="B304" s="13" t="str">
        <f t="shared" si="6"/>
        <v>1006_24</v>
      </c>
      <c r="C304" s="13">
        <v>24</v>
      </c>
      <c r="D304" s="13">
        <v>1006</v>
      </c>
      <c r="E304" s="35" t="s">
        <v>393</v>
      </c>
      <c r="F304" s="34" t="s">
        <v>437</v>
      </c>
      <c r="G304" s="18" t="s">
        <v>436</v>
      </c>
      <c r="H304" s="159"/>
      <c r="I304" s="109">
        <v>1874</v>
      </c>
    </row>
    <row r="305" spans="2:9" x14ac:dyDescent="0.25">
      <c r="B305" s="13" t="str">
        <f t="shared" si="6"/>
        <v>1006_25</v>
      </c>
      <c r="C305" s="13">
        <v>25</v>
      </c>
      <c r="D305" s="13">
        <v>1006</v>
      </c>
      <c r="E305" s="35" t="s">
        <v>393</v>
      </c>
      <c r="F305" s="23" t="s">
        <v>438</v>
      </c>
      <c r="G305" s="18">
        <v>4102</v>
      </c>
      <c r="H305" s="16">
        <v>4642</v>
      </c>
      <c r="I305" s="109">
        <v>4642</v>
      </c>
    </row>
    <row r="306" spans="2:9" x14ac:dyDescent="0.25">
      <c r="B306" s="13" t="str">
        <f t="shared" si="6"/>
        <v>1006_26</v>
      </c>
      <c r="C306" s="13">
        <v>26</v>
      </c>
      <c r="D306" s="13">
        <v>1006</v>
      </c>
      <c r="E306" s="35" t="s">
        <v>393</v>
      </c>
      <c r="F306" s="23" t="s">
        <v>439</v>
      </c>
      <c r="G306" s="18">
        <v>4103</v>
      </c>
      <c r="H306" s="16">
        <v>3132</v>
      </c>
      <c r="I306" s="109">
        <v>3132</v>
      </c>
    </row>
    <row r="307" spans="2:9" x14ac:dyDescent="0.25">
      <c r="B307" s="13" t="str">
        <f t="shared" si="6"/>
        <v>1006_27</v>
      </c>
      <c r="C307" s="13">
        <v>27</v>
      </c>
      <c r="D307" s="13">
        <v>1006</v>
      </c>
      <c r="E307" s="35" t="s">
        <v>393</v>
      </c>
      <c r="F307" s="49" t="s">
        <v>440</v>
      </c>
      <c r="G307" s="18">
        <v>7377</v>
      </c>
      <c r="H307" s="16">
        <v>2191</v>
      </c>
      <c r="I307" s="109">
        <v>2191</v>
      </c>
    </row>
    <row r="308" spans="2:9" x14ac:dyDescent="0.25">
      <c r="B308" s="13" t="str">
        <f t="shared" si="6"/>
        <v>1006_28</v>
      </c>
      <c r="C308" s="13">
        <v>28</v>
      </c>
      <c r="D308" s="13">
        <v>1006</v>
      </c>
      <c r="E308" s="35" t="s">
        <v>393</v>
      </c>
      <c r="F308" s="49" t="s">
        <v>441</v>
      </c>
      <c r="G308" s="18">
        <v>7379</v>
      </c>
      <c r="H308" s="16">
        <v>2263</v>
      </c>
      <c r="I308" s="109">
        <v>2263</v>
      </c>
    </row>
    <row r="309" spans="2:9" x14ac:dyDescent="0.25">
      <c r="B309" s="13" t="str">
        <f t="shared" si="6"/>
        <v>1006_29</v>
      </c>
      <c r="C309" s="13">
        <v>29</v>
      </c>
      <c r="D309" s="13">
        <v>1006</v>
      </c>
      <c r="E309" s="35" t="s">
        <v>393</v>
      </c>
      <c r="F309" s="53" t="s">
        <v>442</v>
      </c>
      <c r="G309" s="18">
        <v>6097</v>
      </c>
      <c r="H309" s="16">
        <v>23143</v>
      </c>
      <c r="I309" s="109">
        <v>23143</v>
      </c>
    </row>
    <row r="310" spans="2:9" x14ac:dyDescent="0.25">
      <c r="B310" s="13" t="str">
        <f t="shared" si="6"/>
        <v>1006_30</v>
      </c>
      <c r="C310" s="13">
        <v>30</v>
      </c>
      <c r="D310" s="13">
        <v>1006</v>
      </c>
      <c r="E310" s="35" t="s">
        <v>393</v>
      </c>
      <c r="F310" s="53" t="s">
        <v>443</v>
      </c>
      <c r="G310" s="15" t="s">
        <v>444</v>
      </c>
      <c r="H310" s="16">
        <v>2171</v>
      </c>
      <c r="I310" s="109">
        <v>2171</v>
      </c>
    </row>
    <row r="311" spans="2:9" x14ac:dyDescent="0.25">
      <c r="B311" s="13" t="str">
        <f t="shared" si="6"/>
        <v>1006_31</v>
      </c>
      <c r="C311" s="13">
        <v>31</v>
      </c>
      <c r="D311" s="13">
        <v>1006</v>
      </c>
      <c r="E311" s="35" t="s">
        <v>393</v>
      </c>
      <c r="F311" s="53" t="s">
        <v>445</v>
      </c>
      <c r="G311" s="15" t="s">
        <v>446</v>
      </c>
      <c r="H311" s="16">
        <v>20910</v>
      </c>
      <c r="I311" s="109">
        <v>20910</v>
      </c>
    </row>
    <row r="312" spans="2:9" x14ac:dyDescent="0.25">
      <c r="B312" s="13" t="str">
        <f t="shared" si="6"/>
        <v>1006_32</v>
      </c>
      <c r="C312" s="13">
        <v>32</v>
      </c>
      <c r="D312" s="13">
        <v>1006</v>
      </c>
      <c r="E312" s="35" t="s">
        <v>393</v>
      </c>
      <c r="F312" s="17" t="s">
        <v>447</v>
      </c>
      <c r="G312" s="15" t="s">
        <v>212</v>
      </c>
      <c r="H312" s="16">
        <v>17510</v>
      </c>
      <c r="I312" s="109">
        <v>17510</v>
      </c>
    </row>
    <row r="313" spans="2:9" x14ac:dyDescent="0.25">
      <c r="B313" s="13" t="str">
        <f t="shared" si="6"/>
        <v>1006_33</v>
      </c>
      <c r="C313" s="13">
        <v>33</v>
      </c>
      <c r="D313" s="13">
        <v>1006</v>
      </c>
      <c r="E313" s="35" t="s">
        <v>393</v>
      </c>
      <c r="F313" s="14" t="s">
        <v>448</v>
      </c>
      <c r="G313" s="15" t="s">
        <v>449</v>
      </c>
      <c r="H313" s="16">
        <v>39</v>
      </c>
      <c r="I313" s="109">
        <v>39</v>
      </c>
    </row>
    <row r="314" spans="2:9" x14ac:dyDescent="0.25">
      <c r="B314" s="13" t="str">
        <f t="shared" si="6"/>
        <v>1006_34</v>
      </c>
      <c r="C314" s="13">
        <v>34</v>
      </c>
      <c r="D314" s="13">
        <v>1006</v>
      </c>
      <c r="E314" s="35" t="s">
        <v>393</v>
      </c>
      <c r="F314" s="34" t="s">
        <v>450</v>
      </c>
      <c r="G314" s="18" t="s">
        <v>451</v>
      </c>
      <c r="H314" s="16">
        <v>2981</v>
      </c>
      <c r="I314" s="109">
        <v>2981</v>
      </c>
    </row>
    <row r="315" spans="2:9" x14ac:dyDescent="0.25">
      <c r="B315" s="13" t="str">
        <f t="shared" si="6"/>
        <v>1006_35</v>
      </c>
      <c r="C315" s="13">
        <v>35</v>
      </c>
      <c r="D315" s="13">
        <v>1006</v>
      </c>
      <c r="E315" s="35" t="s">
        <v>393</v>
      </c>
      <c r="F315" s="53" t="s">
        <v>452</v>
      </c>
      <c r="G315" s="18" t="s">
        <v>453</v>
      </c>
      <c r="H315" s="16">
        <v>2211</v>
      </c>
      <c r="I315" s="109">
        <v>2211</v>
      </c>
    </row>
    <row r="316" spans="2:9" x14ac:dyDescent="0.25">
      <c r="B316" s="13" t="str">
        <f t="shared" si="6"/>
        <v>1006_36</v>
      </c>
      <c r="C316" s="13">
        <v>36</v>
      </c>
      <c r="D316" s="13">
        <v>1006</v>
      </c>
      <c r="E316" s="35" t="s">
        <v>393</v>
      </c>
      <c r="F316" s="23" t="s">
        <v>454</v>
      </c>
      <c r="G316" s="18" t="s">
        <v>455</v>
      </c>
      <c r="H316" s="16">
        <v>54</v>
      </c>
      <c r="I316" s="109">
        <v>54</v>
      </c>
    </row>
    <row r="317" spans="2:9" x14ac:dyDescent="0.25">
      <c r="B317" s="13" t="str">
        <f t="shared" si="6"/>
        <v>1006_37</v>
      </c>
      <c r="C317" s="13">
        <v>37</v>
      </c>
      <c r="D317" s="13">
        <v>1006</v>
      </c>
      <c r="E317" s="35" t="s">
        <v>393</v>
      </c>
      <c r="F317" s="53" t="s">
        <v>456</v>
      </c>
      <c r="G317" s="18" t="s">
        <v>457</v>
      </c>
      <c r="H317" s="16">
        <v>749</v>
      </c>
      <c r="I317" s="109">
        <v>749</v>
      </c>
    </row>
    <row r="318" spans="2:9" x14ac:dyDescent="0.25">
      <c r="B318" s="13" t="str">
        <f t="shared" si="6"/>
        <v>1006_38</v>
      </c>
      <c r="C318" s="13">
        <v>38</v>
      </c>
      <c r="D318" s="13">
        <v>1006</v>
      </c>
      <c r="E318" s="35" t="s">
        <v>393</v>
      </c>
      <c r="F318" s="53" t="s">
        <v>458</v>
      </c>
      <c r="G318" s="26" t="s">
        <v>459</v>
      </c>
      <c r="H318" s="16">
        <v>49</v>
      </c>
      <c r="I318" s="109">
        <v>49</v>
      </c>
    </row>
    <row r="319" spans="2:9" x14ac:dyDescent="0.25">
      <c r="B319" s="13" t="str">
        <f t="shared" si="6"/>
        <v>1006_39</v>
      </c>
      <c r="C319" s="13">
        <v>39</v>
      </c>
      <c r="D319" s="13">
        <v>1006</v>
      </c>
      <c r="E319" s="35" t="s">
        <v>393</v>
      </c>
      <c r="F319" s="53" t="s">
        <v>460</v>
      </c>
      <c r="G319" s="26" t="s">
        <v>461</v>
      </c>
      <c r="H319" s="16">
        <v>30</v>
      </c>
      <c r="I319" s="109">
        <v>30</v>
      </c>
    </row>
    <row r="320" spans="2:9" x14ac:dyDescent="0.25">
      <c r="B320" s="13" t="str">
        <f t="shared" si="6"/>
        <v>1006_40</v>
      </c>
      <c r="C320" s="13">
        <v>40</v>
      </c>
      <c r="D320" s="13">
        <v>1006</v>
      </c>
      <c r="E320" s="35" t="s">
        <v>393</v>
      </c>
      <c r="F320" s="53" t="s">
        <v>462</v>
      </c>
      <c r="G320" s="26"/>
      <c r="H320" s="16">
        <v>243</v>
      </c>
      <c r="I320" s="109" t="e">
        <v>#N/A</v>
      </c>
    </row>
    <row r="321" spans="2:9" x14ac:dyDescent="0.25">
      <c r="B321" s="13" t="str">
        <f t="shared" si="6"/>
        <v>1006_41</v>
      </c>
      <c r="C321" s="13">
        <v>41</v>
      </c>
      <c r="D321" s="13">
        <v>1006</v>
      </c>
      <c r="E321" s="35" t="s">
        <v>393</v>
      </c>
      <c r="F321" s="53" t="s">
        <v>463</v>
      </c>
      <c r="G321" s="26"/>
      <c r="H321" s="16">
        <v>206</v>
      </c>
      <c r="I321" s="109" t="e">
        <v>#N/A</v>
      </c>
    </row>
    <row r="322" spans="2:9" x14ac:dyDescent="0.25">
      <c r="B322" s="13" t="str">
        <f t="shared" si="6"/>
        <v>1006_42</v>
      </c>
      <c r="C322" s="13">
        <v>42</v>
      </c>
      <c r="D322" s="13">
        <v>1006</v>
      </c>
      <c r="E322" s="35" t="s">
        <v>393</v>
      </c>
      <c r="F322" s="53" t="s">
        <v>464</v>
      </c>
      <c r="G322" s="26" t="s">
        <v>465</v>
      </c>
      <c r="H322" s="16">
        <v>668</v>
      </c>
      <c r="I322" s="109">
        <v>668</v>
      </c>
    </row>
    <row r="323" spans="2:9" x14ac:dyDescent="0.25">
      <c r="B323" s="13" t="str">
        <f t="shared" si="6"/>
        <v>1006_43</v>
      </c>
      <c r="C323" s="13">
        <v>43</v>
      </c>
      <c r="D323" s="13">
        <v>1006</v>
      </c>
      <c r="E323" s="35" t="s">
        <v>393</v>
      </c>
      <c r="F323" s="53" t="s">
        <v>466</v>
      </c>
      <c r="G323" s="18" t="s">
        <v>467</v>
      </c>
      <c r="H323" s="16">
        <v>60</v>
      </c>
      <c r="I323" s="109">
        <v>60</v>
      </c>
    </row>
    <row r="324" spans="2:9" x14ac:dyDescent="0.25">
      <c r="B324" s="13" t="str">
        <f t="shared" si="6"/>
        <v>1006_44</v>
      </c>
      <c r="C324" s="13">
        <v>44</v>
      </c>
      <c r="D324" s="13">
        <v>1006</v>
      </c>
      <c r="E324" s="35" t="s">
        <v>393</v>
      </c>
      <c r="F324" s="53" t="s">
        <v>468</v>
      </c>
      <c r="G324" s="26" t="s">
        <v>469</v>
      </c>
      <c r="H324" s="16"/>
      <c r="I324" s="109">
        <v>0</v>
      </c>
    </row>
    <row r="325" spans="2:9" x14ac:dyDescent="0.25">
      <c r="B325" s="13" t="str">
        <f t="shared" si="6"/>
        <v>1006_45</v>
      </c>
      <c r="C325" s="13">
        <v>45</v>
      </c>
      <c r="D325" s="13">
        <v>1006</v>
      </c>
      <c r="E325" s="35" t="s">
        <v>393</v>
      </c>
      <c r="F325" s="53" t="s">
        <v>470</v>
      </c>
      <c r="G325" s="18" t="s">
        <v>471</v>
      </c>
      <c r="H325" s="16">
        <v>177</v>
      </c>
      <c r="I325" s="109">
        <v>177</v>
      </c>
    </row>
    <row r="326" spans="2:9" x14ac:dyDescent="0.25">
      <c r="B326" s="13" t="str">
        <f t="shared" si="6"/>
        <v>1006_46</v>
      </c>
      <c r="C326" s="13">
        <v>46</v>
      </c>
      <c r="D326" s="13">
        <v>1006</v>
      </c>
      <c r="E326" s="35" t="s">
        <v>393</v>
      </c>
      <c r="F326" s="53" t="s">
        <v>472</v>
      </c>
      <c r="G326" s="18" t="s">
        <v>473</v>
      </c>
      <c r="H326" s="16">
        <v>164</v>
      </c>
      <c r="I326" s="109">
        <v>164</v>
      </c>
    </row>
    <row r="327" spans="2:9" x14ac:dyDescent="0.25">
      <c r="B327" s="13" t="str">
        <f t="shared" si="6"/>
        <v>1006_47</v>
      </c>
      <c r="C327" s="13">
        <v>47</v>
      </c>
      <c r="D327" s="13">
        <v>1006</v>
      </c>
      <c r="E327" s="35" t="s">
        <v>393</v>
      </c>
      <c r="F327" s="53" t="s">
        <v>474</v>
      </c>
      <c r="G327" s="18" t="s">
        <v>475</v>
      </c>
      <c r="H327" s="16">
        <v>184</v>
      </c>
      <c r="I327" s="109">
        <v>184</v>
      </c>
    </row>
    <row r="328" spans="2:9" x14ac:dyDescent="0.25">
      <c r="B328" s="13" t="str">
        <f t="shared" si="6"/>
        <v>1006_48</v>
      </c>
      <c r="C328" s="13">
        <v>48</v>
      </c>
      <c r="D328" s="13">
        <v>1006</v>
      </c>
      <c r="E328" s="35" t="s">
        <v>393</v>
      </c>
      <c r="F328" s="53" t="s">
        <v>476</v>
      </c>
      <c r="G328" s="18" t="s">
        <v>477</v>
      </c>
      <c r="H328" s="16">
        <v>13</v>
      </c>
      <c r="I328" s="109">
        <v>13</v>
      </c>
    </row>
    <row r="329" spans="2:9" x14ac:dyDescent="0.25">
      <c r="B329" s="13" t="str">
        <f t="shared" si="6"/>
        <v>1006_49</v>
      </c>
      <c r="C329" s="13">
        <v>49</v>
      </c>
      <c r="D329" s="13">
        <v>1006</v>
      </c>
      <c r="E329" s="35" t="s">
        <v>393</v>
      </c>
      <c r="F329" s="53" t="s">
        <v>478</v>
      </c>
      <c r="G329" s="26" t="s">
        <v>479</v>
      </c>
      <c r="H329" s="16">
        <v>55</v>
      </c>
      <c r="I329" s="109">
        <v>55</v>
      </c>
    </row>
    <row r="330" spans="2:9" x14ac:dyDescent="0.25">
      <c r="B330" s="13" t="str">
        <f t="shared" si="6"/>
        <v>1006_50</v>
      </c>
      <c r="C330" s="13">
        <v>50</v>
      </c>
      <c r="D330" s="13">
        <v>1006</v>
      </c>
      <c r="E330" s="35" t="s">
        <v>393</v>
      </c>
      <c r="F330" s="34" t="s">
        <v>480</v>
      </c>
      <c r="G330" s="18" t="s">
        <v>481</v>
      </c>
      <c r="H330" s="24">
        <v>6038</v>
      </c>
      <c r="I330" s="109">
        <v>6038</v>
      </c>
    </row>
    <row r="331" spans="2:9" x14ac:dyDescent="0.25">
      <c r="B331" s="13" t="str">
        <f t="shared" si="6"/>
        <v>1006_51</v>
      </c>
      <c r="C331" s="13">
        <v>51</v>
      </c>
      <c r="D331" s="13">
        <v>1006</v>
      </c>
      <c r="E331" s="35" t="s">
        <v>393</v>
      </c>
      <c r="F331" s="34" t="s">
        <v>482</v>
      </c>
      <c r="G331" s="54"/>
      <c r="H331" s="46"/>
      <c r="I331" s="109" t="e">
        <v>#N/A</v>
      </c>
    </row>
    <row r="332" spans="2:9" x14ac:dyDescent="0.25">
      <c r="B332" s="13" t="str">
        <f t="shared" si="6"/>
        <v>1007_1</v>
      </c>
      <c r="C332" s="13">
        <v>1</v>
      </c>
      <c r="D332" s="13">
        <v>1007</v>
      </c>
      <c r="E332" s="35" t="s">
        <v>483</v>
      </c>
      <c r="F332" s="14" t="s">
        <v>484</v>
      </c>
      <c r="G332" s="55">
        <v>36214</v>
      </c>
      <c r="H332" s="51">
        <v>1032</v>
      </c>
      <c r="I332" s="109">
        <v>1032</v>
      </c>
    </row>
    <row r="333" spans="2:9" x14ac:dyDescent="0.25">
      <c r="B333" s="13" t="str">
        <f t="shared" si="6"/>
        <v>1007_2</v>
      </c>
      <c r="C333" s="13">
        <v>2</v>
      </c>
      <c r="D333" s="13">
        <v>1007</v>
      </c>
      <c r="E333" s="35" t="s">
        <v>483</v>
      </c>
      <c r="F333" s="14" t="s">
        <v>485</v>
      </c>
      <c r="G333" s="56" t="s">
        <v>486</v>
      </c>
      <c r="H333" s="51">
        <v>2803</v>
      </c>
      <c r="I333" s="109">
        <v>2803</v>
      </c>
    </row>
    <row r="334" spans="2:9" x14ac:dyDescent="0.25">
      <c r="B334" s="13" t="str">
        <f t="shared" ref="B334:B337" si="7">D334&amp;"_"&amp;C334</f>
        <v>1007_3</v>
      </c>
      <c r="C334" s="13">
        <v>3</v>
      </c>
      <c r="D334" s="13">
        <v>1007</v>
      </c>
      <c r="E334" s="35" t="s">
        <v>483</v>
      </c>
      <c r="F334" s="14" t="s">
        <v>487</v>
      </c>
      <c r="G334" s="55" t="s">
        <v>488</v>
      </c>
      <c r="H334" s="51">
        <v>3570</v>
      </c>
      <c r="I334" s="109">
        <v>3570</v>
      </c>
    </row>
    <row r="335" spans="2:9" x14ac:dyDescent="0.25">
      <c r="B335" s="13" t="str">
        <f t="shared" si="7"/>
        <v>1007_4</v>
      </c>
      <c r="C335" s="13">
        <v>4</v>
      </c>
      <c r="D335" s="13">
        <v>1007</v>
      </c>
      <c r="E335" s="35" t="s">
        <v>483</v>
      </c>
      <c r="F335" s="57" t="s">
        <v>489</v>
      </c>
      <c r="G335" s="58" t="s">
        <v>490</v>
      </c>
      <c r="H335" s="59">
        <v>545501</v>
      </c>
      <c r="I335" s="109">
        <v>545501</v>
      </c>
    </row>
    <row r="336" spans="2:9" x14ac:dyDescent="0.25">
      <c r="B336" s="13" t="str">
        <f t="shared" si="7"/>
        <v>1007_5</v>
      </c>
      <c r="C336" s="13">
        <v>5</v>
      </c>
      <c r="D336" s="13">
        <v>1007</v>
      </c>
      <c r="E336" s="35" t="s">
        <v>483</v>
      </c>
      <c r="F336" s="57" t="s">
        <v>491</v>
      </c>
      <c r="G336" s="60" t="s">
        <v>492</v>
      </c>
      <c r="H336" s="59">
        <v>3999</v>
      </c>
      <c r="I336" s="109">
        <v>3999</v>
      </c>
    </row>
    <row r="337" spans="2:9" ht="27.6" x14ac:dyDescent="0.25">
      <c r="B337" s="13" t="str">
        <f t="shared" si="7"/>
        <v>1007_6</v>
      </c>
      <c r="C337" s="13">
        <v>6</v>
      </c>
      <c r="D337" s="13">
        <v>1007</v>
      </c>
      <c r="E337" s="35" t="s">
        <v>483</v>
      </c>
      <c r="F337" s="14" t="s">
        <v>493</v>
      </c>
      <c r="G337" s="55">
        <v>256798</v>
      </c>
      <c r="H337" s="51">
        <v>1110</v>
      </c>
      <c r="I337" s="109">
        <v>1110</v>
      </c>
    </row>
  </sheetData>
  <mergeCells count="12">
    <mergeCell ref="B5:B6"/>
    <mergeCell ref="C5:C6"/>
    <mergeCell ref="D5:D6"/>
    <mergeCell ref="E5:E6"/>
    <mergeCell ref="F5:F6"/>
    <mergeCell ref="H303:H304"/>
    <mergeCell ref="I5:I6"/>
    <mergeCell ref="C4:I4"/>
    <mergeCell ref="G5:G6"/>
    <mergeCell ref="H5:H6"/>
    <mergeCell ref="H34:H35"/>
    <mergeCell ref="H235:H236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blon_x0020_t_x00ed_pus xmlns="1353dbb2-9968-43db-90b3-99742e2609c5">11</Sablon_x0020_t_x00ed_pus>
    <Id_x0151_szak xmlns="1353dbb2-9968-43db-90b3-99742e2609c5">201612</Id_x0151_sza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C3163C1DE78464193E1CB77B009D238" ma:contentTypeVersion="7" ma:contentTypeDescription="Új dokumentum létrehozása." ma:contentTypeScope="" ma:versionID="f81d2cbe2d960f036f8b4238ad14aea8">
  <xsd:schema xmlns:xsd="http://www.w3.org/2001/XMLSchema" xmlns:xs="http://www.w3.org/2001/XMLSchema" xmlns:p="http://schemas.microsoft.com/office/2006/metadata/properties" xmlns:ns2="1353dbb2-9968-43db-90b3-99742e2609c5" targetNamespace="http://schemas.microsoft.com/office/2006/metadata/properties" ma:root="true" ma:fieldsID="37faf16fe38b16869dd4293e1b16bcf8" ns2:_="">
    <xsd:import namespace="1353dbb2-9968-43db-90b3-99742e2609c5"/>
    <xsd:element name="properties">
      <xsd:complexType>
        <xsd:sequence>
          <xsd:element name="documentManagement">
            <xsd:complexType>
              <xsd:all>
                <xsd:element ref="ns2:Id_x0151_szak" minOccurs="0"/>
                <xsd:element ref="ns2:Sablon_x0020_t_x00ed_pus" minOccurs="0"/>
                <xsd:element ref="ns2:Sablon_x003a_Sablon_x0020_t_x00ed_p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3dbb2-9968-43db-90b3-99742e2609c5" elementFormDefault="qualified">
    <xsd:import namespace="http://schemas.microsoft.com/office/2006/documentManagement/types"/>
    <xsd:import namespace="http://schemas.microsoft.com/office/infopath/2007/PartnerControls"/>
    <xsd:element name="Id_x0151_szak" ma:index="8" nillable="true" ma:displayName="Időszak" ma:internalName="Id_x0151_szak">
      <xsd:simpleType>
        <xsd:restriction base="dms:Text">
          <xsd:maxLength value="255"/>
        </xsd:restriction>
      </xsd:simpleType>
    </xsd:element>
    <xsd:element name="Sablon_x0020_t_x00ed_pus" ma:index="9" nillable="true" ma:displayName="Sablon" ma:list="{5231380f-8714-486c-9b16-29103ae7e420}" ma:internalName="Sablon_x0020_t_x00ed_pus" ma:readOnly="false" ma:showField="Title">
      <xsd:simpleType>
        <xsd:restriction base="dms:Lookup"/>
      </xsd:simpleType>
    </xsd:element>
    <xsd:element name="Sablon_x003a_Sablon_x0020_t_x00ed_pus" ma:index="11" nillable="true" ma:displayName="Sablon típus" ma:list="{5231380f-8714-486c-9b16-29103ae7e420}" ma:internalName="Sablon_x003a_Sablon_x0020_t_x00ed_pus" ma:readOnly="true" ma:showField="Sablon_x0020_t_x00ed_pus" ma:web="6d3fbd0b-6b43-4270-b0ee-637435f359d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18B108-DDE6-4B94-AC02-3134B23024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00C77B-F45C-4DB2-9344-8EA59EF9889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353dbb2-9968-43db-90b3-99742e2609c5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B70A9FE-6E0D-4880-A3E0-D0E220287F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53dbb2-9968-43db-90b3-99742e2609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2</vt:i4>
      </vt:variant>
    </vt:vector>
  </HeadingPairs>
  <TitlesOfParts>
    <vt:vector size="9" baseType="lpstr">
      <vt:lpstr>Styles</vt:lpstr>
      <vt:lpstr>PreLoad</vt:lpstr>
      <vt:lpstr>Ingktgfelev</vt:lpstr>
      <vt:lpstr>Ingktgfelev_LoadTemplate</vt:lpstr>
      <vt:lpstr>Üzenetek</vt:lpstr>
      <vt:lpstr>Ingktgfelev_Template</vt:lpstr>
      <vt:lpstr>param_ing</vt:lpstr>
      <vt:lpstr>Ingktgfelev!Nyomtatási_terület</vt:lpstr>
      <vt:lpstr>Ingktgfelev_Template!Nyomtatási_terület</vt:lpstr>
    </vt:vector>
  </TitlesOfParts>
  <Company>Hídépítő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 Vagyongazdálkodási költségek - féléves</dc:title>
  <dc:creator>Látos András</dc:creator>
  <cp:lastModifiedBy>Papp Tibor</cp:lastModifiedBy>
  <cp:lastPrinted>2012-01-02T12:08:18Z</cp:lastPrinted>
  <dcterms:created xsi:type="dcterms:W3CDTF">2009-08-29T06:17:06Z</dcterms:created>
  <dcterms:modified xsi:type="dcterms:W3CDTF">2016-12-20T12:33:27Z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0x0101000C3163C1DE78464193E1CB77B009D238</vt:lpwstr>
  </property>
</Properties>
</file>