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fileSharing userName="Rózsahegyi Szilárd Rezső" algorithmName="SHA-512" hashValue="AFd7cOccEtP70R6sl0kSut8cmQdQVLtLQfu1c91N7Cux7Qj5MZhBbGgzYvVLvJQL6/bIc6yBrUDbTtHL5It0kw==" saltValue="31vjclry7c3FeOdTGRQBSQ==" spinCount="100000"/>
  <workbookPr/>
  <mc:AlternateContent xmlns:mc="http://schemas.openxmlformats.org/markup-compatibility/2006">
    <mc:Choice Requires="x15">
      <x15ac:absPath xmlns:x15ac="http://schemas.microsoft.com/office/spreadsheetml/2010/11/ac" url="I:\Rendelet-módosítások\2020\2020. júniusi rendmód\Júniusi rendmód\Alap előterjesztés\"/>
    </mc:Choice>
  </mc:AlternateContent>
  <xr:revisionPtr revIDLastSave="0" documentId="13_ncr:10001_{EFDEDF8D-462D-4617-A652-BD7652CC93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eruházás" sheetId="1" r:id="rId1"/>
  </sheets>
  <definedNames>
    <definedName name="_xlnm.Print_Titles" localSheetId="0">Beruházás!$A:$F,Beruházás!$1:$11</definedName>
    <definedName name="_xlnm.Print_Area" localSheetId="0">Beruházás!$A$1:$FE$552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F459" i="1" l="1"/>
  <c r="DB17" i="1" l="1"/>
  <c r="T366" i="1" l="1"/>
  <c r="DB366" i="1"/>
  <c r="DC366" i="1"/>
  <c r="BM366" i="1"/>
  <c r="BO366" i="1"/>
  <c r="BQ366" i="1"/>
  <c r="BR366" i="1"/>
  <c r="BT366" i="1"/>
  <c r="BU366" i="1"/>
  <c r="BV366" i="1"/>
  <c r="BW366" i="1"/>
  <c r="BY366" i="1"/>
  <c r="CA366" i="1"/>
  <c r="CB366" i="1"/>
  <c r="CC366" i="1"/>
  <c r="CD366" i="1"/>
  <c r="CE366" i="1"/>
  <c r="CF366" i="1"/>
  <c r="CG366" i="1"/>
  <c r="CI366" i="1"/>
  <c r="CJ366" i="1"/>
  <c r="H366" i="1" s="1"/>
  <c r="AL366" i="1"/>
  <c r="AK366" i="1" s="1"/>
  <c r="M366" i="1"/>
  <c r="J366" i="1" s="1"/>
  <c r="BK366" i="1" l="1"/>
  <c r="BJ366" i="1"/>
  <c r="G366" i="1" s="1"/>
  <c r="FH447" i="1" l="1"/>
  <c r="FG447" i="1"/>
  <c r="FF447" i="1"/>
  <c r="FE447" i="1"/>
  <c r="FD447" i="1"/>
  <c r="EW447" i="1"/>
  <c r="FI447" i="1" s="1"/>
  <c r="EP447" i="1"/>
  <c r="EO447" i="1"/>
  <c r="EN447" i="1"/>
  <c r="EM447" i="1"/>
  <c r="EL447" i="1"/>
  <c r="EE447" i="1"/>
  <c r="EQ447" i="1" s="1"/>
  <c r="DX447" i="1"/>
  <c r="DW447" i="1"/>
  <c r="DV447" i="1"/>
  <c r="DU447" i="1"/>
  <c r="DT447" i="1"/>
  <c r="DM447" i="1"/>
  <c r="DY447" i="1" s="1"/>
  <c r="DG447" i="1"/>
  <c r="DF447" i="1"/>
  <c r="DE447" i="1"/>
  <c r="DD447" i="1"/>
  <c r="DC447" i="1"/>
  <c r="DB447" i="1"/>
  <c r="CN447" i="1"/>
  <c r="CM447" i="1"/>
  <c r="CL447" i="1"/>
  <c r="CK447" i="1"/>
  <c r="CJ447" i="1"/>
  <c r="CI447" i="1"/>
  <c r="CG447" i="1"/>
  <c r="CF447" i="1"/>
  <c r="CE447" i="1"/>
  <c r="CD447" i="1"/>
  <c r="CC447" i="1"/>
  <c r="CB447" i="1"/>
  <c r="CA447" i="1"/>
  <c r="BY447" i="1"/>
  <c r="BW447" i="1"/>
  <c r="BV447" i="1"/>
  <c r="BU447" i="1"/>
  <c r="BT447" i="1"/>
  <c r="BR447" i="1"/>
  <c r="BQ447" i="1"/>
  <c r="BO447" i="1"/>
  <c r="BM447" i="1"/>
  <c r="AS447" i="1"/>
  <c r="AL447" i="1"/>
  <c r="BI447" i="1" s="1"/>
  <c r="T447" i="1"/>
  <c r="M447" i="1"/>
  <c r="AJ447" i="1" s="1"/>
  <c r="J447" i="1" l="1"/>
  <c r="H447" i="1"/>
  <c r="AK447" i="1"/>
  <c r="BJ447" i="1" s="1"/>
  <c r="BK447" i="1"/>
  <c r="CO447" i="1"/>
  <c r="DD360" i="1"/>
  <c r="CK360" i="1"/>
  <c r="G447" i="1" l="1"/>
  <c r="AM468" i="1"/>
  <c r="AP478" i="1"/>
  <c r="AP479" i="1"/>
  <c r="AO478" i="1"/>
  <c r="AN464" i="1"/>
  <c r="AO480" i="1"/>
  <c r="FH217" i="1"/>
  <c r="FG217" i="1"/>
  <c r="FF217" i="1"/>
  <c r="FE217" i="1"/>
  <c r="FD217" i="1"/>
  <c r="EW217" i="1"/>
  <c r="FI217" i="1" s="1"/>
  <c r="EP217" i="1"/>
  <c r="EO217" i="1"/>
  <c r="EN217" i="1"/>
  <c r="EM217" i="1"/>
  <c r="EL217" i="1"/>
  <c r="EE217" i="1"/>
  <c r="EQ217" i="1" s="1"/>
  <c r="DY217" i="1"/>
  <c r="DX217" i="1"/>
  <c r="DW217" i="1"/>
  <c r="DV217" i="1"/>
  <c r="DU217" i="1"/>
  <c r="DT217" i="1"/>
  <c r="DG217" i="1"/>
  <c r="DF217" i="1"/>
  <c r="DE217" i="1"/>
  <c r="DD217" i="1"/>
  <c r="DC217" i="1"/>
  <c r="DB217" i="1"/>
  <c r="CN217" i="1"/>
  <c r="CM217" i="1"/>
  <c r="CL217" i="1"/>
  <c r="CK217" i="1"/>
  <c r="CJ217" i="1"/>
  <c r="H217" i="1" s="1"/>
  <c r="CI217" i="1"/>
  <c r="CG217" i="1"/>
  <c r="CF217" i="1"/>
  <c r="CE217" i="1"/>
  <c r="CD217" i="1"/>
  <c r="CC217" i="1"/>
  <c r="CB217" i="1"/>
  <c r="CA217" i="1"/>
  <c r="BY217" i="1"/>
  <c r="BW217" i="1"/>
  <c r="BU217" i="1"/>
  <c r="BT217" i="1"/>
  <c r="BR217" i="1"/>
  <c r="BQ217" i="1"/>
  <c r="BO217" i="1"/>
  <c r="BM217" i="1"/>
  <c r="BL217" i="1"/>
  <c r="AS217" i="1"/>
  <c r="AL217" i="1" s="1"/>
  <c r="T217" i="1"/>
  <c r="BV217" i="1" l="1"/>
  <c r="BI217" i="1"/>
  <c r="AK217" i="1"/>
  <c r="BK217" i="1"/>
  <c r="M217" i="1"/>
  <c r="FH482" i="1"/>
  <c r="FG482" i="1"/>
  <c r="FF482" i="1"/>
  <c r="FE482" i="1"/>
  <c r="FD482" i="1"/>
  <c r="EW482" i="1"/>
  <c r="FI482" i="1" s="1"/>
  <c r="EP482" i="1"/>
  <c r="EO482" i="1"/>
  <c r="EN482" i="1"/>
  <c r="EM482" i="1"/>
  <c r="EL482" i="1"/>
  <c r="EE482" i="1"/>
  <c r="EQ482" i="1" s="1"/>
  <c r="DY482" i="1"/>
  <c r="DX482" i="1"/>
  <c r="DW482" i="1"/>
  <c r="DV482" i="1"/>
  <c r="DU482" i="1"/>
  <c r="DT482" i="1"/>
  <c r="DG482" i="1"/>
  <c r="DF482" i="1"/>
  <c r="DE482" i="1"/>
  <c r="DD482" i="1"/>
  <c r="DC482" i="1"/>
  <c r="DB482" i="1"/>
  <c r="CN482" i="1"/>
  <c r="CM482" i="1"/>
  <c r="CL482" i="1"/>
  <c r="CK482" i="1"/>
  <c r="CJ482" i="1"/>
  <c r="CG482" i="1"/>
  <c r="CF482" i="1"/>
  <c r="CE482" i="1"/>
  <c r="CD482" i="1"/>
  <c r="CC482" i="1"/>
  <c r="CB482" i="1"/>
  <c r="CA482" i="1"/>
  <c r="BY482" i="1"/>
  <c r="BW482" i="1"/>
  <c r="BU482" i="1"/>
  <c r="BT482" i="1"/>
  <c r="BR482" i="1"/>
  <c r="BQ482" i="1"/>
  <c r="BO482" i="1"/>
  <c r="BM482" i="1"/>
  <c r="CI482" i="1"/>
  <c r="AS482" i="1"/>
  <c r="AL482" i="1" s="1"/>
  <c r="BI482" i="1" s="1"/>
  <c r="T482" i="1"/>
  <c r="M482" i="1" s="1"/>
  <c r="AJ482" i="1" s="1"/>
  <c r="H482" i="1" l="1"/>
  <c r="BV482" i="1"/>
  <c r="AK482" i="1"/>
  <c r="BK482" i="1"/>
  <c r="J217" i="1"/>
  <c r="BJ217" i="1" s="1"/>
  <c r="G217" i="1" s="1"/>
  <c r="AJ217" i="1"/>
  <c r="CO217" i="1" s="1"/>
  <c r="CO482" i="1"/>
  <c r="J482" i="1"/>
  <c r="BJ482" i="1" s="1"/>
  <c r="G482" i="1" s="1"/>
  <c r="DZ469" i="1" l="1"/>
  <c r="EA469" i="1"/>
  <c r="EB469" i="1"/>
  <c r="EC469" i="1"/>
  <c r="ED469" i="1"/>
  <c r="EF469" i="1"/>
  <c r="EG469" i="1"/>
  <c r="EH469" i="1"/>
  <c r="EI469" i="1"/>
  <c r="EJ469" i="1"/>
  <c r="EK469" i="1"/>
  <c r="ER469" i="1"/>
  <c r="ES469" i="1"/>
  <c r="ET469" i="1"/>
  <c r="EU469" i="1"/>
  <c r="EV469" i="1"/>
  <c r="EX469" i="1"/>
  <c r="EY469" i="1"/>
  <c r="EZ469" i="1"/>
  <c r="FA469" i="1"/>
  <c r="FB469" i="1"/>
  <c r="FC469" i="1"/>
  <c r="DO469" i="1"/>
  <c r="DP469" i="1"/>
  <c r="DQ469" i="1"/>
  <c r="DR469" i="1"/>
  <c r="DS469" i="1"/>
  <c r="DN469" i="1"/>
  <c r="DH469" i="1"/>
  <c r="DI469" i="1"/>
  <c r="DJ469" i="1"/>
  <c r="DK469" i="1"/>
  <c r="DL469" i="1"/>
  <c r="CW469" i="1"/>
  <c r="CX469" i="1"/>
  <c r="CY469" i="1"/>
  <c r="CZ469" i="1"/>
  <c r="DA469" i="1"/>
  <c r="CV469" i="1"/>
  <c r="CQ469" i="1"/>
  <c r="CR469" i="1"/>
  <c r="CS469" i="1"/>
  <c r="CT469" i="1"/>
  <c r="CQ471" i="1"/>
  <c r="CR471" i="1"/>
  <c r="CS471" i="1"/>
  <c r="CT471" i="1"/>
  <c r="CQ472" i="1"/>
  <c r="CR472" i="1"/>
  <c r="CS472" i="1"/>
  <c r="CT472" i="1"/>
  <c r="CP472" i="1"/>
  <c r="CP471" i="1"/>
  <c r="CP469" i="1"/>
  <c r="AO471" i="1"/>
  <c r="AP471" i="1"/>
  <c r="AQ471" i="1"/>
  <c r="AR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F471" i="1"/>
  <c r="BG471" i="1"/>
  <c r="BH471" i="1"/>
  <c r="AN472" i="1"/>
  <c r="AO472" i="1"/>
  <c r="AP472" i="1"/>
  <c r="AQ472" i="1"/>
  <c r="AR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BG472" i="1"/>
  <c r="BH472" i="1"/>
  <c r="AM472" i="1"/>
  <c r="AO469" i="1"/>
  <c r="AP469" i="1"/>
  <c r="AQ469" i="1"/>
  <c r="AR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BF469" i="1"/>
  <c r="BG469" i="1"/>
  <c r="BH469" i="1"/>
  <c r="BO206" i="1" l="1"/>
  <c r="AP206" i="1"/>
  <c r="AM206" i="1"/>
  <c r="H407" i="1" l="1"/>
  <c r="H405" i="1"/>
  <c r="H224" i="1"/>
  <c r="H223" i="1"/>
  <c r="H220" i="1"/>
  <c r="H219" i="1"/>
  <c r="H205" i="1"/>
  <c r="H204" i="1"/>
  <c r="H202" i="1"/>
  <c r="H201" i="1"/>
  <c r="H199" i="1"/>
  <c r="H198" i="1"/>
  <c r="H196" i="1"/>
  <c r="H195" i="1"/>
  <c r="H179" i="1"/>
  <c r="H178" i="1"/>
  <c r="H176" i="1"/>
  <c r="H175" i="1"/>
  <c r="H173" i="1"/>
  <c r="H172" i="1"/>
  <c r="H169" i="1"/>
  <c r="H168" i="1"/>
  <c r="H144" i="1"/>
  <c r="H143" i="1"/>
  <c r="H136" i="1"/>
  <c r="H135" i="1"/>
  <c r="H131" i="1"/>
  <c r="H130" i="1"/>
  <c r="H128" i="1"/>
  <c r="H127" i="1"/>
  <c r="H125" i="1"/>
  <c r="H124" i="1"/>
  <c r="H121" i="1"/>
  <c r="H120" i="1"/>
  <c r="H117" i="1"/>
  <c r="H116" i="1"/>
  <c r="H90" i="1"/>
  <c r="H88" i="1"/>
  <c r="FI468" i="1" l="1"/>
  <c r="FH468" i="1"/>
  <c r="FG468" i="1"/>
  <c r="FF468" i="1"/>
  <c r="FE468" i="1"/>
  <c r="FD468" i="1"/>
  <c r="EQ468" i="1"/>
  <c r="EP468" i="1"/>
  <c r="EO468" i="1"/>
  <c r="EN468" i="1"/>
  <c r="EM468" i="1"/>
  <c r="EL468" i="1"/>
  <c r="DY468" i="1"/>
  <c r="DX468" i="1"/>
  <c r="DW468" i="1"/>
  <c r="DV468" i="1"/>
  <c r="DU468" i="1"/>
  <c r="DT468" i="1"/>
  <c r="DF468" i="1"/>
  <c r="DE468" i="1"/>
  <c r="DD468" i="1"/>
  <c r="DC468" i="1"/>
  <c r="DB468" i="1"/>
  <c r="CU468" i="1"/>
  <c r="DG468" i="1" s="1"/>
  <c r="CN468" i="1"/>
  <c r="CM468" i="1"/>
  <c r="CL468" i="1"/>
  <c r="CK468" i="1"/>
  <c r="CJ468" i="1"/>
  <c r="CI468" i="1"/>
  <c r="CG468" i="1"/>
  <c r="CF468" i="1"/>
  <c r="CE468" i="1"/>
  <c r="CD468" i="1"/>
  <c r="CC468" i="1"/>
  <c r="CB468" i="1"/>
  <c r="CA468" i="1"/>
  <c r="BY468" i="1"/>
  <c r="BW468" i="1"/>
  <c r="BU468" i="1"/>
  <c r="BT468" i="1"/>
  <c r="BR468" i="1"/>
  <c r="BQ468" i="1"/>
  <c r="BO468" i="1"/>
  <c r="BM468" i="1"/>
  <c r="BL468" i="1"/>
  <c r="AS468" i="1"/>
  <c r="AL468" i="1" s="1"/>
  <c r="T468" i="1"/>
  <c r="M468" i="1" s="1"/>
  <c r="J468" i="1" s="1"/>
  <c r="BV468" i="1" l="1"/>
  <c r="H468" i="1"/>
  <c r="BK468" i="1"/>
  <c r="BI468" i="1"/>
  <c r="AK468" i="1"/>
  <c r="BJ468" i="1" s="1"/>
  <c r="AJ468" i="1"/>
  <c r="FH365" i="1"/>
  <c r="FG365" i="1"/>
  <c r="FF365" i="1"/>
  <c r="FE365" i="1"/>
  <c r="FD365" i="1"/>
  <c r="EW365" i="1"/>
  <c r="FI365" i="1" s="1"/>
  <c r="EP365" i="1"/>
  <c r="EO365" i="1"/>
  <c r="EN365" i="1"/>
  <c r="EM365" i="1"/>
  <c r="EL365" i="1"/>
  <c r="EE365" i="1"/>
  <c r="EQ365" i="1" s="1"/>
  <c r="DY365" i="1"/>
  <c r="DX365" i="1"/>
  <c r="DW365" i="1"/>
  <c r="DV365" i="1"/>
  <c r="DU365" i="1"/>
  <c r="DT365" i="1"/>
  <c r="DG365" i="1"/>
  <c r="DF365" i="1"/>
  <c r="DE365" i="1"/>
  <c r="DD365" i="1"/>
  <c r="DC365" i="1"/>
  <c r="DB365" i="1"/>
  <c r="CN365" i="1"/>
  <c r="CM365" i="1"/>
  <c r="CL365" i="1"/>
  <c r="CK365" i="1"/>
  <c r="CJ365" i="1"/>
  <c r="CI365" i="1"/>
  <c r="CG365" i="1"/>
  <c r="CF365" i="1"/>
  <c r="CE365" i="1"/>
  <c r="CD365" i="1"/>
  <c r="CC365" i="1"/>
  <c r="CB365" i="1"/>
  <c r="CA365" i="1"/>
  <c r="BY365" i="1"/>
  <c r="BW365" i="1"/>
  <c r="BU365" i="1"/>
  <c r="BT365" i="1"/>
  <c r="BR365" i="1"/>
  <c r="BQ365" i="1"/>
  <c r="BO365" i="1"/>
  <c r="BM365" i="1"/>
  <c r="AS365" i="1"/>
  <c r="AL365" i="1" s="1"/>
  <c r="AK365" i="1" s="1"/>
  <c r="T365" i="1"/>
  <c r="M365" i="1"/>
  <c r="FH364" i="1"/>
  <c r="FG364" i="1"/>
  <c r="FF364" i="1"/>
  <c r="FE364" i="1"/>
  <c r="FD364" i="1"/>
  <c r="EW364" i="1"/>
  <c r="FI364" i="1" s="1"/>
  <c r="EP364" i="1"/>
  <c r="EO364" i="1"/>
  <c r="EN364" i="1"/>
  <c r="EM364" i="1"/>
  <c r="EL364" i="1"/>
  <c r="EE364" i="1"/>
  <c r="EQ364" i="1" s="1"/>
  <c r="DY364" i="1"/>
  <c r="DX364" i="1"/>
  <c r="DW364" i="1"/>
  <c r="DV364" i="1"/>
  <c r="DU364" i="1"/>
  <c r="DT364" i="1"/>
  <c r="DG364" i="1"/>
  <c r="DF364" i="1"/>
  <c r="DE364" i="1"/>
  <c r="DD364" i="1"/>
  <c r="DC364" i="1"/>
  <c r="DB364" i="1"/>
  <c r="CN364" i="1"/>
  <c r="CM364" i="1"/>
  <c r="CL364" i="1"/>
  <c r="CK364" i="1"/>
  <c r="CJ364" i="1"/>
  <c r="CI364" i="1"/>
  <c r="CG364" i="1"/>
  <c r="CF364" i="1"/>
  <c r="CE364" i="1"/>
  <c r="CD364" i="1"/>
  <c r="CC364" i="1"/>
  <c r="CB364" i="1"/>
  <c r="CA364" i="1"/>
  <c r="BY364" i="1"/>
  <c r="BW364" i="1"/>
  <c r="BU364" i="1"/>
  <c r="BT364" i="1"/>
  <c r="BR364" i="1"/>
  <c r="BQ364" i="1"/>
  <c r="BO364" i="1"/>
  <c r="BM364" i="1"/>
  <c r="AS364" i="1"/>
  <c r="T364" i="1"/>
  <c r="M364" i="1" s="1"/>
  <c r="AM459" i="1"/>
  <c r="FH119" i="1"/>
  <c r="FG119" i="1"/>
  <c r="FF119" i="1"/>
  <c r="FE119" i="1"/>
  <c r="FD119" i="1"/>
  <c r="EW119" i="1"/>
  <c r="FI119" i="1" s="1"/>
  <c r="EP119" i="1"/>
  <c r="EO119" i="1"/>
  <c r="EN119" i="1"/>
  <c r="EM119" i="1"/>
  <c r="EL119" i="1"/>
  <c r="EE119" i="1"/>
  <c r="EQ119" i="1" s="1"/>
  <c r="DY119" i="1"/>
  <c r="DX119" i="1"/>
  <c r="DW119" i="1"/>
  <c r="DV119" i="1"/>
  <c r="DU119" i="1"/>
  <c r="DT119" i="1"/>
  <c r="DG119" i="1"/>
  <c r="DF119" i="1"/>
  <c r="DE119" i="1"/>
  <c r="DD119" i="1"/>
  <c r="DC119" i="1"/>
  <c r="DB119" i="1"/>
  <c r="CN119" i="1"/>
  <c r="CM119" i="1"/>
  <c r="CL119" i="1"/>
  <c r="CK119" i="1"/>
  <c r="CJ119" i="1"/>
  <c r="CI119" i="1"/>
  <c r="CG119" i="1"/>
  <c r="CF119" i="1"/>
  <c r="CE119" i="1"/>
  <c r="CD119" i="1"/>
  <c r="CC119" i="1"/>
  <c r="CB119" i="1"/>
  <c r="CA119" i="1"/>
  <c r="BY119" i="1"/>
  <c r="BW119" i="1"/>
  <c r="BU119" i="1"/>
  <c r="BT119" i="1"/>
  <c r="BR119" i="1"/>
  <c r="BQ119" i="1"/>
  <c r="BO119" i="1"/>
  <c r="BM119" i="1"/>
  <c r="AS119" i="1"/>
  <c r="AL119" i="1" s="1"/>
  <c r="BI119" i="1" s="1"/>
  <c r="T119" i="1"/>
  <c r="M119" i="1"/>
  <c r="AJ119" i="1" s="1"/>
  <c r="AP480" i="1"/>
  <c r="BC480" i="1"/>
  <c r="BC481" i="1"/>
  <c r="AO479" i="1"/>
  <c r="CI483" i="1"/>
  <c r="H365" i="1" l="1"/>
  <c r="BV365" i="1"/>
  <c r="J119" i="1"/>
  <c r="BV119" i="1"/>
  <c r="G468" i="1"/>
  <c r="J364" i="1"/>
  <c r="AN471" i="1"/>
  <c r="AN469" i="1"/>
  <c r="AM471" i="1"/>
  <c r="AM469" i="1"/>
  <c r="BK365" i="1"/>
  <c r="H119" i="1"/>
  <c r="H364" i="1"/>
  <c r="BV364" i="1"/>
  <c r="BK364" i="1" s="1"/>
  <c r="CO468" i="1"/>
  <c r="AJ365" i="1"/>
  <c r="BI365" i="1"/>
  <c r="J365" i="1"/>
  <c r="BJ365" i="1" s="1"/>
  <c r="G365" i="1" s="1"/>
  <c r="AL364" i="1"/>
  <c r="AJ364" i="1"/>
  <c r="CO119" i="1"/>
  <c r="AK119" i="1"/>
  <c r="BJ119" i="1" s="1"/>
  <c r="BK119" i="1"/>
  <c r="G119" i="1" l="1"/>
  <c r="CO365" i="1"/>
  <c r="BI364" i="1"/>
  <c r="CO364" i="1" s="1"/>
  <c r="AK364" i="1"/>
  <c r="BJ364" i="1" s="1"/>
  <c r="G364" i="1" s="1"/>
  <c r="K550" i="1" l="1"/>
  <c r="L550" i="1"/>
  <c r="N550" i="1"/>
  <c r="O550" i="1"/>
  <c r="P550" i="1"/>
  <c r="Q550" i="1"/>
  <c r="R550" i="1"/>
  <c r="S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N550" i="1"/>
  <c r="AO550" i="1"/>
  <c r="AQ550" i="1"/>
  <c r="AR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BF550" i="1"/>
  <c r="BG550" i="1"/>
  <c r="BH550" i="1"/>
  <c r="BL550" i="1"/>
  <c r="BN550" i="1"/>
  <c r="BP550" i="1"/>
  <c r="BS550" i="1"/>
  <c r="BX550" i="1"/>
  <c r="BZ550" i="1"/>
  <c r="CH550" i="1"/>
  <c r="CP550" i="1"/>
  <c r="CQ550" i="1"/>
  <c r="CR550" i="1"/>
  <c r="CS550" i="1"/>
  <c r="CT550" i="1"/>
  <c r="CU550" i="1"/>
  <c r="CV550" i="1"/>
  <c r="CW550" i="1"/>
  <c r="CX550" i="1"/>
  <c r="CY550" i="1"/>
  <c r="CZ550" i="1"/>
  <c r="DA550" i="1"/>
  <c r="DH550" i="1"/>
  <c r="DI550" i="1"/>
  <c r="DJ550" i="1"/>
  <c r="DK550" i="1"/>
  <c r="DL550" i="1"/>
  <c r="DM550" i="1"/>
  <c r="DN550" i="1"/>
  <c r="DO550" i="1"/>
  <c r="DP550" i="1"/>
  <c r="DQ550" i="1"/>
  <c r="DR550" i="1"/>
  <c r="DS550" i="1"/>
  <c r="DZ550" i="1"/>
  <c r="EA550" i="1"/>
  <c r="EB550" i="1"/>
  <c r="EC550" i="1"/>
  <c r="ED550" i="1"/>
  <c r="EF550" i="1"/>
  <c r="EG550" i="1"/>
  <c r="EH550" i="1"/>
  <c r="EI550" i="1"/>
  <c r="EJ550" i="1"/>
  <c r="EK550" i="1"/>
  <c r="ER550" i="1"/>
  <c r="ES550" i="1"/>
  <c r="ET550" i="1"/>
  <c r="EU550" i="1"/>
  <c r="EV550" i="1"/>
  <c r="EX550" i="1"/>
  <c r="EY550" i="1"/>
  <c r="EZ550" i="1"/>
  <c r="FA550" i="1"/>
  <c r="FB550" i="1"/>
  <c r="FC550" i="1"/>
  <c r="N346" i="1"/>
  <c r="O346" i="1"/>
  <c r="P346" i="1"/>
  <c r="Q346" i="1"/>
  <c r="R346" i="1"/>
  <c r="S346" i="1"/>
  <c r="U346" i="1"/>
  <c r="V346" i="1"/>
  <c r="W346" i="1"/>
  <c r="X346" i="1"/>
  <c r="Y346" i="1"/>
  <c r="AA346" i="1"/>
  <c r="AB346" i="1"/>
  <c r="AC346" i="1"/>
  <c r="AD346" i="1"/>
  <c r="AE346" i="1"/>
  <c r="AF346" i="1"/>
  <c r="AG346" i="1"/>
  <c r="AM346" i="1"/>
  <c r="AN346" i="1"/>
  <c r="AO346" i="1"/>
  <c r="AP346" i="1"/>
  <c r="AQ346" i="1"/>
  <c r="AR346" i="1"/>
  <c r="AT346" i="1"/>
  <c r="AU346" i="1"/>
  <c r="AV346" i="1"/>
  <c r="AW346" i="1"/>
  <c r="AX346" i="1"/>
  <c r="AZ346" i="1"/>
  <c r="BA346" i="1"/>
  <c r="BB346" i="1"/>
  <c r="BC346" i="1"/>
  <c r="BD346" i="1"/>
  <c r="BE346" i="1"/>
  <c r="BF346" i="1"/>
  <c r="BG346" i="1"/>
  <c r="BH346" i="1"/>
  <c r="BP346" i="1"/>
  <c r="BS346" i="1"/>
  <c r="BX346" i="1"/>
  <c r="BZ346" i="1"/>
  <c r="CH346" i="1"/>
  <c r="CP346" i="1"/>
  <c r="CQ346" i="1"/>
  <c r="CR346" i="1"/>
  <c r="CS346" i="1"/>
  <c r="CT346" i="1"/>
  <c r="CV346" i="1"/>
  <c r="CW346" i="1"/>
  <c r="CX346" i="1"/>
  <c r="CY346" i="1"/>
  <c r="CZ346" i="1"/>
  <c r="DA346" i="1"/>
  <c r="DH346" i="1"/>
  <c r="DI346" i="1"/>
  <c r="DJ346" i="1"/>
  <c r="DK346" i="1"/>
  <c r="DL346" i="1"/>
  <c r="DN346" i="1"/>
  <c r="DO346" i="1"/>
  <c r="DP346" i="1"/>
  <c r="DQ346" i="1"/>
  <c r="DR346" i="1"/>
  <c r="DS346" i="1"/>
  <c r="DZ346" i="1"/>
  <c r="EA346" i="1"/>
  <c r="EB346" i="1"/>
  <c r="EC346" i="1"/>
  <c r="ED346" i="1"/>
  <c r="EF346" i="1"/>
  <c r="EG346" i="1"/>
  <c r="EH346" i="1"/>
  <c r="EI346" i="1"/>
  <c r="EJ346" i="1"/>
  <c r="EK346" i="1"/>
  <c r="ER346" i="1"/>
  <c r="ES346" i="1"/>
  <c r="ET346" i="1"/>
  <c r="EU346" i="1"/>
  <c r="EV346" i="1"/>
  <c r="EX346" i="1"/>
  <c r="EY346" i="1"/>
  <c r="EZ346" i="1"/>
  <c r="FA346" i="1"/>
  <c r="FB346" i="1"/>
  <c r="FC346" i="1"/>
  <c r="N347" i="1"/>
  <c r="O347" i="1"/>
  <c r="P347" i="1"/>
  <c r="Q347" i="1"/>
  <c r="R347" i="1"/>
  <c r="S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M347" i="1"/>
  <c r="AN347" i="1"/>
  <c r="AO347" i="1"/>
  <c r="AP347" i="1"/>
  <c r="AQ347" i="1"/>
  <c r="AR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BF347" i="1"/>
  <c r="BG347" i="1"/>
  <c r="BH347" i="1"/>
  <c r="BN347" i="1"/>
  <c r="BP347" i="1"/>
  <c r="BS347" i="1"/>
  <c r="BX347" i="1"/>
  <c r="BZ347" i="1"/>
  <c r="CH347" i="1"/>
  <c r="CP347" i="1"/>
  <c r="CQ347" i="1"/>
  <c r="CR347" i="1"/>
  <c r="CS347" i="1"/>
  <c r="CT347" i="1"/>
  <c r="CV347" i="1"/>
  <c r="CW347" i="1"/>
  <c r="CX347" i="1"/>
  <c r="CY347" i="1"/>
  <c r="CZ347" i="1"/>
  <c r="DA347" i="1"/>
  <c r="DH347" i="1"/>
  <c r="DI347" i="1"/>
  <c r="DJ347" i="1"/>
  <c r="DK347" i="1"/>
  <c r="DL347" i="1"/>
  <c r="DN347" i="1"/>
  <c r="DO347" i="1"/>
  <c r="DP347" i="1"/>
  <c r="DQ347" i="1"/>
  <c r="DR347" i="1"/>
  <c r="DS347" i="1"/>
  <c r="DZ347" i="1"/>
  <c r="EA347" i="1"/>
  <c r="EB347" i="1"/>
  <c r="EC347" i="1"/>
  <c r="ED347" i="1"/>
  <c r="EF347" i="1"/>
  <c r="EG347" i="1"/>
  <c r="EH347" i="1"/>
  <c r="EI347" i="1"/>
  <c r="EJ347" i="1"/>
  <c r="EK347" i="1"/>
  <c r="ER347" i="1"/>
  <c r="ES347" i="1"/>
  <c r="ET347" i="1"/>
  <c r="EU347" i="1"/>
  <c r="EV347" i="1"/>
  <c r="EX347" i="1"/>
  <c r="EY347" i="1"/>
  <c r="EZ347" i="1"/>
  <c r="FA347" i="1"/>
  <c r="FB347" i="1"/>
  <c r="FC347" i="1"/>
  <c r="DT18" i="1" l="1"/>
  <c r="DT25" i="1"/>
  <c r="DT31" i="1"/>
  <c r="DT33" i="1"/>
  <c r="DT35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80" i="1"/>
  <c r="DT81" i="1"/>
  <c r="DT82" i="1"/>
  <c r="DT83" i="1"/>
  <c r="DT84" i="1"/>
  <c r="DT85" i="1"/>
  <c r="DT86" i="1"/>
  <c r="DT87" i="1"/>
  <c r="DT89" i="1"/>
  <c r="DT91" i="1"/>
  <c r="DT93" i="1"/>
  <c r="DT107" i="1"/>
  <c r="DT114" i="1"/>
  <c r="DT115" i="1"/>
  <c r="DT118" i="1"/>
  <c r="DT122" i="1"/>
  <c r="DT123" i="1"/>
  <c r="DT126" i="1"/>
  <c r="DT129" i="1"/>
  <c r="DT132" i="1"/>
  <c r="DT133" i="1"/>
  <c r="DT134" i="1"/>
  <c r="DT137" i="1"/>
  <c r="DT138" i="1"/>
  <c r="DT139" i="1"/>
  <c r="DT140" i="1"/>
  <c r="DT141" i="1"/>
  <c r="DT142" i="1"/>
  <c r="DT145" i="1"/>
  <c r="DT146" i="1"/>
  <c r="DT147" i="1"/>
  <c r="DT148" i="1"/>
  <c r="DT149" i="1"/>
  <c r="DT150" i="1"/>
  <c r="DT151" i="1"/>
  <c r="DT158" i="1" s="1"/>
  <c r="DT165" i="1"/>
  <c r="DT166" i="1"/>
  <c r="DT167" i="1"/>
  <c r="DT170" i="1"/>
  <c r="DT171" i="1"/>
  <c r="DT174" i="1"/>
  <c r="DT177" i="1"/>
  <c r="DT180" i="1"/>
  <c r="DT187" i="1"/>
  <c r="DT194" i="1"/>
  <c r="DT197" i="1"/>
  <c r="DT200" i="1"/>
  <c r="DT203" i="1"/>
  <c r="DT206" i="1"/>
  <c r="DT213" i="1"/>
  <c r="DT214" i="1"/>
  <c r="DT215" i="1"/>
  <c r="DT216" i="1"/>
  <c r="DT218" i="1"/>
  <c r="DT221" i="1"/>
  <c r="DT222" i="1"/>
  <c r="DT225" i="1"/>
  <c r="DT226" i="1"/>
  <c r="DT227" i="1"/>
  <c r="DT228" i="1"/>
  <c r="DT229" i="1"/>
  <c r="DT230" i="1"/>
  <c r="DT231" i="1"/>
  <c r="DT232" i="1"/>
  <c r="DT233" i="1"/>
  <c r="DT234" i="1"/>
  <c r="DT235" i="1"/>
  <c r="DT238" i="1"/>
  <c r="DT239" i="1"/>
  <c r="DT242" i="1"/>
  <c r="DT243" i="1"/>
  <c r="DT246" i="1"/>
  <c r="DT247" i="1"/>
  <c r="DT248" i="1"/>
  <c r="DT249" i="1"/>
  <c r="DT256" i="1"/>
  <c r="DT262" i="1"/>
  <c r="DT269" i="1" s="1"/>
  <c r="DT268" i="1"/>
  <c r="DT275" i="1"/>
  <c r="DT276" i="1"/>
  <c r="DT277" i="1"/>
  <c r="DT278" i="1"/>
  <c r="DT279" i="1"/>
  <c r="DT280" i="1"/>
  <c r="DT281" i="1"/>
  <c r="DT287" i="1"/>
  <c r="DT288" i="1"/>
  <c r="DT289" i="1"/>
  <c r="DT290" i="1"/>
  <c r="DT291" i="1"/>
  <c r="DT292" i="1"/>
  <c r="DT293" i="1"/>
  <c r="DT294" i="1"/>
  <c r="DT295" i="1"/>
  <c r="DT296" i="1"/>
  <c r="DT297" i="1"/>
  <c r="DT298" i="1"/>
  <c r="DT299" i="1"/>
  <c r="DT305" i="1"/>
  <c r="DT307" i="1" s="1"/>
  <c r="DT311" i="1"/>
  <c r="DT312" i="1"/>
  <c r="DT313" i="1"/>
  <c r="DT314" i="1"/>
  <c r="DT320" i="1"/>
  <c r="DT321" i="1"/>
  <c r="DT322" i="1"/>
  <c r="DT323" i="1"/>
  <c r="DT324" i="1"/>
  <c r="DT325" i="1"/>
  <c r="DT326" i="1"/>
  <c r="DT327" i="1"/>
  <c r="DT328" i="1"/>
  <c r="DT329" i="1"/>
  <c r="DT330" i="1"/>
  <c r="DT331" i="1"/>
  <c r="DT332" i="1"/>
  <c r="DT333" i="1"/>
  <c r="DT334" i="1"/>
  <c r="DT335" i="1"/>
  <c r="DT336" i="1"/>
  <c r="DT337" i="1"/>
  <c r="DT338" i="1"/>
  <c r="DT339" i="1"/>
  <c r="DT340" i="1"/>
  <c r="DT353" i="1"/>
  <c r="DT354" i="1"/>
  <c r="DT355" i="1"/>
  <c r="DT356" i="1"/>
  <c r="DT357" i="1"/>
  <c r="DT358" i="1"/>
  <c r="DT359" i="1"/>
  <c r="DT360" i="1"/>
  <c r="DT361" i="1"/>
  <c r="DT362" i="1"/>
  <c r="DT363" i="1"/>
  <c r="DT373" i="1"/>
  <c r="DT379" i="1"/>
  <c r="DT380" i="1"/>
  <c r="DT381" i="1"/>
  <c r="DT382" i="1"/>
  <c r="DT383" i="1"/>
  <c r="DT384" i="1"/>
  <c r="DT385" i="1"/>
  <c r="DT392" i="1"/>
  <c r="DT398" i="1"/>
  <c r="DT400" i="1"/>
  <c r="DT401" i="1"/>
  <c r="DT402" i="1"/>
  <c r="DT403" i="1"/>
  <c r="DT404" i="1"/>
  <c r="DT406" i="1"/>
  <c r="DT408" i="1"/>
  <c r="DT414" i="1"/>
  <c r="DT415" i="1"/>
  <c r="DT416" i="1"/>
  <c r="DT417" i="1"/>
  <c r="DT418" i="1"/>
  <c r="DT419" i="1"/>
  <c r="DT420" i="1"/>
  <c r="DT421" i="1"/>
  <c r="DT422" i="1"/>
  <c r="DT423" i="1"/>
  <c r="DT424" i="1"/>
  <c r="DT425" i="1"/>
  <c r="DT426" i="1"/>
  <c r="DT427" i="1"/>
  <c r="DT428" i="1"/>
  <c r="DT429" i="1"/>
  <c r="DT430" i="1"/>
  <c r="DT431" i="1"/>
  <c r="DT432" i="1"/>
  <c r="DT433" i="1"/>
  <c r="DT446" i="1"/>
  <c r="DT448" i="1"/>
  <c r="DT455" i="1"/>
  <c r="DT458" i="1"/>
  <c r="DT459" i="1"/>
  <c r="DT460" i="1"/>
  <c r="DT461" i="1"/>
  <c r="DT462" i="1"/>
  <c r="DT463" i="1"/>
  <c r="DT464" i="1"/>
  <c r="DT465" i="1"/>
  <c r="DT466" i="1"/>
  <c r="DT472" i="1" s="1"/>
  <c r="DT467" i="1"/>
  <c r="DT476" i="1"/>
  <c r="DT477" i="1"/>
  <c r="DT478" i="1"/>
  <c r="DT479" i="1"/>
  <c r="DT480" i="1"/>
  <c r="DT481" i="1"/>
  <c r="DT483" i="1"/>
  <c r="DT484" i="1"/>
  <c r="DT485" i="1"/>
  <c r="DT486" i="1"/>
  <c r="DT487" i="1"/>
  <c r="DT488" i="1"/>
  <c r="DB18" i="1"/>
  <c r="DB25" i="1" s="1"/>
  <c r="DB31" i="1"/>
  <c r="DB33" i="1"/>
  <c r="DB35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80" i="1"/>
  <c r="DB81" i="1"/>
  <c r="DB82" i="1"/>
  <c r="DB83" i="1"/>
  <c r="DB84" i="1"/>
  <c r="DB85" i="1"/>
  <c r="DB86" i="1"/>
  <c r="DB87" i="1"/>
  <c r="DB89" i="1"/>
  <c r="DB91" i="1"/>
  <c r="DB93" i="1"/>
  <c r="DB107" i="1"/>
  <c r="DB114" i="1"/>
  <c r="DB115" i="1"/>
  <c r="DB118" i="1"/>
  <c r="DB122" i="1"/>
  <c r="DB123" i="1"/>
  <c r="DB126" i="1"/>
  <c r="DB129" i="1"/>
  <c r="DB132" i="1"/>
  <c r="DB133" i="1"/>
  <c r="DB134" i="1"/>
  <c r="DB137" i="1"/>
  <c r="DB138" i="1"/>
  <c r="DB139" i="1"/>
  <c r="DB140" i="1"/>
  <c r="DB141" i="1"/>
  <c r="DB142" i="1"/>
  <c r="DB145" i="1"/>
  <c r="DB146" i="1"/>
  <c r="DB147" i="1"/>
  <c r="DB148" i="1"/>
  <c r="DB149" i="1"/>
  <c r="DB150" i="1"/>
  <c r="DB151" i="1"/>
  <c r="DB158" i="1" s="1"/>
  <c r="DB165" i="1"/>
  <c r="DB166" i="1"/>
  <c r="DB167" i="1"/>
  <c r="DB170" i="1"/>
  <c r="DB171" i="1"/>
  <c r="DB174" i="1"/>
  <c r="DB177" i="1"/>
  <c r="DB180" i="1"/>
  <c r="DB187" i="1"/>
  <c r="DB194" i="1"/>
  <c r="DB197" i="1"/>
  <c r="DB200" i="1"/>
  <c r="DB203" i="1"/>
  <c r="DB206" i="1"/>
  <c r="DB213" i="1"/>
  <c r="DB214" i="1"/>
  <c r="DB215" i="1"/>
  <c r="DB216" i="1"/>
  <c r="DB218" i="1"/>
  <c r="DB221" i="1"/>
  <c r="DB222" i="1"/>
  <c r="DB225" i="1"/>
  <c r="DB226" i="1"/>
  <c r="DB227" i="1"/>
  <c r="DB228" i="1"/>
  <c r="DB229" i="1"/>
  <c r="DB230" i="1"/>
  <c r="DB231" i="1"/>
  <c r="DB232" i="1"/>
  <c r="DB233" i="1"/>
  <c r="DB234" i="1"/>
  <c r="DB235" i="1"/>
  <c r="DB238" i="1"/>
  <c r="DB239" i="1"/>
  <c r="DB242" i="1"/>
  <c r="DB243" i="1"/>
  <c r="DB246" i="1"/>
  <c r="DB247" i="1"/>
  <c r="DB248" i="1"/>
  <c r="DB249" i="1"/>
  <c r="DB256" i="1"/>
  <c r="DB262" i="1"/>
  <c r="DB264" i="1" s="1"/>
  <c r="DB266" i="1" s="1"/>
  <c r="DB268" i="1"/>
  <c r="DB275" i="1"/>
  <c r="DB276" i="1"/>
  <c r="DB277" i="1"/>
  <c r="DB278" i="1"/>
  <c r="DB279" i="1"/>
  <c r="DB280" i="1"/>
  <c r="DB281" i="1"/>
  <c r="DB287" i="1"/>
  <c r="DB288" i="1"/>
  <c r="DB289" i="1"/>
  <c r="DB290" i="1"/>
  <c r="DB291" i="1"/>
  <c r="DB292" i="1"/>
  <c r="DB293" i="1"/>
  <c r="DB294" i="1"/>
  <c r="DB295" i="1"/>
  <c r="DB296" i="1"/>
  <c r="DB297" i="1"/>
  <c r="DB298" i="1"/>
  <c r="DB299" i="1"/>
  <c r="DB305" i="1"/>
  <c r="DB307" i="1" s="1"/>
  <c r="DB311" i="1"/>
  <c r="DB312" i="1"/>
  <c r="DB313" i="1"/>
  <c r="DB314" i="1"/>
  <c r="DB320" i="1"/>
  <c r="DB321" i="1"/>
  <c r="DB322" i="1"/>
  <c r="DB323" i="1"/>
  <c r="DB324" i="1"/>
  <c r="DB325" i="1"/>
  <c r="DB326" i="1"/>
  <c r="DB327" i="1"/>
  <c r="DB328" i="1"/>
  <c r="DB329" i="1"/>
  <c r="DB330" i="1"/>
  <c r="DB331" i="1"/>
  <c r="DB332" i="1"/>
  <c r="DB333" i="1"/>
  <c r="DB334" i="1"/>
  <c r="DB335" i="1"/>
  <c r="DB336" i="1"/>
  <c r="DB337" i="1"/>
  <c r="DB338" i="1"/>
  <c r="DB339" i="1"/>
  <c r="DB340" i="1"/>
  <c r="DB353" i="1"/>
  <c r="DB354" i="1"/>
  <c r="DB355" i="1"/>
  <c r="DB356" i="1"/>
  <c r="DB357" i="1"/>
  <c r="DB358" i="1"/>
  <c r="DB359" i="1"/>
  <c r="DB360" i="1"/>
  <c r="DB361" i="1"/>
  <c r="DB362" i="1"/>
  <c r="DB363" i="1"/>
  <c r="DB373" i="1"/>
  <c r="DB379" i="1"/>
  <c r="DB380" i="1"/>
  <c r="DB381" i="1"/>
  <c r="DB382" i="1"/>
  <c r="DB383" i="1"/>
  <c r="DB384" i="1"/>
  <c r="DB385" i="1"/>
  <c r="DB392" i="1"/>
  <c r="DB398" i="1"/>
  <c r="DB400" i="1"/>
  <c r="DB401" i="1"/>
  <c r="DB402" i="1"/>
  <c r="DB403" i="1"/>
  <c r="DB404" i="1"/>
  <c r="DB406" i="1"/>
  <c r="DB408" i="1"/>
  <c r="DB414" i="1"/>
  <c r="DB415" i="1"/>
  <c r="DB416" i="1"/>
  <c r="DB417" i="1"/>
  <c r="DB418" i="1"/>
  <c r="DB419" i="1"/>
  <c r="DB420" i="1"/>
  <c r="DB421" i="1"/>
  <c r="DB422" i="1"/>
  <c r="DB423" i="1"/>
  <c r="DB424" i="1"/>
  <c r="DB425" i="1"/>
  <c r="DB426" i="1"/>
  <c r="DB427" i="1"/>
  <c r="DB428" i="1"/>
  <c r="DB429" i="1"/>
  <c r="DB430" i="1"/>
  <c r="DB431" i="1"/>
  <c r="DB432" i="1"/>
  <c r="DB433" i="1"/>
  <c r="DB446" i="1"/>
  <c r="DB448" i="1"/>
  <c r="DB455" i="1"/>
  <c r="DB458" i="1"/>
  <c r="DB459" i="1"/>
  <c r="DB460" i="1"/>
  <c r="DB461" i="1"/>
  <c r="DB462" i="1"/>
  <c r="DB463" i="1"/>
  <c r="DB464" i="1"/>
  <c r="DB465" i="1"/>
  <c r="DB466" i="1"/>
  <c r="DB467" i="1"/>
  <c r="DB476" i="1"/>
  <c r="DB477" i="1"/>
  <c r="DB478" i="1"/>
  <c r="DB479" i="1"/>
  <c r="DB480" i="1"/>
  <c r="DB481" i="1"/>
  <c r="DB483" i="1"/>
  <c r="DB484" i="1"/>
  <c r="DB485" i="1"/>
  <c r="DB486" i="1"/>
  <c r="DB487" i="1"/>
  <c r="DB488" i="1"/>
  <c r="L531" i="1"/>
  <c r="N531" i="1"/>
  <c r="O531" i="1"/>
  <c r="P531" i="1"/>
  <c r="Q531" i="1"/>
  <c r="R531" i="1"/>
  <c r="S531" i="1"/>
  <c r="U531" i="1"/>
  <c r="V531" i="1"/>
  <c r="W531" i="1"/>
  <c r="X531" i="1"/>
  <c r="Y531" i="1"/>
  <c r="AA531" i="1"/>
  <c r="AB531" i="1"/>
  <c r="AC531" i="1"/>
  <c r="AD531" i="1"/>
  <c r="AE531" i="1"/>
  <c r="AF531" i="1"/>
  <c r="AG531" i="1"/>
  <c r="AM531" i="1"/>
  <c r="AN531" i="1"/>
  <c r="AO531" i="1"/>
  <c r="AP531" i="1"/>
  <c r="AQ531" i="1"/>
  <c r="AR531" i="1"/>
  <c r="AT531" i="1"/>
  <c r="AU531" i="1"/>
  <c r="AV531" i="1"/>
  <c r="AW531" i="1"/>
  <c r="AX531" i="1"/>
  <c r="AZ531" i="1"/>
  <c r="BA531" i="1"/>
  <c r="BB531" i="1"/>
  <c r="BC531" i="1"/>
  <c r="BD531" i="1"/>
  <c r="BE531" i="1"/>
  <c r="BF531" i="1"/>
  <c r="BG531" i="1"/>
  <c r="BH531" i="1"/>
  <c r="BP531" i="1"/>
  <c r="BS531" i="1"/>
  <c r="BX531" i="1"/>
  <c r="BZ531" i="1"/>
  <c r="CH531" i="1"/>
  <c r="CP531" i="1"/>
  <c r="CQ531" i="1"/>
  <c r="CR531" i="1"/>
  <c r="CS531" i="1"/>
  <c r="CT531" i="1"/>
  <c r="CV531" i="1"/>
  <c r="CW531" i="1"/>
  <c r="CX531" i="1"/>
  <c r="CY531" i="1"/>
  <c r="CZ531" i="1"/>
  <c r="DA531" i="1"/>
  <c r="DH531" i="1"/>
  <c r="DI531" i="1"/>
  <c r="DJ531" i="1"/>
  <c r="DK531" i="1"/>
  <c r="DL531" i="1"/>
  <c r="DN531" i="1"/>
  <c r="DO531" i="1"/>
  <c r="DP531" i="1"/>
  <c r="DQ531" i="1"/>
  <c r="DR531" i="1"/>
  <c r="DS531" i="1"/>
  <c r="DZ531" i="1"/>
  <c r="EA531" i="1"/>
  <c r="EB531" i="1"/>
  <c r="EC531" i="1"/>
  <c r="ED531" i="1"/>
  <c r="EF531" i="1"/>
  <c r="EG531" i="1"/>
  <c r="EH531" i="1"/>
  <c r="EI531" i="1"/>
  <c r="EJ531" i="1"/>
  <c r="EK531" i="1"/>
  <c r="ER531" i="1"/>
  <c r="ES531" i="1"/>
  <c r="ET531" i="1"/>
  <c r="EU531" i="1"/>
  <c r="EV531" i="1"/>
  <c r="EX531" i="1"/>
  <c r="EY531" i="1"/>
  <c r="EZ531" i="1"/>
  <c r="FA531" i="1"/>
  <c r="FB531" i="1"/>
  <c r="FC531" i="1"/>
  <c r="DB208" i="1" l="1"/>
  <c r="DB269" i="1"/>
  <c r="DT208" i="1"/>
  <c r="DG360" i="1"/>
  <c r="DB469" i="1"/>
  <c r="DB490" i="1"/>
  <c r="DB440" i="1"/>
  <c r="DT469" i="1"/>
  <c r="DT264" i="1"/>
  <c r="DB471" i="1"/>
  <c r="DB410" i="1"/>
  <c r="DB550" i="1"/>
  <c r="DT387" i="1"/>
  <c r="DT389" i="1" s="1"/>
  <c r="DT410" i="1"/>
  <c r="DT550" i="1"/>
  <c r="DB342" i="1"/>
  <c r="DT95" i="1"/>
  <c r="DT97" i="1" s="1"/>
  <c r="DB316" i="1"/>
  <c r="DT74" i="1"/>
  <c r="DT347" i="1"/>
  <c r="DT342" i="1"/>
  <c r="DB74" i="1"/>
  <c r="DT471" i="1"/>
  <c r="DB472" i="1"/>
  <c r="DB387" i="1"/>
  <c r="DB389" i="1" s="1"/>
  <c r="DB95" i="1"/>
  <c r="DB97" i="1" s="1"/>
  <c r="DT490" i="1"/>
  <c r="DT440" i="1"/>
  <c r="DT391" i="1"/>
  <c r="DT316" i="1"/>
  <c r="DT346" i="1"/>
  <c r="DB391" i="1"/>
  <c r="DB347" i="1"/>
  <c r="DB346" i="1"/>
  <c r="DT368" i="1"/>
  <c r="DT372" i="1"/>
  <c r="DT283" i="1"/>
  <c r="DT109" i="1"/>
  <c r="DT157" i="1"/>
  <c r="DT100" i="1"/>
  <c r="DT69" i="1"/>
  <c r="DT450" i="1"/>
  <c r="DT454" i="1"/>
  <c r="DT435" i="1"/>
  <c r="DT439" i="1"/>
  <c r="DT301" i="1"/>
  <c r="DT251" i="1"/>
  <c r="DT255" i="1"/>
  <c r="DT182" i="1"/>
  <c r="DT186" i="1"/>
  <c r="DT153" i="1"/>
  <c r="DT99" i="1"/>
  <c r="DT73" i="1"/>
  <c r="DT37" i="1"/>
  <c r="DB368" i="1"/>
  <c r="DB372" i="1"/>
  <c r="DB283" i="1"/>
  <c r="DB109" i="1"/>
  <c r="DB157" i="1"/>
  <c r="DB100" i="1"/>
  <c r="DB69" i="1"/>
  <c r="DB450" i="1"/>
  <c r="DB454" i="1"/>
  <c r="DB435" i="1"/>
  <c r="DB439" i="1"/>
  <c r="DB301" i="1"/>
  <c r="DB251" i="1"/>
  <c r="DB255" i="1"/>
  <c r="DB182" i="1"/>
  <c r="DB186" i="1"/>
  <c r="DB153" i="1"/>
  <c r="DB99" i="1"/>
  <c r="DB73" i="1"/>
  <c r="DB37" i="1"/>
  <c r="K532" i="1"/>
  <c r="L532" i="1"/>
  <c r="N532" i="1"/>
  <c r="O532" i="1"/>
  <c r="P532" i="1"/>
  <c r="Q532" i="1"/>
  <c r="R532" i="1"/>
  <c r="S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M532" i="1"/>
  <c r="AN532" i="1"/>
  <c r="AO532" i="1"/>
  <c r="AP532" i="1"/>
  <c r="AQ532" i="1"/>
  <c r="AR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N532" i="1"/>
  <c r="BP532" i="1"/>
  <c r="BS532" i="1"/>
  <c r="BX532" i="1"/>
  <c r="BZ532" i="1"/>
  <c r="CH532" i="1"/>
  <c r="CP532" i="1"/>
  <c r="CQ532" i="1"/>
  <c r="CR532" i="1"/>
  <c r="CS532" i="1"/>
  <c r="CT532" i="1"/>
  <c r="CU532" i="1"/>
  <c r="CV532" i="1"/>
  <c r="CW532" i="1"/>
  <c r="CX532" i="1"/>
  <c r="CY532" i="1"/>
  <c r="CZ532" i="1"/>
  <c r="DA532" i="1"/>
  <c r="DH532" i="1"/>
  <c r="DI532" i="1"/>
  <c r="DJ532" i="1"/>
  <c r="DK532" i="1"/>
  <c r="DL532" i="1"/>
  <c r="DM532" i="1"/>
  <c r="DN532" i="1"/>
  <c r="DO532" i="1"/>
  <c r="DP532" i="1"/>
  <c r="DQ532" i="1"/>
  <c r="DR532" i="1"/>
  <c r="DS532" i="1"/>
  <c r="DZ532" i="1"/>
  <c r="EA532" i="1"/>
  <c r="EB532" i="1"/>
  <c r="EC532" i="1"/>
  <c r="ED532" i="1"/>
  <c r="EF532" i="1"/>
  <c r="EG532" i="1"/>
  <c r="EH532" i="1"/>
  <c r="EI532" i="1"/>
  <c r="EJ532" i="1"/>
  <c r="EK532" i="1"/>
  <c r="ER532" i="1"/>
  <c r="ES532" i="1"/>
  <c r="ET532" i="1"/>
  <c r="EU532" i="1"/>
  <c r="EV532" i="1"/>
  <c r="EX532" i="1"/>
  <c r="EY532" i="1"/>
  <c r="EZ532" i="1"/>
  <c r="FA532" i="1"/>
  <c r="FB532" i="1"/>
  <c r="FC532" i="1"/>
  <c r="K533" i="1"/>
  <c r="L533" i="1"/>
  <c r="N533" i="1"/>
  <c r="O533" i="1"/>
  <c r="P533" i="1"/>
  <c r="Q533" i="1"/>
  <c r="R533" i="1"/>
  <c r="S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M533" i="1"/>
  <c r="AN533" i="1"/>
  <c r="AO533" i="1"/>
  <c r="AP533" i="1"/>
  <c r="AQ533" i="1"/>
  <c r="AR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BF533" i="1"/>
  <c r="BG533" i="1"/>
  <c r="BH533" i="1"/>
  <c r="BN533" i="1"/>
  <c r="BP533" i="1"/>
  <c r="BS533" i="1"/>
  <c r="BX533" i="1"/>
  <c r="BZ533" i="1"/>
  <c r="CH533" i="1"/>
  <c r="CP533" i="1"/>
  <c r="CQ533" i="1"/>
  <c r="CR533" i="1"/>
  <c r="CS533" i="1"/>
  <c r="CT533" i="1"/>
  <c r="CU533" i="1"/>
  <c r="CV533" i="1"/>
  <c r="CW533" i="1"/>
  <c r="CX533" i="1"/>
  <c r="CY533" i="1"/>
  <c r="CZ533" i="1"/>
  <c r="DA533" i="1"/>
  <c r="DH533" i="1"/>
  <c r="DI533" i="1"/>
  <c r="DJ533" i="1"/>
  <c r="DK533" i="1"/>
  <c r="DL533" i="1"/>
  <c r="DM533" i="1"/>
  <c r="DN533" i="1"/>
  <c r="DO533" i="1"/>
  <c r="DP533" i="1"/>
  <c r="DQ533" i="1"/>
  <c r="DR533" i="1"/>
  <c r="DS533" i="1"/>
  <c r="DZ533" i="1"/>
  <c r="EA533" i="1"/>
  <c r="EB533" i="1"/>
  <c r="EC533" i="1"/>
  <c r="ED533" i="1"/>
  <c r="EF533" i="1"/>
  <c r="EG533" i="1"/>
  <c r="EH533" i="1"/>
  <c r="EI533" i="1"/>
  <c r="EJ533" i="1"/>
  <c r="EK533" i="1"/>
  <c r="ER533" i="1"/>
  <c r="ES533" i="1"/>
  <c r="ET533" i="1"/>
  <c r="EU533" i="1"/>
  <c r="EV533" i="1"/>
  <c r="EX533" i="1"/>
  <c r="EY533" i="1"/>
  <c r="EZ533" i="1"/>
  <c r="FA533" i="1"/>
  <c r="FB533" i="1"/>
  <c r="FC533" i="1"/>
  <c r="K534" i="1"/>
  <c r="L534" i="1"/>
  <c r="N534" i="1"/>
  <c r="O534" i="1"/>
  <c r="P534" i="1"/>
  <c r="Q534" i="1"/>
  <c r="R534" i="1"/>
  <c r="S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M534" i="1"/>
  <c r="AN534" i="1"/>
  <c r="AO534" i="1"/>
  <c r="AP534" i="1"/>
  <c r="AQ534" i="1"/>
  <c r="AR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BF534" i="1"/>
  <c r="BG534" i="1"/>
  <c r="BH534" i="1"/>
  <c r="BN534" i="1"/>
  <c r="BP534" i="1"/>
  <c r="BS534" i="1"/>
  <c r="BX534" i="1"/>
  <c r="BZ534" i="1"/>
  <c r="CH534" i="1"/>
  <c r="CP534" i="1"/>
  <c r="CQ534" i="1"/>
  <c r="CR534" i="1"/>
  <c r="CS534" i="1"/>
  <c r="CT534" i="1"/>
  <c r="CV534" i="1"/>
  <c r="CW534" i="1"/>
  <c r="CX534" i="1"/>
  <c r="CY534" i="1"/>
  <c r="CZ534" i="1"/>
  <c r="DA534" i="1"/>
  <c r="DC534" i="1"/>
  <c r="DD534" i="1"/>
  <c r="DE534" i="1"/>
  <c r="DF534" i="1"/>
  <c r="DH534" i="1"/>
  <c r="DI534" i="1"/>
  <c r="DJ534" i="1"/>
  <c r="DK534" i="1"/>
  <c r="DL534" i="1"/>
  <c r="DN534" i="1"/>
  <c r="DO534" i="1"/>
  <c r="DP534" i="1"/>
  <c r="DQ534" i="1"/>
  <c r="DR534" i="1"/>
  <c r="DS534" i="1"/>
  <c r="DZ534" i="1"/>
  <c r="EA534" i="1"/>
  <c r="EB534" i="1"/>
  <c r="EC534" i="1"/>
  <c r="ED534" i="1"/>
  <c r="EF534" i="1"/>
  <c r="EG534" i="1"/>
  <c r="EH534" i="1"/>
  <c r="EI534" i="1"/>
  <c r="EJ534" i="1"/>
  <c r="EK534" i="1"/>
  <c r="ER534" i="1"/>
  <c r="ES534" i="1"/>
  <c r="ET534" i="1"/>
  <c r="EU534" i="1"/>
  <c r="EV534" i="1"/>
  <c r="EX534" i="1"/>
  <c r="EY534" i="1"/>
  <c r="EZ534" i="1"/>
  <c r="FA534" i="1"/>
  <c r="FB534" i="1"/>
  <c r="FC534" i="1"/>
  <c r="K535" i="1"/>
  <c r="L535" i="1"/>
  <c r="N535" i="1"/>
  <c r="O535" i="1"/>
  <c r="P535" i="1"/>
  <c r="Q535" i="1"/>
  <c r="R535" i="1"/>
  <c r="S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M535" i="1"/>
  <c r="AN535" i="1"/>
  <c r="AO535" i="1"/>
  <c r="AP535" i="1"/>
  <c r="AQ535" i="1"/>
  <c r="AR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BF535" i="1"/>
  <c r="BG535" i="1"/>
  <c r="BH535" i="1"/>
  <c r="BN535" i="1"/>
  <c r="BP535" i="1"/>
  <c r="BS535" i="1"/>
  <c r="BX535" i="1"/>
  <c r="BZ535" i="1"/>
  <c r="CH535" i="1"/>
  <c r="CP535" i="1"/>
  <c r="CQ535" i="1"/>
  <c r="CR535" i="1"/>
  <c r="CS535" i="1"/>
  <c r="CT535" i="1"/>
  <c r="CU535" i="1"/>
  <c r="CV535" i="1"/>
  <c r="CW535" i="1"/>
  <c r="CX535" i="1"/>
  <c r="CY535" i="1"/>
  <c r="CZ535" i="1"/>
  <c r="DA535" i="1"/>
  <c r="DH535" i="1"/>
  <c r="DI535" i="1"/>
  <c r="DJ535" i="1"/>
  <c r="DK535" i="1"/>
  <c r="DL535" i="1"/>
  <c r="DM535" i="1"/>
  <c r="DN535" i="1"/>
  <c r="DO535" i="1"/>
  <c r="DP535" i="1"/>
  <c r="DQ535" i="1"/>
  <c r="DR535" i="1"/>
  <c r="DS535" i="1"/>
  <c r="DZ535" i="1"/>
  <c r="EA535" i="1"/>
  <c r="EB535" i="1"/>
  <c r="EC535" i="1"/>
  <c r="ED535" i="1"/>
  <c r="EF535" i="1"/>
  <c r="EG535" i="1"/>
  <c r="EH535" i="1"/>
  <c r="EI535" i="1"/>
  <c r="EJ535" i="1"/>
  <c r="EK535" i="1"/>
  <c r="ER535" i="1"/>
  <c r="ES535" i="1"/>
  <c r="ET535" i="1"/>
  <c r="EU535" i="1"/>
  <c r="EV535" i="1"/>
  <c r="EX535" i="1"/>
  <c r="EY535" i="1"/>
  <c r="EZ535" i="1"/>
  <c r="FA535" i="1"/>
  <c r="FB535" i="1"/>
  <c r="FC535" i="1"/>
  <c r="K536" i="1"/>
  <c r="L536" i="1"/>
  <c r="N536" i="1"/>
  <c r="O536" i="1"/>
  <c r="P536" i="1"/>
  <c r="Q536" i="1"/>
  <c r="R536" i="1"/>
  <c r="S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M536" i="1"/>
  <c r="AN536" i="1"/>
  <c r="AO536" i="1"/>
  <c r="AP536" i="1"/>
  <c r="AQ536" i="1"/>
  <c r="AR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BF536" i="1"/>
  <c r="BG536" i="1"/>
  <c r="BH536" i="1"/>
  <c r="BN536" i="1"/>
  <c r="BP536" i="1"/>
  <c r="BS536" i="1"/>
  <c r="BX536" i="1"/>
  <c r="BZ536" i="1"/>
  <c r="CH536" i="1"/>
  <c r="CP536" i="1"/>
  <c r="CQ536" i="1"/>
  <c r="CR536" i="1"/>
  <c r="CS536" i="1"/>
  <c r="CT536" i="1"/>
  <c r="CU536" i="1"/>
  <c r="CV536" i="1"/>
  <c r="CW536" i="1"/>
  <c r="CX536" i="1"/>
  <c r="CY536" i="1"/>
  <c r="CZ536" i="1"/>
  <c r="DA536" i="1"/>
  <c r="DH536" i="1"/>
  <c r="DI536" i="1"/>
  <c r="DJ536" i="1"/>
  <c r="DK536" i="1"/>
  <c r="DL536" i="1"/>
  <c r="DM536" i="1"/>
  <c r="DN536" i="1"/>
  <c r="DO536" i="1"/>
  <c r="DP536" i="1"/>
  <c r="DQ536" i="1"/>
  <c r="DR536" i="1"/>
  <c r="DS536" i="1"/>
  <c r="DZ536" i="1"/>
  <c r="EA536" i="1"/>
  <c r="EB536" i="1"/>
  <c r="EC536" i="1"/>
  <c r="ED536" i="1"/>
  <c r="EF536" i="1"/>
  <c r="EG536" i="1"/>
  <c r="EH536" i="1"/>
  <c r="EI536" i="1"/>
  <c r="EJ536" i="1"/>
  <c r="EK536" i="1"/>
  <c r="ER536" i="1"/>
  <c r="ES536" i="1"/>
  <c r="ET536" i="1"/>
  <c r="EU536" i="1"/>
  <c r="EV536" i="1"/>
  <c r="EX536" i="1"/>
  <c r="EY536" i="1"/>
  <c r="EZ536" i="1"/>
  <c r="FA536" i="1"/>
  <c r="FB536" i="1"/>
  <c r="FC536" i="1"/>
  <c r="K537" i="1"/>
  <c r="L537" i="1"/>
  <c r="N537" i="1"/>
  <c r="O537" i="1"/>
  <c r="P537" i="1"/>
  <c r="Q537" i="1"/>
  <c r="R537" i="1"/>
  <c r="S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M537" i="1"/>
  <c r="AN537" i="1"/>
  <c r="AO537" i="1"/>
  <c r="AP537" i="1"/>
  <c r="AQ537" i="1"/>
  <c r="AR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BF537" i="1"/>
  <c r="BG537" i="1"/>
  <c r="BH537" i="1"/>
  <c r="BN537" i="1"/>
  <c r="BP537" i="1"/>
  <c r="BS537" i="1"/>
  <c r="BX537" i="1"/>
  <c r="BZ537" i="1"/>
  <c r="CH537" i="1"/>
  <c r="CP537" i="1"/>
  <c r="CQ537" i="1"/>
  <c r="CR537" i="1"/>
  <c r="CS537" i="1"/>
  <c r="CT537" i="1"/>
  <c r="CU537" i="1"/>
  <c r="CV537" i="1"/>
  <c r="CW537" i="1"/>
  <c r="CX537" i="1"/>
  <c r="CY537" i="1"/>
  <c r="CZ537" i="1"/>
  <c r="DA537" i="1"/>
  <c r="DH537" i="1"/>
  <c r="DI537" i="1"/>
  <c r="DJ537" i="1"/>
  <c r="DK537" i="1"/>
  <c r="DL537" i="1"/>
  <c r="DM537" i="1"/>
  <c r="DN537" i="1"/>
  <c r="DO537" i="1"/>
  <c r="DP537" i="1"/>
  <c r="DQ537" i="1"/>
  <c r="DR537" i="1"/>
  <c r="DS537" i="1"/>
  <c r="DZ537" i="1"/>
  <c r="EA537" i="1"/>
  <c r="EB537" i="1"/>
  <c r="EC537" i="1"/>
  <c r="ED537" i="1"/>
  <c r="EF537" i="1"/>
  <c r="EG537" i="1"/>
  <c r="EH537" i="1"/>
  <c r="EI537" i="1"/>
  <c r="EJ537" i="1"/>
  <c r="EK537" i="1"/>
  <c r="ER537" i="1"/>
  <c r="ES537" i="1"/>
  <c r="ET537" i="1"/>
  <c r="EU537" i="1"/>
  <c r="EV537" i="1"/>
  <c r="EX537" i="1"/>
  <c r="EY537" i="1"/>
  <c r="EZ537" i="1"/>
  <c r="FA537" i="1"/>
  <c r="FB537" i="1"/>
  <c r="FC537" i="1"/>
  <c r="K538" i="1"/>
  <c r="L538" i="1"/>
  <c r="N538" i="1"/>
  <c r="O538" i="1"/>
  <c r="P538" i="1"/>
  <c r="Q538" i="1"/>
  <c r="R538" i="1"/>
  <c r="S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M538" i="1"/>
  <c r="AN538" i="1"/>
  <c r="AO538" i="1"/>
  <c r="AP538" i="1"/>
  <c r="AQ538" i="1"/>
  <c r="AR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BF538" i="1"/>
  <c r="BG538" i="1"/>
  <c r="BH538" i="1"/>
  <c r="BN538" i="1"/>
  <c r="BP538" i="1"/>
  <c r="BS538" i="1"/>
  <c r="BX538" i="1"/>
  <c r="BZ538" i="1"/>
  <c r="CH538" i="1"/>
  <c r="CP538" i="1"/>
  <c r="CQ538" i="1"/>
  <c r="CR538" i="1"/>
  <c r="CS538" i="1"/>
  <c r="CT538" i="1"/>
  <c r="CU538" i="1"/>
  <c r="CV538" i="1"/>
  <c r="CW538" i="1"/>
  <c r="CX538" i="1"/>
  <c r="CY538" i="1"/>
  <c r="CZ538" i="1"/>
  <c r="DA538" i="1"/>
  <c r="DH538" i="1"/>
  <c r="DI538" i="1"/>
  <c r="DJ538" i="1"/>
  <c r="DK538" i="1"/>
  <c r="DL538" i="1"/>
  <c r="DM538" i="1"/>
  <c r="DN538" i="1"/>
  <c r="DO538" i="1"/>
  <c r="DP538" i="1"/>
  <c r="DQ538" i="1"/>
  <c r="DR538" i="1"/>
  <c r="DS538" i="1"/>
  <c r="DZ538" i="1"/>
  <c r="EA538" i="1"/>
  <c r="EB538" i="1"/>
  <c r="EC538" i="1"/>
  <c r="ED538" i="1"/>
  <c r="EF538" i="1"/>
  <c r="EG538" i="1"/>
  <c r="EH538" i="1"/>
  <c r="EI538" i="1"/>
  <c r="EJ538" i="1"/>
  <c r="EK538" i="1"/>
  <c r="ER538" i="1"/>
  <c r="ES538" i="1"/>
  <c r="ET538" i="1"/>
  <c r="EU538" i="1"/>
  <c r="EV538" i="1"/>
  <c r="EX538" i="1"/>
  <c r="EY538" i="1"/>
  <c r="EZ538" i="1"/>
  <c r="FA538" i="1"/>
  <c r="FB538" i="1"/>
  <c r="FC538" i="1"/>
  <c r="K539" i="1"/>
  <c r="L539" i="1"/>
  <c r="N539" i="1"/>
  <c r="O539" i="1"/>
  <c r="P539" i="1"/>
  <c r="Q539" i="1"/>
  <c r="R539" i="1"/>
  <c r="S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M539" i="1"/>
  <c r="AN539" i="1"/>
  <c r="AO539" i="1"/>
  <c r="AP539" i="1"/>
  <c r="AQ539" i="1"/>
  <c r="AR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BF539" i="1"/>
  <c r="BG539" i="1"/>
  <c r="BH539" i="1"/>
  <c r="BN539" i="1"/>
  <c r="BP539" i="1"/>
  <c r="BS539" i="1"/>
  <c r="BX539" i="1"/>
  <c r="BZ539" i="1"/>
  <c r="CH539" i="1"/>
  <c r="CP539" i="1"/>
  <c r="CQ539" i="1"/>
  <c r="CR539" i="1"/>
  <c r="CS539" i="1"/>
  <c r="CT539" i="1"/>
  <c r="CU539" i="1"/>
  <c r="CV539" i="1"/>
  <c r="CW539" i="1"/>
  <c r="CX539" i="1"/>
  <c r="CY539" i="1"/>
  <c r="CZ539" i="1"/>
  <c r="DA539" i="1"/>
  <c r="DH539" i="1"/>
  <c r="DI539" i="1"/>
  <c r="DJ539" i="1"/>
  <c r="DK539" i="1"/>
  <c r="DL539" i="1"/>
  <c r="DM539" i="1"/>
  <c r="DN539" i="1"/>
  <c r="DO539" i="1"/>
  <c r="DP539" i="1"/>
  <c r="DQ539" i="1"/>
  <c r="DR539" i="1"/>
  <c r="DS539" i="1"/>
  <c r="DZ539" i="1"/>
  <c r="EA539" i="1"/>
  <c r="EB539" i="1"/>
  <c r="EC539" i="1"/>
  <c r="ED539" i="1"/>
  <c r="EF539" i="1"/>
  <c r="EG539" i="1"/>
  <c r="EH539" i="1"/>
  <c r="EI539" i="1"/>
  <c r="EJ539" i="1"/>
  <c r="EK539" i="1"/>
  <c r="ER539" i="1"/>
  <c r="ES539" i="1"/>
  <c r="ET539" i="1"/>
  <c r="EU539" i="1"/>
  <c r="EV539" i="1"/>
  <c r="EX539" i="1"/>
  <c r="EY539" i="1"/>
  <c r="EZ539" i="1"/>
  <c r="FA539" i="1"/>
  <c r="FB539" i="1"/>
  <c r="FC539" i="1"/>
  <c r="K540" i="1"/>
  <c r="L540" i="1"/>
  <c r="N540" i="1"/>
  <c r="O540" i="1"/>
  <c r="P540" i="1"/>
  <c r="Q540" i="1"/>
  <c r="R540" i="1"/>
  <c r="S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M540" i="1"/>
  <c r="AN540" i="1"/>
  <c r="AO540" i="1"/>
  <c r="AP540" i="1"/>
  <c r="AQ540" i="1"/>
  <c r="AR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BF540" i="1"/>
  <c r="BG540" i="1"/>
  <c r="BH540" i="1"/>
  <c r="BN540" i="1"/>
  <c r="BP540" i="1"/>
  <c r="BS540" i="1"/>
  <c r="BX540" i="1"/>
  <c r="BZ540" i="1"/>
  <c r="CH540" i="1"/>
  <c r="CP540" i="1"/>
  <c r="CQ540" i="1"/>
  <c r="CR540" i="1"/>
  <c r="CS540" i="1"/>
  <c r="CT540" i="1"/>
  <c r="CU540" i="1"/>
  <c r="CV540" i="1"/>
  <c r="CW540" i="1"/>
  <c r="CX540" i="1"/>
  <c r="CY540" i="1"/>
  <c r="CZ540" i="1"/>
  <c r="DA540" i="1"/>
  <c r="DH540" i="1"/>
  <c r="DI540" i="1"/>
  <c r="DJ540" i="1"/>
  <c r="DK540" i="1"/>
  <c r="DL540" i="1"/>
  <c r="DM540" i="1"/>
  <c r="DN540" i="1"/>
  <c r="DO540" i="1"/>
  <c r="DP540" i="1"/>
  <c r="DQ540" i="1"/>
  <c r="DR540" i="1"/>
  <c r="DS540" i="1"/>
  <c r="DZ540" i="1"/>
  <c r="EA540" i="1"/>
  <c r="EB540" i="1"/>
  <c r="EC540" i="1"/>
  <c r="ED540" i="1"/>
  <c r="EF540" i="1"/>
  <c r="EG540" i="1"/>
  <c r="EH540" i="1"/>
  <c r="EI540" i="1"/>
  <c r="EJ540" i="1"/>
  <c r="EK540" i="1"/>
  <c r="ER540" i="1"/>
  <c r="ES540" i="1"/>
  <c r="ET540" i="1"/>
  <c r="EU540" i="1"/>
  <c r="EV540" i="1"/>
  <c r="EX540" i="1"/>
  <c r="EY540" i="1"/>
  <c r="EZ540" i="1"/>
  <c r="FA540" i="1"/>
  <c r="FB540" i="1"/>
  <c r="FC540" i="1"/>
  <c r="K541" i="1"/>
  <c r="L541" i="1"/>
  <c r="N541" i="1"/>
  <c r="O541" i="1"/>
  <c r="P541" i="1"/>
  <c r="Q541" i="1"/>
  <c r="R541" i="1"/>
  <c r="S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M541" i="1"/>
  <c r="AN541" i="1"/>
  <c r="AO541" i="1"/>
  <c r="AP541" i="1"/>
  <c r="AQ541" i="1"/>
  <c r="AR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BF541" i="1"/>
  <c r="BG541" i="1"/>
  <c r="BH541" i="1"/>
  <c r="BN541" i="1"/>
  <c r="BP541" i="1"/>
  <c r="BS541" i="1"/>
  <c r="BX541" i="1"/>
  <c r="BZ541" i="1"/>
  <c r="CH541" i="1"/>
  <c r="CP541" i="1"/>
  <c r="CQ541" i="1"/>
  <c r="CR541" i="1"/>
  <c r="CS541" i="1"/>
  <c r="CT541" i="1"/>
  <c r="CU541" i="1"/>
  <c r="CV541" i="1"/>
  <c r="CW541" i="1"/>
  <c r="CX541" i="1"/>
  <c r="CY541" i="1"/>
  <c r="CZ541" i="1"/>
  <c r="DA541" i="1"/>
  <c r="DH541" i="1"/>
  <c r="DI541" i="1"/>
  <c r="DJ541" i="1"/>
  <c r="DK541" i="1"/>
  <c r="DL541" i="1"/>
  <c r="DM541" i="1"/>
  <c r="DN541" i="1"/>
  <c r="DO541" i="1"/>
  <c r="DP541" i="1"/>
  <c r="DQ541" i="1"/>
  <c r="DR541" i="1"/>
  <c r="DS541" i="1"/>
  <c r="DZ541" i="1"/>
  <c r="EA541" i="1"/>
  <c r="EB541" i="1"/>
  <c r="EC541" i="1"/>
  <c r="ED541" i="1"/>
  <c r="EF541" i="1"/>
  <c r="EG541" i="1"/>
  <c r="EH541" i="1"/>
  <c r="EI541" i="1"/>
  <c r="EJ541" i="1"/>
  <c r="EK541" i="1"/>
  <c r="ER541" i="1"/>
  <c r="ES541" i="1"/>
  <c r="ET541" i="1"/>
  <c r="EU541" i="1"/>
  <c r="EV541" i="1"/>
  <c r="EX541" i="1"/>
  <c r="EY541" i="1"/>
  <c r="EZ541" i="1"/>
  <c r="FA541" i="1"/>
  <c r="FB541" i="1"/>
  <c r="FC541" i="1"/>
  <c r="K542" i="1"/>
  <c r="L542" i="1"/>
  <c r="N542" i="1"/>
  <c r="O542" i="1"/>
  <c r="P542" i="1"/>
  <c r="Q542" i="1"/>
  <c r="R542" i="1"/>
  <c r="S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M542" i="1"/>
  <c r="AN542" i="1"/>
  <c r="AO542" i="1"/>
  <c r="AP542" i="1"/>
  <c r="AQ542" i="1"/>
  <c r="AR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BF542" i="1"/>
  <c r="BG542" i="1"/>
  <c r="BH542" i="1"/>
  <c r="BN542" i="1"/>
  <c r="BP542" i="1"/>
  <c r="BS542" i="1"/>
  <c r="BX542" i="1"/>
  <c r="BZ542" i="1"/>
  <c r="CH542" i="1"/>
  <c r="CP542" i="1"/>
  <c r="CQ542" i="1"/>
  <c r="CR542" i="1"/>
  <c r="CS542" i="1"/>
  <c r="CT542" i="1"/>
  <c r="CU542" i="1"/>
  <c r="CV542" i="1"/>
  <c r="CW542" i="1"/>
  <c r="CX542" i="1"/>
  <c r="CY542" i="1"/>
  <c r="CZ542" i="1"/>
  <c r="DA542" i="1"/>
  <c r="DH542" i="1"/>
  <c r="DI542" i="1"/>
  <c r="DJ542" i="1"/>
  <c r="DK542" i="1"/>
  <c r="DL542" i="1"/>
  <c r="DM542" i="1"/>
  <c r="DN542" i="1"/>
  <c r="DO542" i="1"/>
  <c r="DP542" i="1"/>
  <c r="DQ542" i="1"/>
  <c r="DR542" i="1"/>
  <c r="DS542" i="1"/>
  <c r="DZ542" i="1"/>
  <c r="EA542" i="1"/>
  <c r="EB542" i="1"/>
  <c r="EC542" i="1"/>
  <c r="ED542" i="1"/>
  <c r="EF542" i="1"/>
  <c r="EG542" i="1"/>
  <c r="EH542" i="1"/>
  <c r="EI542" i="1"/>
  <c r="EJ542" i="1"/>
  <c r="EK542" i="1"/>
  <c r="ER542" i="1"/>
  <c r="ES542" i="1"/>
  <c r="ET542" i="1"/>
  <c r="EU542" i="1"/>
  <c r="EV542" i="1"/>
  <c r="EX542" i="1"/>
  <c r="EY542" i="1"/>
  <c r="EZ542" i="1"/>
  <c r="FA542" i="1"/>
  <c r="FB542" i="1"/>
  <c r="FC542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BF543" i="1"/>
  <c r="BG543" i="1"/>
  <c r="BH543" i="1"/>
  <c r="BI543" i="1"/>
  <c r="BJ543" i="1"/>
  <c r="BK543" i="1"/>
  <c r="BL543" i="1"/>
  <c r="BM543" i="1"/>
  <c r="BN543" i="1"/>
  <c r="BO543" i="1"/>
  <c r="BP543" i="1"/>
  <c r="BQ543" i="1"/>
  <c r="BR543" i="1"/>
  <c r="BS543" i="1"/>
  <c r="BT543" i="1"/>
  <c r="BU543" i="1"/>
  <c r="BV543" i="1"/>
  <c r="BW543" i="1"/>
  <c r="BX543" i="1"/>
  <c r="BY543" i="1"/>
  <c r="BZ543" i="1"/>
  <c r="CA543" i="1"/>
  <c r="CB543" i="1"/>
  <c r="CC543" i="1"/>
  <c r="CD543" i="1"/>
  <c r="CE543" i="1"/>
  <c r="CF543" i="1"/>
  <c r="CG543" i="1"/>
  <c r="CH543" i="1"/>
  <c r="CI543" i="1"/>
  <c r="CJ543" i="1"/>
  <c r="CK543" i="1"/>
  <c r="CL543" i="1"/>
  <c r="CM543" i="1"/>
  <c r="CN543" i="1"/>
  <c r="CO543" i="1"/>
  <c r="CP543" i="1"/>
  <c r="CQ543" i="1"/>
  <c r="CR543" i="1"/>
  <c r="CS543" i="1"/>
  <c r="CT543" i="1"/>
  <c r="CU543" i="1"/>
  <c r="CV543" i="1"/>
  <c r="CW543" i="1"/>
  <c r="CX543" i="1"/>
  <c r="CY543" i="1"/>
  <c r="CZ543" i="1"/>
  <c r="DA543" i="1"/>
  <c r="DB543" i="1"/>
  <c r="DC543" i="1"/>
  <c r="DD543" i="1"/>
  <c r="DE543" i="1"/>
  <c r="DF543" i="1"/>
  <c r="DG543" i="1"/>
  <c r="DH543" i="1"/>
  <c r="DI543" i="1"/>
  <c r="DJ543" i="1"/>
  <c r="DK543" i="1"/>
  <c r="DL543" i="1"/>
  <c r="DM543" i="1"/>
  <c r="DN543" i="1"/>
  <c r="DO543" i="1"/>
  <c r="DP543" i="1"/>
  <c r="DQ543" i="1"/>
  <c r="DR543" i="1"/>
  <c r="DS543" i="1"/>
  <c r="DT543" i="1"/>
  <c r="DU543" i="1"/>
  <c r="DV543" i="1"/>
  <c r="DW543" i="1"/>
  <c r="DX543" i="1"/>
  <c r="DY543" i="1"/>
  <c r="DZ543" i="1"/>
  <c r="EA543" i="1"/>
  <c r="EB543" i="1"/>
  <c r="EC543" i="1"/>
  <c r="ED543" i="1"/>
  <c r="EE543" i="1"/>
  <c r="EF543" i="1"/>
  <c r="EG543" i="1"/>
  <c r="EH543" i="1"/>
  <c r="EI543" i="1"/>
  <c r="EJ543" i="1"/>
  <c r="EK543" i="1"/>
  <c r="EL543" i="1"/>
  <c r="EM543" i="1"/>
  <c r="EN543" i="1"/>
  <c r="EO543" i="1"/>
  <c r="EP543" i="1"/>
  <c r="EQ543" i="1"/>
  <c r="ER543" i="1"/>
  <c r="ES543" i="1"/>
  <c r="ET543" i="1"/>
  <c r="EU543" i="1"/>
  <c r="EV543" i="1"/>
  <c r="EW543" i="1"/>
  <c r="EX543" i="1"/>
  <c r="EY543" i="1"/>
  <c r="EZ543" i="1"/>
  <c r="FA543" i="1"/>
  <c r="FB543" i="1"/>
  <c r="FC543" i="1"/>
  <c r="FD543" i="1"/>
  <c r="FE543" i="1"/>
  <c r="FF543" i="1"/>
  <c r="FG543" i="1"/>
  <c r="FH543" i="1"/>
  <c r="FI543" i="1"/>
  <c r="K544" i="1"/>
  <c r="L544" i="1"/>
  <c r="N544" i="1"/>
  <c r="O544" i="1"/>
  <c r="P544" i="1"/>
  <c r="Q544" i="1"/>
  <c r="R544" i="1"/>
  <c r="S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M544" i="1"/>
  <c r="AN544" i="1"/>
  <c r="AO544" i="1"/>
  <c r="AP544" i="1"/>
  <c r="AQ544" i="1"/>
  <c r="AR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BF544" i="1"/>
  <c r="BG544" i="1"/>
  <c r="BH544" i="1"/>
  <c r="BN544" i="1"/>
  <c r="BP544" i="1"/>
  <c r="BS544" i="1"/>
  <c r="BX544" i="1"/>
  <c r="BZ544" i="1"/>
  <c r="CH544" i="1"/>
  <c r="CP544" i="1"/>
  <c r="CQ544" i="1"/>
  <c r="CR544" i="1"/>
  <c r="CS544" i="1"/>
  <c r="CT544" i="1"/>
  <c r="CU544" i="1"/>
  <c r="CV544" i="1"/>
  <c r="CW544" i="1"/>
  <c r="CX544" i="1"/>
  <c r="CY544" i="1"/>
  <c r="CZ544" i="1"/>
  <c r="DA544" i="1"/>
  <c r="DH544" i="1"/>
  <c r="DI544" i="1"/>
  <c r="DJ544" i="1"/>
  <c r="DK544" i="1"/>
  <c r="DL544" i="1"/>
  <c r="DM544" i="1"/>
  <c r="DN544" i="1"/>
  <c r="DO544" i="1"/>
  <c r="DP544" i="1"/>
  <c r="DQ544" i="1"/>
  <c r="DR544" i="1"/>
  <c r="DS544" i="1"/>
  <c r="DZ544" i="1"/>
  <c r="EA544" i="1"/>
  <c r="EB544" i="1"/>
  <c r="EC544" i="1"/>
  <c r="ED544" i="1"/>
  <c r="EF544" i="1"/>
  <c r="EG544" i="1"/>
  <c r="EH544" i="1"/>
  <c r="EI544" i="1"/>
  <c r="EJ544" i="1"/>
  <c r="EK544" i="1"/>
  <c r="ER544" i="1"/>
  <c r="ES544" i="1"/>
  <c r="ET544" i="1"/>
  <c r="EU544" i="1"/>
  <c r="EV544" i="1"/>
  <c r="EX544" i="1"/>
  <c r="EY544" i="1"/>
  <c r="EZ544" i="1"/>
  <c r="FA544" i="1"/>
  <c r="FB544" i="1"/>
  <c r="FC544" i="1"/>
  <c r="K545" i="1"/>
  <c r="L545" i="1"/>
  <c r="N545" i="1"/>
  <c r="O545" i="1"/>
  <c r="P545" i="1"/>
  <c r="Q545" i="1"/>
  <c r="R545" i="1"/>
  <c r="S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M545" i="1"/>
  <c r="AN545" i="1"/>
  <c r="AO545" i="1"/>
  <c r="AP545" i="1"/>
  <c r="AQ545" i="1"/>
  <c r="AR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BN545" i="1"/>
  <c r="BP545" i="1"/>
  <c r="BS545" i="1"/>
  <c r="BX545" i="1"/>
  <c r="BZ545" i="1"/>
  <c r="CH545" i="1"/>
  <c r="CP545" i="1"/>
  <c r="CQ545" i="1"/>
  <c r="CR545" i="1"/>
  <c r="CS545" i="1"/>
  <c r="CT545" i="1"/>
  <c r="CU545" i="1"/>
  <c r="CV545" i="1"/>
  <c r="CW545" i="1"/>
  <c r="CX545" i="1"/>
  <c r="CY545" i="1"/>
  <c r="CZ545" i="1"/>
  <c r="DA545" i="1"/>
  <c r="DH545" i="1"/>
  <c r="DI545" i="1"/>
  <c r="DJ545" i="1"/>
  <c r="DK545" i="1"/>
  <c r="DL545" i="1"/>
  <c r="DM545" i="1"/>
  <c r="DN545" i="1"/>
  <c r="DO545" i="1"/>
  <c r="DP545" i="1"/>
  <c r="DQ545" i="1"/>
  <c r="DR545" i="1"/>
  <c r="DS545" i="1"/>
  <c r="DZ545" i="1"/>
  <c r="EA545" i="1"/>
  <c r="EB545" i="1"/>
  <c r="EC545" i="1"/>
  <c r="ED545" i="1"/>
  <c r="EF545" i="1"/>
  <c r="EG545" i="1"/>
  <c r="EH545" i="1"/>
  <c r="EI545" i="1"/>
  <c r="EJ545" i="1"/>
  <c r="EK545" i="1"/>
  <c r="ER545" i="1"/>
  <c r="ES545" i="1"/>
  <c r="ET545" i="1"/>
  <c r="EU545" i="1"/>
  <c r="EV545" i="1"/>
  <c r="EX545" i="1"/>
  <c r="EY545" i="1"/>
  <c r="EZ545" i="1"/>
  <c r="FA545" i="1"/>
  <c r="FB545" i="1"/>
  <c r="FC545" i="1"/>
  <c r="K546" i="1"/>
  <c r="L546" i="1"/>
  <c r="N546" i="1"/>
  <c r="O546" i="1"/>
  <c r="P546" i="1"/>
  <c r="Q546" i="1"/>
  <c r="R546" i="1"/>
  <c r="S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M546" i="1"/>
  <c r="AN546" i="1"/>
  <c r="AO546" i="1"/>
  <c r="AP546" i="1"/>
  <c r="AQ546" i="1"/>
  <c r="AR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BF546" i="1"/>
  <c r="BG546" i="1"/>
  <c r="BH546" i="1"/>
  <c r="BN546" i="1"/>
  <c r="BP546" i="1"/>
  <c r="BS546" i="1"/>
  <c r="BX546" i="1"/>
  <c r="BZ546" i="1"/>
  <c r="CH546" i="1"/>
  <c r="CP546" i="1"/>
  <c r="CQ546" i="1"/>
  <c r="CR546" i="1"/>
  <c r="CS546" i="1"/>
  <c r="CT546" i="1"/>
  <c r="CV546" i="1"/>
  <c r="CW546" i="1"/>
  <c r="CX546" i="1"/>
  <c r="CY546" i="1"/>
  <c r="CZ546" i="1"/>
  <c r="DA546" i="1"/>
  <c r="DH546" i="1"/>
  <c r="DI546" i="1"/>
  <c r="DJ546" i="1"/>
  <c r="DK546" i="1"/>
  <c r="DL546" i="1"/>
  <c r="DN546" i="1"/>
  <c r="DO546" i="1"/>
  <c r="DP546" i="1"/>
  <c r="DQ546" i="1"/>
  <c r="DR546" i="1"/>
  <c r="DS546" i="1"/>
  <c r="DZ546" i="1"/>
  <c r="EA546" i="1"/>
  <c r="EB546" i="1"/>
  <c r="EC546" i="1"/>
  <c r="ED546" i="1"/>
  <c r="EF546" i="1"/>
  <c r="EG546" i="1"/>
  <c r="EH546" i="1"/>
  <c r="EI546" i="1"/>
  <c r="EJ546" i="1"/>
  <c r="EK546" i="1"/>
  <c r="ER546" i="1"/>
  <c r="ES546" i="1"/>
  <c r="ET546" i="1"/>
  <c r="EU546" i="1"/>
  <c r="EV546" i="1"/>
  <c r="EX546" i="1"/>
  <c r="EY546" i="1"/>
  <c r="EZ546" i="1"/>
  <c r="FA546" i="1"/>
  <c r="FB546" i="1"/>
  <c r="FC546" i="1"/>
  <c r="K547" i="1"/>
  <c r="L547" i="1"/>
  <c r="N547" i="1"/>
  <c r="O547" i="1"/>
  <c r="P547" i="1"/>
  <c r="Q547" i="1"/>
  <c r="R547" i="1"/>
  <c r="S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M547" i="1"/>
  <c r="AN547" i="1"/>
  <c r="AO547" i="1"/>
  <c r="AP547" i="1"/>
  <c r="AQ547" i="1"/>
  <c r="AR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BF547" i="1"/>
  <c r="BG547" i="1"/>
  <c r="BH547" i="1"/>
  <c r="BN547" i="1"/>
  <c r="BP547" i="1"/>
  <c r="BS547" i="1"/>
  <c r="BX547" i="1"/>
  <c r="BZ547" i="1"/>
  <c r="CH547" i="1"/>
  <c r="CP547" i="1"/>
  <c r="CQ547" i="1"/>
  <c r="CR547" i="1"/>
  <c r="CS547" i="1"/>
  <c r="CT547" i="1"/>
  <c r="CV547" i="1"/>
  <c r="CW547" i="1"/>
  <c r="CX547" i="1"/>
  <c r="CY547" i="1"/>
  <c r="CZ547" i="1"/>
  <c r="DA547" i="1"/>
  <c r="DH547" i="1"/>
  <c r="DI547" i="1"/>
  <c r="DJ547" i="1"/>
  <c r="DK547" i="1"/>
  <c r="DL547" i="1"/>
  <c r="DN547" i="1"/>
  <c r="DO547" i="1"/>
  <c r="DP547" i="1"/>
  <c r="DQ547" i="1"/>
  <c r="DR547" i="1"/>
  <c r="DS547" i="1"/>
  <c r="DZ547" i="1"/>
  <c r="EA547" i="1"/>
  <c r="EB547" i="1"/>
  <c r="EC547" i="1"/>
  <c r="ED547" i="1"/>
  <c r="EF547" i="1"/>
  <c r="EG547" i="1"/>
  <c r="EH547" i="1"/>
  <c r="EI547" i="1"/>
  <c r="EJ547" i="1"/>
  <c r="EK547" i="1"/>
  <c r="ER547" i="1"/>
  <c r="ES547" i="1"/>
  <c r="ET547" i="1"/>
  <c r="EU547" i="1"/>
  <c r="EV547" i="1"/>
  <c r="EW547" i="1"/>
  <c r="EX547" i="1"/>
  <c r="EY547" i="1"/>
  <c r="EZ547" i="1"/>
  <c r="FA547" i="1"/>
  <c r="FB547" i="1"/>
  <c r="FC547" i="1"/>
  <c r="K548" i="1"/>
  <c r="L548" i="1"/>
  <c r="N548" i="1"/>
  <c r="O548" i="1"/>
  <c r="P548" i="1"/>
  <c r="Q548" i="1"/>
  <c r="R548" i="1"/>
  <c r="S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M548" i="1"/>
  <c r="AN548" i="1"/>
  <c r="AO548" i="1"/>
  <c r="AP548" i="1"/>
  <c r="AQ548" i="1"/>
  <c r="AR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BF548" i="1"/>
  <c r="BG548" i="1"/>
  <c r="BH548" i="1"/>
  <c r="BN548" i="1"/>
  <c r="BP548" i="1"/>
  <c r="BS548" i="1"/>
  <c r="BX548" i="1"/>
  <c r="BZ548" i="1"/>
  <c r="CH548" i="1"/>
  <c r="CP548" i="1"/>
  <c r="CQ548" i="1"/>
  <c r="CR548" i="1"/>
  <c r="CS548" i="1"/>
  <c r="CT548" i="1"/>
  <c r="CV548" i="1"/>
  <c r="CW548" i="1"/>
  <c r="CX548" i="1"/>
  <c r="CY548" i="1"/>
  <c r="CZ548" i="1"/>
  <c r="DA548" i="1"/>
  <c r="DH548" i="1"/>
  <c r="DI548" i="1"/>
  <c r="DJ548" i="1"/>
  <c r="DK548" i="1"/>
  <c r="DL548" i="1"/>
  <c r="DN548" i="1"/>
  <c r="DO548" i="1"/>
  <c r="DP548" i="1"/>
  <c r="DQ548" i="1"/>
  <c r="DR548" i="1"/>
  <c r="DS548" i="1"/>
  <c r="DZ548" i="1"/>
  <c r="EA548" i="1"/>
  <c r="EB548" i="1"/>
  <c r="EC548" i="1"/>
  <c r="ED548" i="1"/>
  <c r="EF548" i="1"/>
  <c r="EG548" i="1"/>
  <c r="EH548" i="1"/>
  <c r="EI548" i="1"/>
  <c r="EJ548" i="1"/>
  <c r="EK548" i="1"/>
  <c r="ER548" i="1"/>
  <c r="ES548" i="1"/>
  <c r="ET548" i="1"/>
  <c r="EU548" i="1"/>
  <c r="EV548" i="1"/>
  <c r="EW548" i="1"/>
  <c r="EX548" i="1"/>
  <c r="EY548" i="1"/>
  <c r="EZ548" i="1"/>
  <c r="FA548" i="1"/>
  <c r="FB548" i="1"/>
  <c r="FC548" i="1"/>
  <c r="K549" i="1"/>
  <c r="L549" i="1"/>
  <c r="N549" i="1"/>
  <c r="O549" i="1"/>
  <c r="P549" i="1"/>
  <c r="Q549" i="1"/>
  <c r="R549" i="1"/>
  <c r="S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M549" i="1"/>
  <c r="AN549" i="1"/>
  <c r="AO549" i="1"/>
  <c r="AP549" i="1"/>
  <c r="AQ549" i="1"/>
  <c r="AR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BF549" i="1"/>
  <c r="BG549" i="1"/>
  <c r="BH549" i="1"/>
  <c r="BN549" i="1"/>
  <c r="BP549" i="1"/>
  <c r="BS549" i="1"/>
  <c r="BX549" i="1"/>
  <c r="BZ549" i="1"/>
  <c r="CH549" i="1"/>
  <c r="CP549" i="1"/>
  <c r="CQ549" i="1"/>
  <c r="CR549" i="1"/>
  <c r="CS549" i="1"/>
  <c r="CT549" i="1"/>
  <c r="CV549" i="1"/>
  <c r="CW549" i="1"/>
  <c r="CX549" i="1"/>
  <c r="CY549" i="1"/>
  <c r="CZ549" i="1"/>
  <c r="DA549" i="1"/>
  <c r="DH549" i="1"/>
  <c r="DI549" i="1"/>
  <c r="DJ549" i="1"/>
  <c r="DK549" i="1"/>
  <c r="DL549" i="1"/>
  <c r="DM549" i="1"/>
  <c r="DN549" i="1"/>
  <c r="DO549" i="1"/>
  <c r="DP549" i="1"/>
  <c r="DQ549" i="1"/>
  <c r="DR549" i="1"/>
  <c r="DS549" i="1"/>
  <c r="DZ549" i="1"/>
  <c r="EA549" i="1"/>
  <c r="EB549" i="1"/>
  <c r="EC549" i="1"/>
  <c r="ED549" i="1"/>
  <c r="EE549" i="1"/>
  <c r="EF549" i="1"/>
  <c r="EG549" i="1"/>
  <c r="EH549" i="1"/>
  <c r="EI549" i="1"/>
  <c r="EJ549" i="1"/>
  <c r="EK549" i="1"/>
  <c r="ER549" i="1"/>
  <c r="ES549" i="1"/>
  <c r="ET549" i="1"/>
  <c r="EU549" i="1"/>
  <c r="EV549" i="1"/>
  <c r="EW549" i="1"/>
  <c r="EX549" i="1"/>
  <c r="EY549" i="1"/>
  <c r="EZ549" i="1"/>
  <c r="FA549" i="1"/>
  <c r="FB549" i="1"/>
  <c r="FC549" i="1"/>
  <c r="K551" i="1"/>
  <c r="L551" i="1"/>
  <c r="M551" i="1"/>
  <c r="N551" i="1"/>
  <c r="O551" i="1"/>
  <c r="P551" i="1"/>
  <c r="Q551" i="1"/>
  <c r="R551" i="1"/>
  <c r="S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M551" i="1"/>
  <c r="AN551" i="1"/>
  <c r="AO551" i="1"/>
  <c r="AP551" i="1"/>
  <c r="AQ551" i="1"/>
  <c r="AR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BF551" i="1"/>
  <c r="BG551" i="1"/>
  <c r="BH551" i="1"/>
  <c r="BN551" i="1"/>
  <c r="BP551" i="1"/>
  <c r="BS551" i="1"/>
  <c r="BX551" i="1"/>
  <c r="BZ551" i="1"/>
  <c r="CH551" i="1"/>
  <c r="CP551" i="1"/>
  <c r="CQ551" i="1"/>
  <c r="CR551" i="1"/>
  <c r="CS551" i="1"/>
  <c r="CT551" i="1"/>
  <c r="CU551" i="1"/>
  <c r="CV551" i="1"/>
  <c r="CW551" i="1"/>
  <c r="CX551" i="1"/>
  <c r="CY551" i="1"/>
  <c r="CZ551" i="1"/>
  <c r="DA551" i="1"/>
  <c r="DH551" i="1"/>
  <c r="DI551" i="1"/>
  <c r="DJ551" i="1"/>
  <c r="DK551" i="1"/>
  <c r="DL551" i="1"/>
  <c r="DN551" i="1"/>
  <c r="DO551" i="1"/>
  <c r="DP551" i="1"/>
  <c r="DQ551" i="1"/>
  <c r="DR551" i="1"/>
  <c r="DS551" i="1"/>
  <c r="DZ551" i="1"/>
  <c r="EA551" i="1"/>
  <c r="EB551" i="1"/>
  <c r="EC551" i="1"/>
  <c r="ED551" i="1"/>
  <c r="EF551" i="1"/>
  <c r="EG551" i="1"/>
  <c r="EH551" i="1"/>
  <c r="EI551" i="1"/>
  <c r="EJ551" i="1"/>
  <c r="EK551" i="1"/>
  <c r="ER551" i="1"/>
  <c r="ES551" i="1"/>
  <c r="ET551" i="1"/>
  <c r="EU551" i="1"/>
  <c r="EV551" i="1"/>
  <c r="EX551" i="1"/>
  <c r="EY551" i="1"/>
  <c r="EZ551" i="1"/>
  <c r="FA551" i="1"/>
  <c r="FB551" i="1"/>
  <c r="FC551" i="1"/>
  <c r="K498" i="1"/>
  <c r="L498" i="1"/>
  <c r="N498" i="1"/>
  <c r="O498" i="1"/>
  <c r="P498" i="1"/>
  <c r="Q498" i="1"/>
  <c r="R498" i="1"/>
  <c r="S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M498" i="1"/>
  <c r="AN498" i="1"/>
  <c r="AO498" i="1"/>
  <c r="AP498" i="1"/>
  <c r="AQ498" i="1"/>
  <c r="AR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BF498" i="1"/>
  <c r="BG498" i="1"/>
  <c r="BH498" i="1"/>
  <c r="BN498" i="1"/>
  <c r="BP498" i="1"/>
  <c r="BS498" i="1"/>
  <c r="BX498" i="1"/>
  <c r="BZ498" i="1"/>
  <c r="CH498" i="1"/>
  <c r="CP498" i="1"/>
  <c r="CQ498" i="1"/>
  <c r="CR498" i="1"/>
  <c r="CS498" i="1"/>
  <c r="CT498" i="1"/>
  <c r="CV498" i="1"/>
  <c r="CW498" i="1"/>
  <c r="CX498" i="1"/>
  <c r="CY498" i="1"/>
  <c r="CZ498" i="1"/>
  <c r="DA498" i="1"/>
  <c r="DH498" i="1"/>
  <c r="DI498" i="1"/>
  <c r="DJ498" i="1"/>
  <c r="DK498" i="1"/>
  <c r="DL498" i="1"/>
  <c r="DN498" i="1"/>
  <c r="DO498" i="1"/>
  <c r="DP498" i="1"/>
  <c r="DQ498" i="1"/>
  <c r="DR498" i="1"/>
  <c r="DS498" i="1"/>
  <c r="DZ498" i="1"/>
  <c r="EA498" i="1"/>
  <c r="EB498" i="1"/>
  <c r="EC498" i="1"/>
  <c r="ED498" i="1"/>
  <c r="EF498" i="1"/>
  <c r="EG498" i="1"/>
  <c r="EH498" i="1"/>
  <c r="EI498" i="1"/>
  <c r="EJ498" i="1"/>
  <c r="EK498" i="1"/>
  <c r="ER498" i="1"/>
  <c r="ES498" i="1"/>
  <c r="ET498" i="1"/>
  <c r="EU498" i="1"/>
  <c r="EV498" i="1"/>
  <c r="EX498" i="1"/>
  <c r="EY498" i="1"/>
  <c r="EZ498" i="1"/>
  <c r="FA498" i="1"/>
  <c r="FB498" i="1"/>
  <c r="FC498" i="1"/>
  <c r="K499" i="1"/>
  <c r="L499" i="1"/>
  <c r="N499" i="1"/>
  <c r="O499" i="1"/>
  <c r="P499" i="1"/>
  <c r="Q499" i="1"/>
  <c r="R499" i="1"/>
  <c r="S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M499" i="1"/>
  <c r="AN499" i="1"/>
  <c r="AO499" i="1"/>
  <c r="AP499" i="1"/>
  <c r="AQ499" i="1"/>
  <c r="AR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BF499" i="1"/>
  <c r="BG499" i="1"/>
  <c r="BH499" i="1"/>
  <c r="BN499" i="1"/>
  <c r="BP499" i="1"/>
  <c r="BS499" i="1"/>
  <c r="BX499" i="1"/>
  <c r="BZ499" i="1"/>
  <c r="CH499" i="1"/>
  <c r="CP499" i="1"/>
  <c r="CQ499" i="1"/>
  <c r="CR499" i="1"/>
  <c r="CS499" i="1"/>
  <c r="CT499" i="1"/>
  <c r="CU499" i="1"/>
  <c r="CV499" i="1"/>
  <c r="CW499" i="1"/>
  <c r="CX499" i="1"/>
  <c r="CY499" i="1"/>
  <c r="CZ499" i="1"/>
  <c r="DA499" i="1"/>
  <c r="DH499" i="1"/>
  <c r="DI499" i="1"/>
  <c r="DJ499" i="1"/>
  <c r="DK499" i="1"/>
  <c r="DL499" i="1"/>
  <c r="DM499" i="1"/>
  <c r="DN499" i="1"/>
  <c r="DO499" i="1"/>
  <c r="DP499" i="1"/>
  <c r="DQ499" i="1"/>
  <c r="DR499" i="1"/>
  <c r="DS499" i="1"/>
  <c r="DZ499" i="1"/>
  <c r="EA499" i="1"/>
  <c r="EB499" i="1"/>
  <c r="EC499" i="1"/>
  <c r="ED499" i="1"/>
  <c r="EF499" i="1"/>
  <c r="EG499" i="1"/>
  <c r="EH499" i="1"/>
  <c r="EI499" i="1"/>
  <c r="EJ499" i="1"/>
  <c r="EK499" i="1"/>
  <c r="ER499" i="1"/>
  <c r="ES499" i="1"/>
  <c r="ET499" i="1"/>
  <c r="EU499" i="1"/>
  <c r="EV499" i="1"/>
  <c r="EX499" i="1"/>
  <c r="EY499" i="1"/>
  <c r="EZ499" i="1"/>
  <c r="FA499" i="1"/>
  <c r="FB499" i="1"/>
  <c r="FC499" i="1"/>
  <c r="K500" i="1"/>
  <c r="L500" i="1"/>
  <c r="N500" i="1"/>
  <c r="O500" i="1"/>
  <c r="P500" i="1"/>
  <c r="Q500" i="1"/>
  <c r="R500" i="1"/>
  <c r="S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M500" i="1"/>
  <c r="AN500" i="1"/>
  <c r="AO500" i="1"/>
  <c r="AP500" i="1"/>
  <c r="AQ500" i="1"/>
  <c r="AR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BF500" i="1"/>
  <c r="BG500" i="1"/>
  <c r="BH500" i="1"/>
  <c r="BN500" i="1"/>
  <c r="BP500" i="1"/>
  <c r="BS500" i="1"/>
  <c r="BX500" i="1"/>
  <c r="BZ500" i="1"/>
  <c r="CH500" i="1"/>
  <c r="CP500" i="1"/>
  <c r="CQ500" i="1"/>
  <c r="CR500" i="1"/>
  <c r="CS500" i="1"/>
  <c r="CT500" i="1"/>
  <c r="CV500" i="1"/>
  <c r="CW500" i="1"/>
  <c r="CX500" i="1"/>
  <c r="CY500" i="1"/>
  <c r="CZ500" i="1"/>
  <c r="DA500" i="1"/>
  <c r="DH500" i="1"/>
  <c r="DI500" i="1"/>
  <c r="DJ500" i="1"/>
  <c r="DK500" i="1"/>
  <c r="DL500" i="1"/>
  <c r="DN500" i="1"/>
  <c r="DO500" i="1"/>
  <c r="DP500" i="1"/>
  <c r="DQ500" i="1"/>
  <c r="DR500" i="1"/>
  <c r="DS500" i="1"/>
  <c r="DZ500" i="1"/>
  <c r="EA500" i="1"/>
  <c r="EB500" i="1"/>
  <c r="EC500" i="1"/>
  <c r="ED500" i="1"/>
  <c r="EF500" i="1"/>
  <c r="EG500" i="1"/>
  <c r="EH500" i="1"/>
  <c r="EI500" i="1"/>
  <c r="EJ500" i="1"/>
  <c r="EK500" i="1"/>
  <c r="ER500" i="1"/>
  <c r="ES500" i="1"/>
  <c r="ET500" i="1"/>
  <c r="EU500" i="1"/>
  <c r="EV500" i="1"/>
  <c r="EX500" i="1"/>
  <c r="EY500" i="1"/>
  <c r="EZ500" i="1"/>
  <c r="FA500" i="1"/>
  <c r="FB500" i="1"/>
  <c r="FC500" i="1"/>
  <c r="K501" i="1"/>
  <c r="L501" i="1"/>
  <c r="N501" i="1"/>
  <c r="O501" i="1"/>
  <c r="P501" i="1"/>
  <c r="Q501" i="1"/>
  <c r="R501" i="1"/>
  <c r="S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M501" i="1"/>
  <c r="AN501" i="1"/>
  <c r="AO501" i="1"/>
  <c r="AP501" i="1"/>
  <c r="AQ501" i="1"/>
  <c r="AR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BF501" i="1"/>
  <c r="BG501" i="1"/>
  <c r="BH501" i="1"/>
  <c r="BN501" i="1"/>
  <c r="BP501" i="1"/>
  <c r="BS501" i="1"/>
  <c r="BX501" i="1"/>
  <c r="BZ501" i="1"/>
  <c r="CH501" i="1"/>
  <c r="CP501" i="1"/>
  <c r="CQ501" i="1"/>
  <c r="CR501" i="1"/>
  <c r="CS501" i="1"/>
  <c r="CT501" i="1"/>
  <c r="CU501" i="1"/>
  <c r="CV501" i="1"/>
  <c r="CW501" i="1"/>
  <c r="CX501" i="1"/>
  <c r="CY501" i="1"/>
  <c r="CZ501" i="1"/>
  <c r="DA501" i="1"/>
  <c r="DH501" i="1"/>
  <c r="DI501" i="1"/>
  <c r="DJ501" i="1"/>
  <c r="DK501" i="1"/>
  <c r="DL501" i="1"/>
  <c r="DM501" i="1"/>
  <c r="DN501" i="1"/>
  <c r="DO501" i="1"/>
  <c r="DP501" i="1"/>
  <c r="DQ501" i="1"/>
  <c r="DR501" i="1"/>
  <c r="DS501" i="1"/>
  <c r="DZ501" i="1"/>
  <c r="EA501" i="1"/>
  <c r="EB501" i="1"/>
  <c r="EC501" i="1"/>
  <c r="ED501" i="1"/>
  <c r="EF501" i="1"/>
  <c r="EG501" i="1"/>
  <c r="EH501" i="1"/>
  <c r="EI501" i="1"/>
  <c r="EJ501" i="1"/>
  <c r="EK501" i="1"/>
  <c r="ER501" i="1"/>
  <c r="ES501" i="1"/>
  <c r="ET501" i="1"/>
  <c r="EU501" i="1"/>
  <c r="EV501" i="1"/>
  <c r="EX501" i="1"/>
  <c r="EY501" i="1"/>
  <c r="EZ501" i="1"/>
  <c r="FA501" i="1"/>
  <c r="FB501" i="1"/>
  <c r="FC501" i="1"/>
  <c r="K502" i="1"/>
  <c r="L502" i="1"/>
  <c r="N502" i="1"/>
  <c r="O502" i="1"/>
  <c r="P502" i="1"/>
  <c r="Q502" i="1"/>
  <c r="R502" i="1"/>
  <c r="S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M502" i="1"/>
  <c r="AN502" i="1"/>
  <c r="AO502" i="1"/>
  <c r="AP502" i="1"/>
  <c r="AQ502" i="1"/>
  <c r="AR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BF502" i="1"/>
  <c r="BG502" i="1"/>
  <c r="BH502" i="1"/>
  <c r="BN502" i="1"/>
  <c r="BP502" i="1"/>
  <c r="BS502" i="1"/>
  <c r="BX502" i="1"/>
  <c r="BZ502" i="1"/>
  <c r="CH502" i="1"/>
  <c r="CP502" i="1"/>
  <c r="CQ502" i="1"/>
  <c r="CR502" i="1"/>
  <c r="CS502" i="1"/>
  <c r="CT502" i="1"/>
  <c r="CU502" i="1"/>
  <c r="CV502" i="1"/>
  <c r="CW502" i="1"/>
  <c r="CX502" i="1"/>
  <c r="CY502" i="1"/>
  <c r="CZ502" i="1"/>
  <c r="DA502" i="1"/>
  <c r="DH502" i="1"/>
  <c r="DI502" i="1"/>
  <c r="DJ502" i="1"/>
  <c r="DK502" i="1"/>
  <c r="DL502" i="1"/>
  <c r="DM502" i="1"/>
  <c r="DN502" i="1"/>
  <c r="DO502" i="1"/>
  <c r="DP502" i="1"/>
  <c r="DQ502" i="1"/>
  <c r="DR502" i="1"/>
  <c r="DS502" i="1"/>
  <c r="DZ502" i="1"/>
  <c r="EA502" i="1"/>
  <c r="EB502" i="1"/>
  <c r="EC502" i="1"/>
  <c r="ED502" i="1"/>
  <c r="EF502" i="1"/>
  <c r="EG502" i="1"/>
  <c r="EH502" i="1"/>
  <c r="EI502" i="1"/>
  <c r="EJ502" i="1"/>
  <c r="EK502" i="1"/>
  <c r="ER502" i="1"/>
  <c r="ES502" i="1"/>
  <c r="ET502" i="1"/>
  <c r="EU502" i="1"/>
  <c r="EV502" i="1"/>
  <c r="EX502" i="1"/>
  <c r="EY502" i="1"/>
  <c r="EZ502" i="1"/>
  <c r="FA502" i="1"/>
  <c r="FB502" i="1"/>
  <c r="FC502" i="1"/>
  <c r="K503" i="1"/>
  <c r="L503" i="1"/>
  <c r="N503" i="1"/>
  <c r="O503" i="1"/>
  <c r="P503" i="1"/>
  <c r="Q503" i="1"/>
  <c r="R503" i="1"/>
  <c r="S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M503" i="1"/>
  <c r="AN503" i="1"/>
  <c r="AO503" i="1"/>
  <c r="AP503" i="1"/>
  <c r="AQ503" i="1"/>
  <c r="AR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BF503" i="1"/>
  <c r="BG503" i="1"/>
  <c r="BH503" i="1"/>
  <c r="BN503" i="1"/>
  <c r="BP503" i="1"/>
  <c r="BS503" i="1"/>
  <c r="BX503" i="1"/>
  <c r="BZ503" i="1"/>
  <c r="CH503" i="1"/>
  <c r="CP503" i="1"/>
  <c r="CQ503" i="1"/>
  <c r="CR503" i="1"/>
  <c r="CS503" i="1"/>
  <c r="CT503" i="1"/>
  <c r="CU503" i="1"/>
  <c r="CV503" i="1"/>
  <c r="CW503" i="1"/>
  <c r="CX503" i="1"/>
  <c r="CY503" i="1"/>
  <c r="CZ503" i="1"/>
  <c r="DA503" i="1"/>
  <c r="DH503" i="1"/>
  <c r="DI503" i="1"/>
  <c r="DJ503" i="1"/>
  <c r="DK503" i="1"/>
  <c r="DL503" i="1"/>
  <c r="DM503" i="1"/>
  <c r="DN503" i="1"/>
  <c r="DO503" i="1"/>
  <c r="DP503" i="1"/>
  <c r="DQ503" i="1"/>
  <c r="DR503" i="1"/>
  <c r="DS503" i="1"/>
  <c r="DZ503" i="1"/>
  <c r="EA503" i="1"/>
  <c r="EB503" i="1"/>
  <c r="EC503" i="1"/>
  <c r="ED503" i="1"/>
  <c r="EF503" i="1"/>
  <c r="EG503" i="1"/>
  <c r="EH503" i="1"/>
  <c r="EI503" i="1"/>
  <c r="EJ503" i="1"/>
  <c r="EK503" i="1"/>
  <c r="ER503" i="1"/>
  <c r="ES503" i="1"/>
  <c r="ET503" i="1"/>
  <c r="EU503" i="1"/>
  <c r="EV503" i="1"/>
  <c r="EX503" i="1"/>
  <c r="EY503" i="1"/>
  <c r="EZ503" i="1"/>
  <c r="FA503" i="1"/>
  <c r="FB503" i="1"/>
  <c r="FC503" i="1"/>
  <c r="K504" i="1"/>
  <c r="L504" i="1"/>
  <c r="N504" i="1"/>
  <c r="O504" i="1"/>
  <c r="P504" i="1"/>
  <c r="Q504" i="1"/>
  <c r="R504" i="1"/>
  <c r="S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M504" i="1"/>
  <c r="AN504" i="1"/>
  <c r="AO504" i="1"/>
  <c r="AP504" i="1"/>
  <c r="AQ504" i="1"/>
  <c r="AR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BF504" i="1"/>
  <c r="BG504" i="1"/>
  <c r="BH504" i="1"/>
  <c r="BN504" i="1"/>
  <c r="BP504" i="1"/>
  <c r="BS504" i="1"/>
  <c r="BX504" i="1"/>
  <c r="BZ504" i="1"/>
  <c r="CH504" i="1"/>
  <c r="CP504" i="1"/>
  <c r="CQ504" i="1"/>
  <c r="CR504" i="1"/>
  <c r="CS504" i="1"/>
  <c r="CT504" i="1"/>
  <c r="CU504" i="1"/>
  <c r="CV504" i="1"/>
  <c r="CW504" i="1"/>
  <c r="CX504" i="1"/>
  <c r="CY504" i="1"/>
  <c r="CZ504" i="1"/>
  <c r="DA504" i="1"/>
  <c r="DH504" i="1"/>
  <c r="DI504" i="1"/>
  <c r="DJ504" i="1"/>
  <c r="DK504" i="1"/>
  <c r="DL504" i="1"/>
  <c r="DM504" i="1"/>
  <c r="DN504" i="1"/>
  <c r="DO504" i="1"/>
  <c r="DP504" i="1"/>
  <c r="DQ504" i="1"/>
  <c r="DR504" i="1"/>
  <c r="DS504" i="1"/>
  <c r="DZ504" i="1"/>
  <c r="EA504" i="1"/>
  <c r="EB504" i="1"/>
  <c r="EC504" i="1"/>
  <c r="ED504" i="1"/>
  <c r="EF504" i="1"/>
  <c r="EG504" i="1"/>
  <c r="EH504" i="1"/>
  <c r="EI504" i="1"/>
  <c r="EJ504" i="1"/>
  <c r="EK504" i="1"/>
  <c r="ER504" i="1"/>
  <c r="ES504" i="1"/>
  <c r="ET504" i="1"/>
  <c r="EU504" i="1"/>
  <c r="EV504" i="1"/>
  <c r="EX504" i="1"/>
  <c r="EY504" i="1"/>
  <c r="EZ504" i="1"/>
  <c r="FA504" i="1"/>
  <c r="FB504" i="1"/>
  <c r="FC504" i="1"/>
  <c r="K505" i="1"/>
  <c r="L505" i="1"/>
  <c r="N505" i="1"/>
  <c r="O505" i="1"/>
  <c r="P505" i="1"/>
  <c r="Q505" i="1"/>
  <c r="R505" i="1"/>
  <c r="S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M505" i="1"/>
  <c r="AN505" i="1"/>
  <c r="AO505" i="1"/>
  <c r="AP505" i="1"/>
  <c r="AQ505" i="1"/>
  <c r="AR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BF505" i="1"/>
  <c r="BG505" i="1"/>
  <c r="BH505" i="1"/>
  <c r="BN505" i="1"/>
  <c r="BP505" i="1"/>
  <c r="BS505" i="1"/>
  <c r="BX505" i="1"/>
  <c r="BZ505" i="1"/>
  <c r="CH505" i="1"/>
  <c r="CP505" i="1"/>
  <c r="CQ505" i="1"/>
  <c r="CR505" i="1"/>
  <c r="CS505" i="1"/>
  <c r="CT505" i="1"/>
  <c r="CU505" i="1"/>
  <c r="CV505" i="1"/>
  <c r="CW505" i="1"/>
  <c r="CX505" i="1"/>
  <c r="CY505" i="1"/>
  <c r="CZ505" i="1"/>
  <c r="DA505" i="1"/>
  <c r="DH505" i="1"/>
  <c r="DI505" i="1"/>
  <c r="DJ505" i="1"/>
  <c r="DK505" i="1"/>
  <c r="DL505" i="1"/>
  <c r="DM505" i="1"/>
  <c r="DN505" i="1"/>
  <c r="DO505" i="1"/>
  <c r="DP505" i="1"/>
  <c r="DQ505" i="1"/>
  <c r="DR505" i="1"/>
  <c r="DS505" i="1"/>
  <c r="DZ505" i="1"/>
  <c r="EA505" i="1"/>
  <c r="EB505" i="1"/>
  <c r="EC505" i="1"/>
  <c r="ED505" i="1"/>
  <c r="EF505" i="1"/>
  <c r="EG505" i="1"/>
  <c r="EH505" i="1"/>
  <c r="EI505" i="1"/>
  <c r="EJ505" i="1"/>
  <c r="EK505" i="1"/>
  <c r="ER505" i="1"/>
  <c r="ES505" i="1"/>
  <c r="ET505" i="1"/>
  <c r="EU505" i="1"/>
  <c r="EV505" i="1"/>
  <c r="EX505" i="1"/>
  <c r="EY505" i="1"/>
  <c r="EZ505" i="1"/>
  <c r="FA505" i="1"/>
  <c r="FB505" i="1"/>
  <c r="FC505" i="1"/>
  <c r="K506" i="1"/>
  <c r="L506" i="1"/>
  <c r="N506" i="1"/>
  <c r="O506" i="1"/>
  <c r="P506" i="1"/>
  <c r="Q506" i="1"/>
  <c r="R506" i="1"/>
  <c r="S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M506" i="1"/>
  <c r="AN506" i="1"/>
  <c r="AO506" i="1"/>
  <c r="AP506" i="1"/>
  <c r="AQ506" i="1"/>
  <c r="AR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BN506" i="1"/>
  <c r="BP506" i="1"/>
  <c r="BS506" i="1"/>
  <c r="BX506" i="1"/>
  <c r="BZ506" i="1"/>
  <c r="CH506" i="1"/>
  <c r="CP506" i="1"/>
  <c r="CQ506" i="1"/>
  <c r="CR506" i="1"/>
  <c r="CS506" i="1"/>
  <c r="CT506" i="1"/>
  <c r="CU506" i="1"/>
  <c r="CV506" i="1"/>
  <c r="CW506" i="1"/>
  <c r="CX506" i="1"/>
  <c r="CY506" i="1"/>
  <c r="CZ506" i="1"/>
  <c r="DA506" i="1"/>
  <c r="DH506" i="1"/>
  <c r="DI506" i="1"/>
  <c r="DJ506" i="1"/>
  <c r="DK506" i="1"/>
  <c r="DL506" i="1"/>
  <c r="DM506" i="1"/>
  <c r="DN506" i="1"/>
  <c r="DO506" i="1"/>
  <c r="DP506" i="1"/>
  <c r="DQ506" i="1"/>
  <c r="DR506" i="1"/>
  <c r="DS506" i="1"/>
  <c r="DZ506" i="1"/>
  <c r="EA506" i="1"/>
  <c r="EB506" i="1"/>
  <c r="EC506" i="1"/>
  <c r="ED506" i="1"/>
  <c r="EF506" i="1"/>
  <c r="EG506" i="1"/>
  <c r="EH506" i="1"/>
  <c r="EI506" i="1"/>
  <c r="EJ506" i="1"/>
  <c r="EK506" i="1"/>
  <c r="ER506" i="1"/>
  <c r="ES506" i="1"/>
  <c r="ET506" i="1"/>
  <c r="EU506" i="1"/>
  <c r="EV506" i="1"/>
  <c r="EX506" i="1"/>
  <c r="EY506" i="1"/>
  <c r="EZ506" i="1"/>
  <c r="FA506" i="1"/>
  <c r="FB506" i="1"/>
  <c r="FC506" i="1"/>
  <c r="K507" i="1"/>
  <c r="L507" i="1"/>
  <c r="N507" i="1"/>
  <c r="O507" i="1"/>
  <c r="P507" i="1"/>
  <c r="Q507" i="1"/>
  <c r="R507" i="1"/>
  <c r="S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M507" i="1"/>
  <c r="AN507" i="1"/>
  <c r="AO507" i="1"/>
  <c r="AP507" i="1"/>
  <c r="AQ507" i="1"/>
  <c r="AR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BF507" i="1"/>
  <c r="BG507" i="1"/>
  <c r="BH507" i="1"/>
  <c r="BN507" i="1"/>
  <c r="BP507" i="1"/>
  <c r="BS507" i="1"/>
  <c r="BX507" i="1"/>
  <c r="BZ507" i="1"/>
  <c r="CH507" i="1"/>
  <c r="CP507" i="1"/>
  <c r="CQ507" i="1"/>
  <c r="CR507" i="1"/>
  <c r="CS507" i="1"/>
  <c r="CT507" i="1"/>
  <c r="CV507" i="1"/>
  <c r="CW507" i="1"/>
  <c r="CX507" i="1"/>
  <c r="CY507" i="1"/>
  <c r="CZ507" i="1"/>
  <c r="DA507" i="1"/>
  <c r="DH507" i="1"/>
  <c r="DI507" i="1"/>
  <c r="DJ507" i="1"/>
  <c r="DK507" i="1"/>
  <c r="DL507" i="1"/>
  <c r="DM507" i="1"/>
  <c r="DN507" i="1"/>
  <c r="DO507" i="1"/>
  <c r="DP507" i="1"/>
  <c r="DQ507" i="1"/>
  <c r="DR507" i="1"/>
  <c r="DS507" i="1"/>
  <c r="DZ507" i="1"/>
  <c r="EA507" i="1"/>
  <c r="EB507" i="1"/>
  <c r="EC507" i="1"/>
  <c r="ED507" i="1"/>
  <c r="EF507" i="1"/>
  <c r="EG507" i="1"/>
  <c r="EH507" i="1"/>
  <c r="EI507" i="1"/>
  <c r="EJ507" i="1"/>
  <c r="EK507" i="1"/>
  <c r="ER507" i="1"/>
  <c r="ES507" i="1"/>
  <c r="ET507" i="1"/>
  <c r="EU507" i="1"/>
  <c r="EV507" i="1"/>
  <c r="EX507" i="1"/>
  <c r="EY507" i="1"/>
  <c r="EZ507" i="1"/>
  <c r="FA507" i="1"/>
  <c r="FB507" i="1"/>
  <c r="FC507" i="1"/>
  <c r="K508" i="1"/>
  <c r="L508" i="1"/>
  <c r="N508" i="1"/>
  <c r="O508" i="1"/>
  <c r="P508" i="1"/>
  <c r="Q508" i="1"/>
  <c r="R508" i="1"/>
  <c r="S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M508" i="1"/>
  <c r="AN508" i="1"/>
  <c r="AO508" i="1"/>
  <c r="AP508" i="1"/>
  <c r="AQ508" i="1"/>
  <c r="AR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BF508" i="1"/>
  <c r="BG508" i="1"/>
  <c r="BH508" i="1"/>
  <c r="BN508" i="1"/>
  <c r="BP508" i="1"/>
  <c r="BS508" i="1"/>
  <c r="BX508" i="1"/>
  <c r="BZ508" i="1"/>
  <c r="CH508" i="1"/>
  <c r="CP508" i="1"/>
  <c r="CQ508" i="1"/>
  <c r="CR508" i="1"/>
  <c r="CS508" i="1"/>
  <c r="CT508" i="1"/>
  <c r="CV508" i="1"/>
  <c r="CW508" i="1"/>
  <c r="CX508" i="1"/>
  <c r="CY508" i="1"/>
  <c r="CZ508" i="1"/>
  <c r="DA508" i="1"/>
  <c r="DH508" i="1"/>
  <c r="DI508" i="1"/>
  <c r="DJ508" i="1"/>
  <c r="DK508" i="1"/>
  <c r="DL508" i="1"/>
  <c r="DN508" i="1"/>
  <c r="DO508" i="1"/>
  <c r="DP508" i="1"/>
  <c r="DQ508" i="1"/>
  <c r="DR508" i="1"/>
  <c r="DS508" i="1"/>
  <c r="DZ508" i="1"/>
  <c r="EA508" i="1"/>
  <c r="EB508" i="1"/>
  <c r="EC508" i="1"/>
  <c r="ED508" i="1"/>
  <c r="EF508" i="1"/>
  <c r="EG508" i="1"/>
  <c r="EH508" i="1"/>
  <c r="EI508" i="1"/>
  <c r="EJ508" i="1"/>
  <c r="EK508" i="1"/>
  <c r="ER508" i="1"/>
  <c r="ES508" i="1"/>
  <c r="ET508" i="1"/>
  <c r="EU508" i="1"/>
  <c r="EV508" i="1"/>
  <c r="EX508" i="1"/>
  <c r="EY508" i="1"/>
  <c r="EZ508" i="1"/>
  <c r="FA508" i="1"/>
  <c r="FB508" i="1"/>
  <c r="FC508" i="1"/>
  <c r="K509" i="1"/>
  <c r="L509" i="1"/>
  <c r="N509" i="1"/>
  <c r="O509" i="1"/>
  <c r="P509" i="1"/>
  <c r="Q509" i="1"/>
  <c r="R509" i="1"/>
  <c r="S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M509" i="1"/>
  <c r="AN509" i="1"/>
  <c r="AO509" i="1"/>
  <c r="AP509" i="1"/>
  <c r="AQ509" i="1"/>
  <c r="AR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BF509" i="1"/>
  <c r="BG509" i="1"/>
  <c r="BH509" i="1"/>
  <c r="BN509" i="1"/>
  <c r="BP509" i="1"/>
  <c r="BS509" i="1"/>
  <c r="BX509" i="1"/>
  <c r="BZ509" i="1"/>
  <c r="CH509" i="1"/>
  <c r="CP509" i="1"/>
  <c r="CQ509" i="1"/>
  <c r="CR509" i="1"/>
  <c r="CS509" i="1"/>
  <c r="CT509" i="1"/>
  <c r="CU509" i="1"/>
  <c r="CV509" i="1"/>
  <c r="CW509" i="1"/>
  <c r="CX509" i="1"/>
  <c r="CY509" i="1"/>
  <c r="CZ509" i="1"/>
  <c r="DA509" i="1"/>
  <c r="DH509" i="1"/>
  <c r="DI509" i="1"/>
  <c r="DJ509" i="1"/>
  <c r="DK509" i="1"/>
  <c r="DL509" i="1"/>
  <c r="DN509" i="1"/>
  <c r="DO509" i="1"/>
  <c r="DP509" i="1"/>
  <c r="DQ509" i="1"/>
  <c r="DR509" i="1"/>
  <c r="DS509" i="1"/>
  <c r="DZ509" i="1"/>
  <c r="EA509" i="1"/>
  <c r="EB509" i="1"/>
  <c r="EC509" i="1"/>
  <c r="ED509" i="1"/>
  <c r="EF509" i="1"/>
  <c r="EG509" i="1"/>
  <c r="EH509" i="1"/>
  <c r="EI509" i="1"/>
  <c r="EJ509" i="1"/>
  <c r="EK509" i="1"/>
  <c r="ER509" i="1"/>
  <c r="ES509" i="1"/>
  <c r="ET509" i="1"/>
  <c r="EU509" i="1"/>
  <c r="EV509" i="1"/>
  <c r="EX509" i="1"/>
  <c r="EY509" i="1"/>
  <c r="EZ509" i="1"/>
  <c r="FA509" i="1"/>
  <c r="FB509" i="1"/>
  <c r="FC509" i="1"/>
  <c r="K510" i="1"/>
  <c r="L510" i="1"/>
  <c r="N510" i="1"/>
  <c r="O510" i="1"/>
  <c r="P510" i="1"/>
  <c r="Q510" i="1"/>
  <c r="R510" i="1"/>
  <c r="S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M510" i="1"/>
  <c r="AN510" i="1"/>
  <c r="AO510" i="1"/>
  <c r="AP510" i="1"/>
  <c r="AQ510" i="1"/>
  <c r="AR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BF510" i="1"/>
  <c r="BG510" i="1"/>
  <c r="BH510" i="1"/>
  <c r="BN510" i="1"/>
  <c r="BP510" i="1"/>
  <c r="BS510" i="1"/>
  <c r="BX510" i="1"/>
  <c r="BZ510" i="1"/>
  <c r="CH510" i="1"/>
  <c r="CP510" i="1"/>
  <c r="CQ510" i="1"/>
  <c r="CR510" i="1"/>
  <c r="CS510" i="1"/>
  <c r="CT510" i="1"/>
  <c r="CV510" i="1"/>
  <c r="CW510" i="1"/>
  <c r="CX510" i="1"/>
  <c r="CY510" i="1"/>
  <c r="CZ510" i="1"/>
  <c r="DA510" i="1"/>
  <c r="DH510" i="1"/>
  <c r="DI510" i="1"/>
  <c r="DJ510" i="1"/>
  <c r="DK510" i="1"/>
  <c r="DL510" i="1"/>
  <c r="DN510" i="1"/>
  <c r="DO510" i="1"/>
  <c r="DP510" i="1"/>
  <c r="DQ510" i="1"/>
  <c r="DR510" i="1"/>
  <c r="DS510" i="1"/>
  <c r="DZ510" i="1"/>
  <c r="EA510" i="1"/>
  <c r="EB510" i="1"/>
  <c r="EC510" i="1"/>
  <c r="ED510" i="1"/>
  <c r="EF510" i="1"/>
  <c r="EG510" i="1"/>
  <c r="EH510" i="1"/>
  <c r="EI510" i="1"/>
  <c r="EJ510" i="1"/>
  <c r="EK510" i="1"/>
  <c r="ER510" i="1"/>
  <c r="ES510" i="1"/>
  <c r="ET510" i="1"/>
  <c r="EU510" i="1"/>
  <c r="EV510" i="1"/>
  <c r="EX510" i="1"/>
  <c r="EY510" i="1"/>
  <c r="EZ510" i="1"/>
  <c r="FA510" i="1"/>
  <c r="FB510" i="1"/>
  <c r="FC510" i="1"/>
  <c r="K511" i="1"/>
  <c r="L511" i="1"/>
  <c r="N511" i="1"/>
  <c r="O511" i="1"/>
  <c r="P511" i="1"/>
  <c r="Q511" i="1"/>
  <c r="R511" i="1"/>
  <c r="S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M511" i="1"/>
  <c r="AN511" i="1"/>
  <c r="AO511" i="1"/>
  <c r="AP511" i="1"/>
  <c r="AQ511" i="1"/>
  <c r="AR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BF511" i="1"/>
  <c r="BG511" i="1"/>
  <c r="BH511" i="1"/>
  <c r="BN511" i="1"/>
  <c r="BP511" i="1"/>
  <c r="BS511" i="1"/>
  <c r="BX511" i="1"/>
  <c r="BZ511" i="1"/>
  <c r="CH511" i="1"/>
  <c r="CP511" i="1"/>
  <c r="CQ511" i="1"/>
  <c r="CR511" i="1"/>
  <c r="CS511" i="1"/>
  <c r="CT511" i="1"/>
  <c r="CU511" i="1"/>
  <c r="CV511" i="1"/>
  <c r="CW511" i="1"/>
  <c r="CX511" i="1"/>
  <c r="CY511" i="1"/>
  <c r="CZ511" i="1"/>
  <c r="DA511" i="1"/>
  <c r="DH511" i="1"/>
  <c r="DI511" i="1"/>
  <c r="DJ511" i="1"/>
  <c r="DK511" i="1"/>
  <c r="DL511" i="1"/>
  <c r="DM511" i="1"/>
  <c r="DN511" i="1"/>
  <c r="DO511" i="1"/>
  <c r="DP511" i="1"/>
  <c r="DQ511" i="1"/>
  <c r="DR511" i="1"/>
  <c r="DS511" i="1"/>
  <c r="DZ511" i="1"/>
  <c r="EA511" i="1"/>
  <c r="EB511" i="1"/>
  <c r="EC511" i="1"/>
  <c r="ED511" i="1"/>
  <c r="EF511" i="1"/>
  <c r="EG511" i="1"/>
  <c r="EH511" i="1"/>
  <c r="EI511" i="1"/>
  <c r="EJ511" i="1"/>
  <c r="EK511" i="1"/>
  <c r="ER511" i="1"/>
  <c r="ES511" i="1"/>
  <c r="ET511" i="1"/>
  <c r="EU511" i="1"/>
  <c r="EV511" i="1"/>
  <c r="EX511" i="1"/>
  <c r="EY511" i="1"/>
  <c r="EZ511" i="1"/>
  <c r="FA511" i="1"/>
  <c r="FB511" i="1"/>
  <c r="FC511" i="1"/>
  <c r="K512" i="1"/>
  <c r="L512" i="1"/>
  <c r="N512" i="1"/>
  <c r="O512" i="1"/>
  <c r="P512" i="1"/>
  <c r="Q512" i="1"/>
  <c r="R512" i="1"/>
  <c r="S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M512" i="1"/>
  <c r="AN512" i="1"/>
  <c r="AO512" i="1"/>
  <c r="AP512" i="1"/>
  <c r="AQ512" i="1"/>
  <c r="AR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BF512" i="1"/>
  <c r="BG512" i="1"/>
  <c r="BH512" i="1"/>
  <c r="BN512" i="1"/>
  <c r="BP512" i="1"/>
  <c r="BS512" i="1"/>
  <c r="BX512" i="1"/>
  <c r="BZ512" i="1"/>
  <c r="CH512" i="1"/>
  <c r="CP512" i="1"/>
  <c r="CQ512" i="1"/>
  <c r="CR512" i="1"/>
  <c r="CS512" i="1"/>
  <c r="CT512" i="1"/>
  <c r="CU512" i="1"/>
  <c r="CV512" i="1"/>
  <c r="CW512" i="1"/>
  <c r="CX512" i="1"/>
  <c r="CY512" i="1"/>
  <c r="CZ512" i="1"/>
  <c r="DA512" i="1"/>
  <c r="DH512" i="1"/>
  <c r="DI512" i="1"/>
  <c r="DJ512" i="1"/>
  <c r="DK512" i="1"/>
  <c r="DL512" i="1"/>
  <c r="DM512" i="1"/>
  <c r="DN512" i="1"/>
  <c r="DO512" i="1"/>
  <c r="DP512" i="1"/>
  <c r="DQ512" i="1"/>
  <c r="DR512" i="1"/>
  <c r="DS512" i="1"/>
  <c r="DZ512" i="1"/>
  <c r="EA512" i="1"/>
  <c r="EB512" i="1"/>
  <c r="EC512" i="1"/>
  <c r="ED512" i="1"/>
  <c r="EF512" i="1"/>
  <c r="EG512" i="1"/>
  <c r="EH512" i="1"/>
  <c r="EI512" i="1"/>
  <c r="EJ512" i="1"/>
  <c r="EK512" i="1"/>
  <c r="ER512" i="1"/>
  <c r="ES512" i="1"/>
  <c r="ET512" i="1"/>
  <c r="EU512" i="1"/>
  <c r="EV512" i="1"/>
  <c r="EX512" i="1"/>
  <c r="EY512" i="1"/>
  <c r="EZ512" i="1"/>
  <c r="FA512" i="1"/>
  <c r="FB512" i="1"/>
  <c r="FC512" i="1"/>
  <c r="K513" i="1"/>
  <c r="L513" i="1"/>
  <c r="N513" i="1"/>
  <c r="O513" i="1"/>
  <c r="P513" i="1"/>
  <c r="Q513" i="1"/>
  <c r="R513" i="1"/>
  <c r="S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M513" i="1"/>
  <c r="AN513" i="1"/>
  <c r="AO513" i="1"/>
  <c r="AP513" i="1"/>
  <c r="AQ513" i="1"/>
  <c r="AR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BF513" i="1"/>
  <c r="BG513" i="1"/>
  <c r="BH513" i="1"/>
  <c r="BN513" i="1"/>
  <c r="BP513" i="1"/>
  <c r="BS513" i="1"/>
  <c r="BX513" i="1"/>
  <c r="BZ513" i="1"/>
  <c r="CH513" i="1"/>
  <c r="CP513" i="1"/>
  <c r="CQ513" i="1"/>
  <c r="CR513" i="1"/>
  <c r="CS513" i="1"/>
  <c r="CT513" i="1"/>
  <c r="CU513" i="1"/>
  <c r="CV513" i="1"/>
  <c r="CW513" i="1"/>
  <c r="CX513" i="1"/>
  <c r="CY513" i="1"/>
  <c r="CZ513" i="1"/>
  <c r="DA513" i="1"/>
  <c r="DH513" i="1"/>
  <c r="DI513" i="1"/>
  <c r="DJ513" i="1"/>
  <c r="DK513" i="1"/>
  <c r="DL513" i="1"/>
  <c r="DM513" i="1"/>
  <c r="DN513" i="1"/>
  <c r="DO513" i="1"/>
  <c r="DP513" i="1"/>
  <c r="DQ513" i="1"/>
  <c r="DR513" i="1"/>
  <c r="DS513" i="1"/>
  <c r="DZ513" i="1"/>
  <c r="EA513" i="1"/>
  <c r="EB513" i="1"/>
  <c r="EC513" i="1"/>
  <c r="ED513" i="1"/>
  <c r="EF513" i="1"/>
  <c r="EG513" i="1"/>
  <c r="EH513" i="1"/>
  <c r="EI513" i="1"/>
  <c r="EJ513" i="1"/>
  <c r="EK513" i="1"/>
  <c r="ER513" i="1"/>
  <c r="ES513" i="1"/>
  <c r="ET513" i="1"/>
  <c r="EU513" i="1"/>
  <c r="EV513" i="1"/>
  <c r="EX513" i="1"/>
  <c r="EY513" i="1"/>
  <c r="EZ513" i="1"/>
  <c r="FA513" i="1"/>
  <c r="FB513" i="1"/>
  <c r="FC513" i="1"/>
  <c r="K514" i="1"/>
  <c r="L514" i="1"/>
  <c r="N514" i="1"/>
  <c r="O514" i="1"/>
  <c r="P514" i="1"/>
  <c r="Q514" i="1"/>
  <c r="R514" i="1"/>
  <c r="S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M514" i="1"/>
  <c r="AN514" i="1"/>
  <c r="AO514" i="1"/>
  <c r="AP514" i="1"/>
  <c r="AQ514" i="1"/>
  <c r="AR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BF514" i="1"/>
  <c r="BG514" i="1"/>
  <c r="BH514" i="1"/>
  <c r="BN514" i="1"/>
  <c r="BP514" i="1"/>
  <c r="BS514" i="1"/>
  <c r="BX514" i="1"/>
  <c r="BZ514" i="1"/>
  <c r="CH514" i="1"/>
  <c r="CP514" i="1"/>
  <c r="CQ514" i="1"/>
  <c r="CR514" i="1"/>
  <c r="CS514" i="1"/>
  <c r="CT514" i="1"/>
  <c r="CU514" i="1"/>
  <c r="CV514" i="1"/>
  <c r="CW514" i="1"/>
  <c r="CX514" i="1"/>
  <c r="CY514" i="1"/>
  <c r="CZ514" i="1"/>
  <c r="DA514" i="1"/>
  <c r="DH514" i="1"/>
  <c r="DI514" i="1"/>
  <c r="DJ514" i="1"/>
  <c r="DK514" i="1"/>
  <c r="DL514" i="1"/>
  <c r="DM514" i="1"/>
  <c r="DN514" i="1"/>
  <c r="DO514" i="1"/>
  <c r="DP514" i="1"/>
  <c r="DQ514" i="1"/>
  <c r="DR514" i="1"/>
  <c r="DS514" i="1"/>
  <c r="DZ514" i="1"/>
  <c r="EA514" i="1"/>
  <c r="EB514" i="1"/>
  <c r="EC514" i="1"/>
  <c r="ED514" i="1"/>
  <c r="EF514" i="1"/>
  <c r="EG514" i="1"/>
  <c r="EH514" i="1"/>
  <c r="EI514" i="1"/>
  <c r="EJ514" i="1"/>
  <c r="EK514" i="1"/>
  <c r="ER514" i="1"/>
  <c r="ES514" i="1"/>
  <c r="ET514" i="1"/>
  <c r="EU514" i="1"/>
  <c r="EV514" i="1"/>
  <c r="EX514" i="1"/>
  <c r="EY514" i="1"/>
  <c r="EZ514" i="1"/>
  <c r="FA514" i="1"/>
  <c r="FB514" i="1"/>
  <c r="FC514" i="1"/>
  <c r="K515" i="1"/>
  <c r="L515" i="1"/>
  <c r="N515" i="1"/>
  <c r="O515" i="1"/>
  <c r="P515" i="1"/>
  <c r="Q515" i="1"/>
  <c r="R515" i="1"/>
  <c r="S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M515" i="1"/>
  <c r="AN515" i="1"/>
  <c r="AO515" i="1"/>
  <c r="AP515" i="1"/>
  <c r="AQ515" i="1"/>
  <c r="AR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BF515" i="1"/>
  <c r="BG515" i="1"/>
  <c r="BH515" i="1"/>
  <c r="BN515" i="1"/>
  <c r="BP515" i="1"/>
  <c r="BS515" i="1"/>
  <c r="BX515" i="1"/>
  <c r="BZ515" i="1"/>
  <c r="CH515" i="1"/>
  <c r="CP515" i="1"/>
  <c r="CQ515" i="1"/>
  <c r="CR515" i="1"/>
  <c r="CS515" i="1"/>
  <c r="CT515" i="1"/>
  <c r="CU515" i="1"/>
  <c r="CV515" i="1"/>
  <c r="CW515" i="1"/>
  <c r="CX515" i="1"/>
  <c r="CY515" i="1"/>
  <c r="CZ515" i="1"/>
  <c r="DA515" i="1"/>
  <c r="DH515" i="1"/>
  <c r="DI515" i="1"/>
  <c r="DJ515" i="1"/>
  <c r="DK515" i="1"/>
  <c r="DL515" i="1"/>
  <c r="DM515" i="1"/>
  <c r="DN515" i="1"/>
  <c r="DO515" i="1"/>
  <c r="DP515" i="1"/>
  <c r="DQ515" i="1"/>
  <c r="DR515" i="1"/>
  <c r="DS515" i="1"/>
  <c r="DZ515" i="1"/>
  <c r="EA515" i="1"/>
  <c r="EB515" i="1"/>
  <c r="EC515" i="1"/>
  <c r="ED515" i="1"/>
  <c r="EF515" i="1"/>
  <c r="EG515" i="1"/>
  <c r="EH515" i="1"/>
  <c r="EI515" i="1"/>
  <c r="EJ515" i="1"/>
  <c r="EK515" i="1"/>
  <c r="ER515" i="1"/>
  <c r="ES515" i="1"/>
  <c r="ET515" i="1"/>
  <c r="EU515" i="1"/>
  <c r="EV515" i="1"/>
  <c r="EX515" i="1"/>
  <c r="EY515" i="1"/>
  <c r="EZ515" i="1"/>
  <c r="FA515" i="1"/>
  <c r="FB515" i="1"/>
  <c r="FC515" i="1"/>
  <c r="K516" i="1"/>
  <c r="L516" i="1"/>
  <c r="N516" i="1"/>
  <c r="O516" i="1"/>
  <c r="P516" i="1"/>
  <c r="Q516" i="1"/>
  <c r="R516" i="1"/>
  <c r="S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M516" i="1"/>
  <c r="AN516" i="1"/>
  <c r="AO516" i="1"/>
  <c r="AP516" i="1"/>
  <c r="AQ516" i="1"/>
  <c r="AR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BN516" i="1"/>
  <c r="BP516" i="1"/>
  <c r="BS516" i="1"/>
  <c r="BX516" i="1"/>
  <c r="BZ516" i="1"/>
  <c r="CH516" i="1"/>
  <c r="CP516" i="1"/>
  <c r="CQ516" i="1"/>
  <c r="CR516" i="1"/>
  <c r="CS516" i="1"/>
  <c r="CT516" i="1"/>
  <c r="CU516" i="1"/>
  <c r="CV516" i="1"/>
  <c r="CW516" i="1"/>
  <c r="CX516" i="1"/>
  <c r="CY516" i="1"/>
  <c r="CZ516" i="1"/>
  <c r="DA516" i="1"/>
  <c r="DH516" i="1"/>
  <c r="DI516" i="1"/>
  <c r="DJ516" i="1"/>
  <c r="DK516" i="1"/>
  <c r="DL516" i="1"/>
  <c r="DM516" i="1"/>
  <c r="DN516" i="1"/>
  <c r="DO516" i="1"/>
  <c r="DP516" i="1"/>
  <c r="DQ516" i="1"/>
  <c r="DR516" i="1"/>
  <c r="DS516" i="1"/>
  <c r="DZ516" i="1"/>
  <c r="EA516" i="1"/>
  <c r="EB516" i="1"/>
  <c r="EC516" i="1"/>
  <c r="ED516" i="1"/>
  <c r="EF516" i="1"/>
  <c r="EG516" i="1"/>
  <c r="EH516" i="1"/>
  <c r="EI516" i="1"/>
  <c r="EJ516" i="1"/>
  <c r="EK516" i="1"/>
  <c r="ER516" i="1"/>
  <c r="ES516" i="1"/>
  <c r="ET516" i="1"/>
  <c r="EU516" i="1"/>
  <c r="EV516" i="1"/>
  <c r="EX516" i="1"/>
  <c r="EY516" i="1"/>
  <c r="EZ516" i="1"/>
  <c r="FA516" i="1"/>
  <c r="FB516" i="1"/>
  <c r="FC516" i="1"/>
  <c r="K517" i="1"/>
  <c r="L517" i="1"/>
  <c r="N517" i="1"/>
  <c r="O517" i="1"/>
  <c r="P517" i="1"/>
  <c r="Q517" i="1"/>
  <c r="R517" i="1"/>
  <c r="S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M517" i="1"/>
  <c r="AN517" i="1"/>
  <c r="AO517" i="1"/>
  <c r="AP517" i="1"/>
  <c r="AQ517" i="1"/>
  <c r="AR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N517" i="1"/>
  <c r="BP517" i="1"/>
  <c r="BS517" i="1"/>
  <c r="BX517" i="1"/>
  <c r="BZ517" i="1"/>
  <c r="CH517" i="1"/>
  <c r="CP517" i="1"/>
  <c r="CQ517" i="1"/>
  <c r="CR517" i="1"/>
  <c r="CS517" i="1"/>
  <c r="CT517" i="1"/>
  <c r="CU517" i="1"/>
  <c r="CV517" i="1"/>
  <c r="CW517" i="1"/>
  <c r="CX517" i="1"/>
  <c r="CY517" i="1"/>
  <c r="CZ517" i="1"/>
  <c r="DA517" i="1"/>
  <c r="DH517" i="1"/>
  <c r="DI517" i="1"/>
  <c r="DJ517" i="1"/>
  <c r="DK517" i="1"/>
  <c r="DL517" i="1"/>
  <c r="DM517" i="1"/>
  <c r="DN517" i="1"/>
  <c r="DO517" i="1"/>
  <c r="DP517" i="1"/>
  <c r="DQ517" i="1"/>
  <c r="DR517" i="1"/>
  <c r="DS517" i="1"/>
  <c r="DZ517" i="1"/>
  <c r="EA517" i="1"/>
  <c r="EB517" i="1"/>
  <c r="EC517" i="1"/>
  <c r="ED517" i="1"/>
  <c r="EF517" i="1"/>
  <c r="EG517" i="1"/>
  <c r="EH517" i="1"/>
  <c r="EI517" i="1"/>
  <c r="EJ517" i="1"/>
  <c r="EK517" i="1"/>
  <c r="ER517" i="1"/>
  <c r="ES517" i="1"/>
  <c r="ET517" i="1"/>
  <c r="EU517" i="1"/>
  <c r="EV517" i="1"/>
  <c r="EX517" i="1"/>
  <c r="EY517" i="1"/>
  <c r="EZ517" i="1"/>
  <c r="FA517" i="1"/>
  <c r="FB517" i="1"/>
  <c r="FC517" i="1"/>
  <c r="K518" i="1"/>
  <c r="L518" i="1"/>
  <c r="N518" i="1"/>
  <c r="O518" i="1"/>
  <c r="P518" i="1"/>
  <c r="Q518" i="1"/>
  <c r="R518" i="1"/>
  <c r="S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M518" i="1"/>
  <c r="AN518" i="1"/>
  <c r="AO518" i="1"/>
  <c r="AP518" i="1"/>
  <c r="AQ518" i="1"/>
  <c r="AR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BF518" i="1"/>
  <c r="BG518" i="1"/>
  <c r="BH518" i="1"/>
  <c r="BN518" i="1"/>
  <c r="BP518" i="1"/>
  <c r="BS518" i="1"/>
  <c r="BX518" i="1"/>
  <c r="BZ518" i="1"/>
  <c r="CH518" i="1"/>
  <c r="CP518" i="1"/>
  <c r="CQ518" i="1"/>
  <c r="CR518" i="1"/>
  <c r="CS518" i="1"/>
  <c r="CT518" i="1"/>
  <c r="CU518" i="1"/>
  <c r="CV518" i="1"/>
  <c r="CW518" i="1"/>
  <c r="CX518" i="1"/>
  <c r="CY518" i="1"/>
  <c r="CZ518" i="1"/>
  <c r="DA518" i="1"/>
  <c r="DH518" i="1"/>
  <c r="DI518" i="1"/>
  <c r="DJ518" i="1"/>
  <c r="DK518" i="1"/>
  <c r="DL518" i="1"/>
  <c r="DM518" i="1"/>
  <c r="DN518" i="1"/>
  <c r="DO518" i="1"/>
  <c r="DP518" i="1"/>
  <c r="DQ518" i="1"/>
  <c r="DR518" i="1"/>
  <c r="DS518" i="1"/>
  <c r="DZ518" i="1"/>
  <c r="EA518" i="1"/>
  <c r="EB518" i="1"/>
  <c r="EC518" i="1"/>
  <c r="ED518" i="1"/>
  <c r="EF518" i="1"/>
  <c r="EG518" i="1"/>
  <c r="EH518" i="1"/>
  <c r="EI518" i="1"/>
  <c r="EJ518" i="1"/>
  <c r="EK518" i="1"/>
  <c r="ER518" i="1"/>
  <c r="ES518" i="1"/>
  <c r="ET518" i="1"/>
  <c r="EU518" i="1"/>
  <c r="EV518" i="1"/>
  <c r="EX518" i="1"/>
  <c r="EY518" i="1"/>
  <c r="EZ518" i="1"/>
  <c r="FA518" i="1"/>
  <c r="FB518" i="1"/>
  <c r="FC518" i="1"/>
  <c r="K519" i="1"/>
  <c r="L519" i="1"/>
  <c r="N519" i="1"/>
  <c r="O519" i="1"/>
  <c r="P519" i="1"/>
  <c r="Q519" i="1"/>
  <c r="R519" i="1"/>
  <c r="S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M519" i="1"/>
  <c r="AN519" i="1"/>
  <c r="AO519" i="1"/>
  <c r="AP519" i="1"/>
  <c r="AQ519" i="1"/>
  <c r="AR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BF519" i="1"/>
  <c r="BG519" i="1"/>
  <c r="BH519" i="1"/>
  <c r="BN519" i="1"/>
  <c r="BP519" i="1"/>
  <c r="BS519" i="1"/>
  <c r="BX519" i="1"/>
  <c r="BZ519" i="1"/>
  <c r="CH519" i="1"/>
  <c r="CP519" i="1"/>
  <c r="CQ519" i="1"/>
  <c r="CR519" i="1"/>
  <c r="CS519" i="1"/>
  <c r="CT519" i="1"/>
  <c r="CV519" i="1"/>
  <c r="CW519" i="1"/>
  <c r="CX519" i="1"/>
  <c r="CY519" i="1"/>
  <c r="CZ519" i="1"/>
  <c r="DA519" i="1"/>
  <c r="DH519" i="1"/>
  <c r="DI519" i="1"/>
  <c r="DJ519" i="1"/>
  <c r="DK519" i="1"/>
  <c r="DL519" i="1"/>
  <c r="DN519" i="1"/>
  <c r="DO519" i="1"/>
  <c r="DP519" i="1"/>
  <c r="DQ519" i="1"/>
  <c r="DR519" i="1"/>
  <c r="DS519" i="1"/>
  <c r="DZ519" i="1"/>
  <c r="EA519" i="1"/>
  <c r="EB519" i="1"/>
  <c r="EC519" i="1"/>
  <c r="ED519" i="1"/>
  <c r="EF519" i="1"/>
  <c r="EG519" i="1"/>
  <c r="EH519" i="1"/>
  <c r="EI519" i="1"/>
  <c r="EJ519" i="1"/>
  <c r="EK519" i="1"/>
  <c r="ER519" i="1"/>
  <c r="ES519" i="1"/>
  <c r="ET519" i="1"/>
  <c r="EU519" i="1"/>
  <c r="EV519" i="1"/>
  <c r="EX519" i="1"/>
  <c r="EY519" i="1"/>
  <c r="EZ519" i="1"/>
  <c r="FA519" i="1"/>
  <c r="FB519" i="1"/>
  <c r="FC519" i="1"/>
  <c r="K520" i="1"/>
  <c r="L520" i="1"/>
  <c r="N520" i="1"/>
  <c r="O520" i="1"/>
  <c r="P520" i="1"/>
  <c r="Q520" i="1"/>
  <c r="R520" i="1"/>
  <c r="S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M520" i="1"/>
  <c r="AN520" i="1"/>
  <c r="AO520" i="1"/>
  <c r="AP520" i="1"/>
  <c r="AQ520" i="1"/>
  <c r="AR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BF520" i="1"/>
  <c r="BG520" i="1"/>
  <c r="BH520" i="1"/>
  <c r="BN520" i="1"/>
  <c r="BP520" i="1"/>
  <c r="BS520" i="1"/>
  <c r="BX520" i="1"/>
  <c r="BZ520" i="1"/>
  <c r="CH520" i="1"/>
  <c r="CP520" i="1"/>
  <c r="CQ520" i="1"/>
  <c r="CR520" i="1"/>
  <c r="CS520" i="1"/>
  <c r="CT520" i="1"/>
  <c r="CU520" i="1"/>
  <c r="CV520" i="1"/>
  <c r="CW520" i="1"/>
  <c r="CX520" i="1"/>
  <c r="CY520" i="1"/>
  <c r="CZ520" i="1"/>
  <c r="DA520" i="1"/>
  <c r="DH520" i="1"/>
  <c r="DI520" i="1"/>
  <c r="DJ520" i="1"/>
  <c r="DK520" i="1"/>
  <c r="DL520" i="1"/>
  <c r="DN520" i="1"/>
  <c r="DO520" i="1"/>
  <c r="DP520" i="1"/>
  <c r="DQ520" i="1"/>
  <c r="DR520" i="1"/>
  <c r="DS520" i="1"/>
  <c r="DZ520" i="1"/>
  <c r="EA520" i="1"/>
  <c r="EB520" i="1"/>
  <c r="EC520" i="1"/>
  <c r="ED520" i="1"/>
  <c r="EF520" i="1"/>
  <c r="EG520" i="1"/>
  <c r="EH520" i="1"/>
  <c r="EI520" i="1"/>
  <c r="EJ520" i="1"/>
  <c r="EK520" i="1"/>
  <c r="ER520" i="1"/>
  <c r="ES520" i="1"/>
  <c r="ET520" i="1"/>
  <c r="EU520" i="1"/>
  <c r="EV520" i="1"/>
  <c r="EX520" i="1"/>
  <c r="EY520" i="1"/>
  <c r="EZ520" i="1"/>
  <c r="FA520" i="1"/>
  <c r="FB520" i="1"/>
  <c r="FC520" i="1"/>
  <c r="K521" i="1"/>
  <c r="L521" i="1"/>
  <c r="N521" i="1"/>
  <c r="O521" i="1"/>
  <c r="P521" i="1"/>
  <c r="Q521" i="1"/>
  <c r="R521" i="1"/>
  <c r="S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M521" i="1"/>
  <c r="AN521" i="1"/>
  <c r="AO521" i="1"/>
  <c r="AP521" i="1"/>
  <c r="AQ521" i="1"/>
  <c r="AR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BF521" i="1"/>
  <c r="BG521" i="1"/>
  <c r="BH521" i="1"/>
  <c r="BN521" i="1"/>
  <c r="BP521" i="1"/>
  <c r="BS521" i="1"/>
  <c r="BX521" i="1"/>
  <c r="BZ521" i="1"/>
  <c r="CH521" i="1"/>
  <c r="CP521" i="1"/>
  <c r="CQ521" i="1"/>
  <c r="CR521" i="1"/>
  <c r="CS521" i="1"/>
  <c r="CT521" i="1"/>
  <c r="CV521" i="1"/>
  <c r="CW521" i="1"/>
  <c r="CX521" i="1"/>
  <c r="CY521" i="1"/>
  <c r="CZ521" i="1"/>
  <c r="DA521" i="1"/>
  <c r="DH521" i="1"/>
  <c r="DI521" i="1"/>
  <c r="DJ521" i="1"/>
  <c r="DK521" i="1"/>
  <c r="DL521" i="1"/>
  <c r="DN521" i="1"/>
  <c r="DO521" i="1"/>
  <c r="DP521" i="1"/>
  <c r="DQ521" i="1"/>
  <c r="DR521" i="1"/>
  <c r="DS521" i="1"/>
  <c r="DZ521" i="1"/>
  <c r="EA521" i="1"/>
  <c r="EB521" i="1"/>
  <c r="EC521" i="1"/>
  <c r="ED521" i="1"/>
  <c r="EF521" i="1"/>
  <c r="EG521" i="1"/>
  <c r="EH521" i="1"/>
  <c r="EI521" i="1"/>
  <c r="EJ521" i="1"/>
  <c r="EK521" i="1"/>
  <c r="ER521" i="1"/>
  <c r="ES521" i="1"/>
  <c r="ET521" i="1"/>
  <c r="EU521" i="1"/>
  <c r="EV521" i="1"/>
  <c r="EX521" i="1"/>
  <c r="EY521" i="1"/>
  <c r="EZ521" i="1"/>
  <c r="FA521" i="1"/>
  <c r="FB521" i="1"/>
  <c r="FC521" i="1"/>
  <c r="K522" i="1"/>
  <c r="L522" i="1"/>
  <c r="N522" i="1"/>
  <c r="O522" i="1"/>
  <c r="P522" i="1"/>
  <c r="Q522" i="1"/>
  <c r="R522" i="1"/>
  <c r="S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M522" i="1"/>
  <c r="AN522" i="1"/>
  <c r="AO522" i="1"/>
  <c r="AP522" i="1"/>
  <c r="AQ522" i="1"/>
  <c r="AR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BF522" i="1"/>
  <c r="BG522" i="1"/>
  <c r="BH522" i="1"/>
  <c r="BN522" i="1"/>
  <c r="BP522" i="1"/>
  <c r="BS522" i="1"/>
  <c r="BX522" i="1"/>
  <c r="BZ522" i="1"/>
  <c r="CH522" i="1"/>
  <c r="CP522" i="1"/>
  <c r="CQ522" i="1"/>
  <c r="CR522" i="1"/>
  <c r="CS522" i="1"/>
  <c r="CT522" i="1"/>
  <c r="CV522" i="1"/>
  <c r="CW522" i="1"/>
  <c r="CX522" i="1"/>
  <c r="CY522" i="1"/>
  <c r="CZ522" i="1"/>
  <c r="DA522" i="1"/>
  <c r="DH522" i="1"/>
  <c r="DI522" i="1"/>
  <c r="DJ522" i="1"/>
  <c r="DK522" i="1"/>
  <c r="DL522" i="1"/>
  <c r="DN522" i="1"/>
  <c r="DO522" i="1"/>
  <c r="DP522" i="1"/>
  <c r="DQ522" i="1"/>
  <c r="DR522" i="1"/>
  <c r="DS522" i="1"/>
  <c r="DZ522" i="1"/>
  <c r="EA522" i="1"/>
  <c r="EB522" i="1"/>
  <c r="EC522" i="1"/>
  <c r="ED522" i="1"/>
  <c r="EF522" i="1"/>
  <c r="EG522" i="1"/>
  <c r="EH522" i="1"/>
  <c r="EI522" i="1"/>
  <c r="EJ522" i="1"/>
  <c r="EK522" i="1"/>
  <c r="ER522" i="1"/>
  <c r="ES522" i="1"/>
  <c r="ET522" i="1"/>
  <c r="EU522" i="1"/>
  <c r="EV522" i="1"/>
  <c r="EX522" i="1"/>
  <c r="EY522" i="1"/>
  <c r="EZ522" i="1"/>
  <c r="FA522" i="1"/>
  <c r="FB522" i="1"/>
  <c r="FC522" i="1"/>
  <c r="K523" i="1"/>
  <c r="L523" i="1"/>
  <c r="N523" i="1"/>
  <c r="O523" i="1"/>
  <c r="P523" i="1"/>
  <c r="Q523" i="1"/>
  <c r="R523" i="1"/>
  <c r="S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M523" i="1"/>
  <c r="AN523" i="1"/>
  <c r="AO523" i="1"/>
  <c r="AP523" i="1"/>
  <c r="AQ523" i="1"/>
  <c r="AR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BF523" i="1"/>
  <c r="BG523" i="1"/>
  <c r="BH523" i="1"/>
  <c r="BN523" i="1"/>
  <c r="BP523" i="1"/>
  <c r="BS523" i="1"/>
  <c r="BX523" i="1"/>
  <c r="BZ523" i="1"/>
  <c r="CH523" i="1"/>
  <c r="CP523" i="1"/>
  <c r="CQ523" i="1"/>
  <c r="CR523" i="1"/>
  <c r="CS523" i="1"/>
  <c r="CT523" i="1"/>
  <c r="CU523" i="1"/>
  <c r="CV523" i="1"/>
  <c r="CW523" i="1"/>
  <c r="CX523" i="1"/>
  <c r="CY523" i="1"/>
  <c r="CZ523" i="1"/>
  <c r="DA523" i="1"/>
  <c r="DH523" i="1"/>
  <c r="DI523" i="1"/>
  <c r="DJ523" i="1"/>
  <c r="DK523" i="1"/>
  <c r="DL523" i="1"/>
  <c r="DN523" i="1"/>
  <c r="DO523" i="1"/>
  <c r="DP523" i="1"/>
  <c r="DQ523" i="1"/>
  <c r="DR523" i="1"/>
  <c r="DS523" i="1"/>
  <c r="DZ523" i="1"/>
  <c r="EA523" i="1"/>
  <c r="EB523" i="1"/>
  <c r="EC523" i="1"/>
  <c r="ED523" i="1"/>
  <c r="EF523" i="1"/>
  <c r="EG523" i="1"/>
  <c r="EH523" i="1"/>
  <c r="EI523" i="1"/>
  <c r="EJ523" i="1"/>
  <c r="EK523" i="1"/>
  <c r="ER523" i="1"/>
  <c r="ES523" i="1"/>
  <c r="ET523" i="1"/>
  <c r="EU523" i="1"/>
  <c r="EV523" i="1"/>
  <c r="EX523" i="1"/>
  <c r="EY523" i="1"/>
  <c r="EZ523" i="1"/>
  <c r="FA523" i="1"/>
  <c r="FB523" i="1"/>
  <c r="FC523" i="1"/>
  <c r="K524" i="1"/>
  <c r="L524" i="1"/>
  <c r="N524" i="1"/>
  <c r="O524" i="1"/>
  <c r="P524" i="1"/>
  <c r="Q524" i="1"/>
  <c r="R524" i="1"/>
  <c r="S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M524" i="1"/>
  <c r="AN524" i="1"/>
  <c r="AO524" i="1"/>
  <c r="AP524" i="1"/>
  <c r="AQ524" i="1"/>
  <c r="AR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BF524" i="1"/>
  <c r="BG524" i="1"/>
  <c r="BH524" i="1"/>
  <c r="BN524" i="1"/>
  <c r="BP524" i="1"/>
  <c r="BS524" i="1"/>
  <c r="BX524" i="1"/>
  <c r="BZ524" i="1"/>
  <c r="CH524" i="1"/>
  <c r="CP524" i="1"/>
  <c r="CQ524" i="1"/>
  <c r="CR524" i="1"/>
  <c r="CS524" i="1"/>
  <c r="CT524" i="1"/>
  <c r="CU524" i="1"/>
  <c r="CV524" i="1"/>
  <c r="CW524" i="1"/>
  <c r="CX524" i="1"/>
  <c r="CY524" i="1"/>
  <c r="CZ524" i="1"/>
  <c r="DA524" i="1"/>
  <c r="DH524" i="1"/>
  <c r="DI524" i="1"/>
  <c r="DJ524" i="1"/>
  <c r="DK524" i="1"/>
  <c r="DL524" i="1"/>
  <c r="DM524" i="1"/>
  <c r="DN524" i="1"/>
  <c r="DO524" i="1"/>
  <c r="DP524" i="1"/>
  <c r="DQ524" i="1"/>
  <c r="DR524" i="1"/>
  <c r="DS524" i="1"/>
  <c r="DZ524" i="1"/>
  <c r="EA524" i="1"/>
  <c r="EB524" i="1"/>
  <c r="EC524" i="1"/>
  <c r="ED524" i="1"/>
  <c r="EF524" i="1"/>
  <c r="EG524" i="1"/>
  <c r="EH524" i="1"/>
  <c r="EI524" i="1"/>
  <c r="EJ524" i="1"/>
  <c r="EK524" i="1"/>
  <c r="ER524" i="1"/>
  <c r="ES524" i="1"/>
  <c r="ET524" i="1"/>
  <c r="EU524" i="1"/>
  <c r="EV524" i="1"/>
  <c r="EX524" i="1"/>
  <c r="EY524" i="1"/>
  <c r="EZ524" i="1"/>
  <c r="FA524" i="1"/>
  <c r="FB524" i="1"/>
  <c r="FC524" i="1"/>
  <c r="K525" i="1"/>
  <c r="L525" i="1"/>
  <c r="N525" i="1"/>
  <c r="O525" i="1"/>
  <c r="P525" i="1"/>
  <c r="Q525" i="1"/>
  <c r="R525" i="1"/>
  <c r="S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M525" i="1"/>
  <c r="AN525" i="1"/>
  <c r="AO525" i="1"/>
  <c r="AP525" i="1"/>
  <c r="AQ525" i="1"/>
  <c r="AR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BF525" i="1"/>
  <c r="BG525" i="1"/>
  <c r="BH525" i="1"/>
  <c r="BN525" i="1"/>
  <c r="BP525" i="1"/>
  <c r="BS525" i="1"/>
  <c r="BX525" i="1"/>
  <c r="BZ525" i="1"/>
  <c r="CH525" i="1"/>
  <c r="CP525" i="1"/>
  <c r="CQ525" i="1"/>
  <c r="CR525" i="1"/>
  <c r="CS525" i="1"/>
  <c r="CT525" i="1"/>
  <c r="CU525" i="1"/>
  <c r="CV525" i="1"/>
  <c r="CW525" i="1"/>
  <c r="CX525" i="1"/>
  <c r="CY525" i="1"/>
  <c r="CZ525" i="1"/>
  <c r="DA525" i="1"/>
  <c r="DH525" i="1"/>
  <c r="DI525" i="1"/>
  <c r="DJ525" i="1"/>
  <c r="DK525" i="1"/>
  <c r="DL525" i="1"/>
  <c r="DM525" i="1"/>
  <c r="DN525" i="1"/>
  <c r="DO525" i="1"/>
  <c r="DP525" i="1"/>
  <c r="DQ525" i="1"/>
  <c r="DR525" i="1"/>
  <c r="DS525" i="1"/>
  <c r="DZ525" i="1"/>
  <c r="EA525" i="1"/>
  <c r="EB525" i="1"/>
  <c r="EC525" i="1"/>
  <c r="ED525" i="1"/>
  <c r="EF525" i="1"/>
  <c r="EG525" i="1"/>
  <c r="EH525" i="1"/>
  <c r="EI525" i="1"/>
  <c r="EJ525" i="1"/>
  <c r="EK525" i="1"/>
  <c r="ER525" i="1"/>
  <c r="ES525" i="1"/>
  <c r="ET525" i="1"/>
  <c r="EU525" i="1"/>
  <c r="EV525" i="1"/>
  <c r="EX525" i="1"/>
  <c r="EY525" i="1"/>
  <c r="EZ525" i="1"/>
  <c r="FA525" i="1"/>
  <c r="FB525" i="1"/>
  <c r="FC525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BF526" i="1"/>
  <c r="BG526" i="1"/>
  <c r="BH526" i="1"/>
  <c r="BI526" i="1"/>
  <c r="BJ526" i="1"/>
  <c r="BK526" i="1"/>
  <c r="BM526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BZ526" i="1"/>
  <c r="CA526" i="1"/>
  <c r="CB526" i="1"/>
  <c r="CC526" i="1"/>
  <c r="CD526" i="1"/>
  <c r="CE526" i="1"/>
  <c r="CF526" i="1"/>
  <c r="CG526" i="1"/>
  <c r="CH526" i="1"/>
  <c r="CI526" i="1"/>
  <c r="CJ526" i="1"/>
  <c r="CK526" i="1"/>
  <c r="CL526" i="1"/>
  <c r="CM526" i="1"/>
  <c r="CN526" i="1"/>
  <c r="CO526" i="1"/>
  <c r="CP526" i="1"/>
  <c r="CQ526" i="1"/>
  <c r="CR526" i="1"/>
  <c r="CS526" i="1"/>
  <c r="CT526" i="1"/>
  <c r="CU526" i="1"/>
  <c r="CV526" i="1"/>
  <c r="CW526" i="1"/>
  <c r="CX526" i="1"/>
  <c r="CY526" i="1"/>
  <c r="CZ526" i="1"/>
  <c r="DA526" i="1"/>
  <c r="DB526" i="1"/>
  <c r="DC526" i="1"/>
  <c r="DD526" i="1"/>
  <c r="DE526" i="1"/>
  <c r="DF526" i="1"/>
  <c r="DG526" i="1"/>
  <c r="DH526" i="1"/>
  <c r="DI526" i="1"/>
  <c r="DJ526" i="1"/>
  <c r="DK526" i="1"/>
  <c r="DL526" i="1"/>
  <c r="DM526" i="1"/>
  <c r="DN526" i="1"/>
  <c r="DO526" i="1"/>
  <c r="DP526" i="1"/>
  <c r="DQ526" i="1"/>
  <c r="DR526" i="1"/>
  <c r="DS526" i="1"/>
  <c r="DT526" i="1"/>
  <c r="DU526" i="1"/>
  <c r="DV526" i="1"/>
  <c r="DW526" i="1"/>
  <c r="DX526" i="1"/>
  <c r="DY526" i="1"/>
  <c r="DZ526" i="1"/>
  <c r="EA526" i="1"/>
  <c r="EB526" i="1"/>
  <c r="EC526" i="1"/>
  <c r="ED526" i="1"/>
  <c r="EE526" i="1"/>
  <c r="EF526" i="1"/>
  <c r="EG526" i="1"/>
  <c r="EH526" i="1"/>
  <c r="EI526" i="1"/>
  <c r="EJ526" i="1"/>
  <c r="EK526" i="1"/>
  <c r="EL526" i="1"/>
  <c r="EM526" i="1"/>
  <c r="EN526" i="1"/>
  <c r="EO526" i="1"/>
  <c r="EP526" i="1"/>
  <c r="EQ526" i="1"/>
  <c r="ER526" i="1"/>
  <c r="ES526" i="1"/>
  <c r="ET526" i="1"/>
  <c r="EU526" i="1"/>
  <c r="EV526" i="1"/>
  <c r="EW526" i="1"/>
  <c r="EX526" i="1"/>
  <c r="EY526" i="1"/>
  <c r="EZ526" i="1"/>
  <c r="FA526" i="1"/>
  <c r="FB526" i="1"/>
  <c r="FC526" i="1"/>
  <c r="FD526" i="1"/>
  <c r="FE526" i="1"/>
  <c r="FF526" i="1"/>
  <c r="FG526" i="1"/>
  <c r="FH526" i="1"/>
  <c r="FI526" i="1"/>
  <c r="K527" i="1"/>
  <c r="L527" i="1"/>
  <c r="N527" i="1"/>
  <c r="O527" i="1"/>
  <c r="P527" i="1"/>
  <c r="Q527" i="1"/>
  <c r="R527" i="1"/>
  <c r="S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M527" i="1"/>
  <c r="AN527" i="1"/>
  <c r="AO527" i="1"/>
  <c r="AP527" i="1"/>
  <c r="AQ527" i="1"/>
  <c r="AR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BF527" i="1"/>
  <c r="BG527" i="1"/>
  <c r="BH527" i="1"/>
  <c r="BN527" i="1"/>
  <c r="BP527" i="1"/>
  <c r="BS527" i="1"/>
  <c r="BX527" i="1"/>
  <c r="BZ527" i="1"/>
  <c r="CH527" i="1"/>
  <c r="CP527" i="1"/>
  <c r="CQ527" i="1"/>
  <c r="CR527" i="1"/>
  <c r="CS527" i="1"/>
  <c r="CT527" i="1"/>
  <c r="CV527" i="1"/>
  <c r="CW527" i="1"/>
  <c r="CX527" i="1"/>
  <c r="CY527" i="1"/>
  <c r="CZ527" i="1"/>
  <c r="DA527" i="1"/>
  <c r="DH527" i="1"/>
  <c r="DI527" i="1"/>
  <c r="DJ527" i="1"/>
  <c r="DK527" i="1"/>
  <c r="DL527" i="1"/>
  <c r="DN527" i="1"/>
  <c r="DO527" i="1"/>
  <c r="DP527" i="1"/>
  <c r="DQ527" i="1"/>
  <c r="DR527" i="1"/>
  <c r="DS527" i="1"/>
  <c r="DZ527" i="1"/>
  <c r="EA527" i="1"/>
  <c r="EB527" i="1"/>
  <c r="EC527" i="1"/>
  <c r="ED527" i="1"/>
  <c r="EF527" i="1"/>
  <c r="EG527" i="1"/>
  <c r="EH527" i="1"/>
  <c r="EI527" i="1"/>
  <c r="EJ527" i="1"/>
  <c r="EK527" i="1"/>
  <c r="ER527" i="1"/>
  <c r="ES527" i="1"/>
  <c r="ET527" i="1"/>
  <c r="EU527" i="1"/>
  <c r="EV527" i="1"/>
  <c r="EX527" i="1"/>
  <c r="EY527" i="1"/>
  <c r="EZ527" i="1"/>
  <c r="FA527" i="1"/>
  <c r="FB527" i="1"/>
  <c r="FC527" i="1"/>
  <c r="K528" i="1"/>
  <c r="L528" i="1"/>
  <c r="N528" i="1"/>
  <c r="O528" i="1"/>
  <c r="P528" i="1"/>
  <c r="Q528" i="1"/>
  <c r="R528" i="1"/>
  <c r="S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M528" i="1"/>
  <c r="AN528" i="1"/>
  <c r="AO528" i="1"/>
  <c r="AP528" i="1"/>
  <c r="AQ528" i="1"/>
  <c r="AR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BF528" i="1"/>
  <c r="BG528" i="1"/>
  <c r="BH528" i="1"/>
  <c r="BN528" i="1"/>
  <c r="BP528" i="1"/>
  <c r="BS528" i="1"/>
  <c r="BX528" i="1"/>
  <c r="BZ528" i="1"/>
  <c r="CH528" i="1"/>
  <c r="CP528" i="1"/>
  <c r="CQ528" i="1"/>
  <c r="CR528" i="1"/>
  <c r="CS528" i="1"/>
  <c r="CT528" i="1"/>
  <c r="CV528" i="1"/>
  <c r="CW528" i="1"/>
  <c r="CX528" i="1"/>
  <c r="CY528" i="1"/>
  <c r="CZ528" i="1"/>
  <c r="DA528" i="1"/>
  <c r="DH528" i="1"/>
  <c r="DI528" i="1"/>
  <c r="DJ528" i="1"/>
  <c r="DK528" i="1"/>
  <c r="DL528" i="1"/>
  <c r="DN528" i="1"/>
  <c r="DO528" i="1"/>
  <c r="DP528" i="1"/>
  <c r="DQ528" i="1"/>
  <c r="DR528" i="1"/>
  <c r="DS528" i="1"/>
  <c r="DZ528" i="1"/>
  <c r="EA528" i="1"/>
  <c r="EB528" i="1"/>
  <c r="EC528" i="1"/>
  <c r="ED528" i="1"/>
  <c r="EF528" i="1"/>
  <c r="EG528" i="1"/>
  <c r="EH528" i="1"/>
  <c r="EI528" i="1"/>
  <c r="EJ528" i="1"/>
  <c r="EK528" i="1"/>
  <c r="ER528" i="1"/>
  <c r="ES528" i="1"/>
  <c r="ET528" i="1"/>
  <c r="EU528" i="1"/>
  <c r="EV528" i="1"/>
  <c r="EX528" i="1"/>
  <c r="EY528" i="1"/>
  <c r="EZ528" i="1"/>
  <c r="FA528" i="1"/>
  <c r="FB528" i="1"/>
  <c r="FC528" i="1"/>
  <c r="K529" i="1"/>
  <c r="L529" i="1"/>
  <c r="N529" i="1"/>
  <c r="O529" i="1"/>
  <c r="P529" i="1"/>
  <c r="Q529" i="1"/>
  <c r="R529" i="1"/>
  <c r="S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M529" i="1"/>
  <c r="AN529" i="1"/>
  <c r="AO529" i="1"/>
  <c r="AP529" i="1"/>
  <c r="AQ529" i="1"/>
  <c r="AR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BF529" i="1"/>
  <c r="BG529" i="1"/>
  <c r="BH529" i="1"/>
  <c r="BN529" i="1"/>
  <c r="BP529" i="1"/>
  <c r="BS529" i="1"/>
  <c r="BX529" i="1"/>
  <c r="BZ529" i="1"/>
  <c r="CH529" i="1"/>
  <c r="CP529" i="1"/>
  <c r="CQ529" i="1"/>
  <c r="CR529" i="1"/>
  <c r="CS529" i="1"/>
  <c r="CT529" i="1"/>
  <c r="CV529" i="1"/>
  <c r="CW529" i="1"/>
  <c r="CX529" i="1"/>
  <c r="CY529" i="1"/>
  <c r="CZ529" i="1"/>
  <c r="DA529" i="1"/>
  <c r="DH529" i="1"/>
  <c r="DI529" i="1"/>
  <c r="DJ529" i="1"/>
  <c r="DK529" i="1"/>
  <c r="DL529" i="1"/>
  <c r="DN529" i="1"/>
  <c r="DO529" i="1"/>
  <c r="DP529" i="1"/>
  <c r="DQ529" i="1"/>
  <c r="DR529" i="1"/>
  <c r="DS529" i="1"/>
  <c r="DZ529" i="1"/>
  <c r="EA529" i="1"/>
  <c r="EB529" i="1"/>
  <c r="EC529" i="1"/>
  <c r="ED529" i="1"/>
  <c r="EF529" i="1"/>
  <c r="EG529" i="1"/>
  <c r="EH529" i="1"/>
  <c r="EI529" i="1"/>
  <c r="EJ529" i="1"/>
  <c r="EK529" i="1"/>
  <c r="ER529" i="1"/>
  <c r="ES529" i="1"/>
  <c r="ET529" i="1"/>
  <c r="EU529" i="1"/>
  <c r="EV529" i="1"/>
  <c r="EX529" i="1"/>
  <c r="EY529" i="1"/>
  <c r="EZ529" i="1"/>
  <c r="FA529" i="1"/>
  <c r="FB529" i="1"/>
  <c r="FC529" i="1"/>
  <c r="K530" i="1"/>
  <c r="L530" i="1"/>
  <c r="N530" i="1"/>
  <c r="O530" i="1"/>
  <c r="P530" i="1"/>
  <c r="Q530" i="1"/>
  <c r="R530" i="1"/>
  <c r="S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M530" i="1"/>
  <c r="AN530" i="1"/>
  <c r="AO530" i="1"/>
  <c r="AP530" i="1"/>
  <c r="AQ530" i="1"/>
  <c r="AR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BF530" i="1"/>
  <c r="BG530" i="1"/>
  <c r="BH530" i="1"/>
  <c r="BN530" i="1"/>
  <c r="BP530" i="1"/>
  <c r="BS530" i="1"/>
  <c r="BX530" i="1"/>
  <c r="BZ530" i="1"/>
  <c r="CH530" i="1"/>
  <c r="CP530" i="1"/>
  <c r="CQ530" i="1"/>
  <c r="CR530" i="1"/>
  <c r="CS530" i="1"/>
  <c r="CT530" i="1"/>
  <c r="CV530" i="1"/>
  <c r="CW530" i="1"/>
  <c r="CX530" i="1"/>
  <c r="CY530" i="1"/>
  <c r="CZ530" i="1"/>
  <c r="DA530" i="1"/>
  <c r="DH530" i="1"/>
  <c r="DI530" i="1"/>
  <c r="DJ530" i="1"/>
  <c r="DK530" i="1"/>
  <c r="DL530" i="1"/>
  <c r="DN530" i="1"/>
  <c r="DO530" i="1"/>
  <c r="DP530" i="1"/>
  <c r="DQ530" i="1"/>
  <c r="DR530" i="1"/>
  <c r="DS530" i="1"/>
  <c r="DZ530" i="1"/>
  <c r="EA530" i="1"/>
  <c r="EB530" i="1"/>
  <c r="EC530" i="1"/>
  <c r="ED530" i="1"/>
  <c r="EF530" i="1"/>
  <c r="EG530" i="1"/>
  <c r="EH530" i="1"/>
  <c r="EI530" i="1"/>
  <c r="EJ530" i="1"/>
  <c r="EK530" i="1"/>
  <c r="ER530" i="1"/>
  <c r="ES530" i="1"/>
  <c r="ET530" i="1"/>
  <c r="EU530" i="1"/>
  <c r="EV530" i="1"/>
  <c r="EX530" i="1"/>
  <c r="EY530" i="1"/>
  <c r="EZ530" i="1"/>
  <c r="FA530" i="1"/>
  <c r="FB530" i="1"/>
  <c r="FC530" i="1"/>
  <c r="J543" i="1"/>
  <c r="J526" i="1"/>
  <c r="DT266" i="1" l="1"/>
  <c r="Q552" i="1"/>
  <c r="AW552" i="1"/>
  <c r="AO552" i="1"/>
  <c r="CW552" i="1"/>
  <c r="BA552" i="1"/>
  <c r="AC552" i="1"/>
  <c r="U552" i="1"/>
  <c r="DT184" i="1"/>
  <c r="DT370" i="1"/>
  <c r="DT155" i="1"/>
  <c r="DT253" i="1"/>
  <c r="DT344" i="1"/>
  <c r="DT437" i="1"/>
  <c r="DT452" i="1"/>
  <c r="DT71" i="1"/>
  <c r="DB184" i="1"/>
  <c r="DB370" i="1"/>
  <c r="DB155" i="1"/>
  <c r="DB253" i="1"/>
  <c r="DB344" i="1"/>
  <c r="DB437" i="1"/>
  <c r="DB452" i="1"/>
  <c r="DB71" i="1"/>
  <c r="EX552" i="1"/>
  <c r="DN552" i="1"/>
  <c r="CP552" i="1"/>
  <c r="CH552" i="1"/>
  <c r="CH553" i="1" s="1"/>
  <c r="BZ552" i="1"/>
  <c r="BZ553" i="1" s="1"/>
  <c r="BB552" i="1"/>
  <c r="AT552" i="1"/>
  <c r="AD552" i="1"/>
  <c r="V552" i="1"/>
  <c r="R552" i="1"/>
  <c r="N552" i="1"/>
  <c r="EY552" i="1"/>
  <c r="DO552" i="1"/>
  <c r="CQ552" i="1"/>
  <c r="BS552" i="1"/>
  <c r="BS553" i="1" s="1"/>
  <c r="BC552" i="1"/>
  <c r="AU552" i="1"/>
  <c r="AQ552" i="1"/>
  <c r="AE552" i="1"/>
  <c r="AA552" i="1"/>
  <c r="W552" i="1"/>
  <c r="S552" i="1"/>
  <c r="O552" i="1"/>
  <c r="DH552" i="1"/>
  <c r="CV552" i="1"/>
  <c r="BX552" i="1"/>
  <c r="BX553" i="1" s="1"/>
  <c r="BP552" i="1"/>
  <c r="BP553" i="1" s="1"/>
  <c r="BD552" i="1"/>
  <c r="AZ552" i="1"/>
  <c r="AV552" i="1"/>
  <c r="AR552" i="1"/>
  <c r="AN552" i="1"/>
  <c r="AB552" i="1"/>
  <c r="X552" i="1"/>
  <c r="P552" i="1"/>
  <c r="L552" i="1"/>
  <c r="EG552" i="1"/>
  <c r="DI552" i="1"/>
  <c r="EF552" i="1"/>
  <c r="BN293" i="1" l="1"/>
  <c r="BN346" i="1" l="1"/>
  <c r="BN531" i="1"/>
  <c r="BN552" i="1" s="1"/>
  <c r="BN553" i="1" s="1"/>
  <c r="BL218" i="1" l="1"/>
  <c r="BL281" i="1"/>
  <c r="BL289" i="1"/>
  <c r="BL293" i="1"/>
  <c r="BL299" i="1"/>
  <c r="BL338" i="1"/>
  <c r="BL385" i="1"/>
  <c r="BL398" i="1"/>
  <c r="BL404" i="1"/>
  <c r="BL458" i="1"/>
  <c r="BL459" i="1"/>
  <c r="BL460" i="1"/>
  <c r="BL464" i="1"/>
  <c r="BL467" i="1"/>
  <c r="BL541" i="1" l="1"/>
  <c r="BL536" i="1"/>
  <c r="BL539" i="1"/>
  <c r="BL549" i="1"/>
  <c r="BL537" i="1"/>
  <c r="BL540" i="1"/>
  <c r="BL544" i="1"/>
  <c r="BL346" i="1"/>
  <c r="BL546" i="1"/>
  <c r="BL551" i="1"/>
  <c r="BL534" i="1"/>
  <c r="BL545" i="1"/>
  <c r="BL542" i="1"/>
  <c r="BL538" i="1"/>
  <c r="BL533" i="1"/>
  <c r="BL548" i="1"/>
  <c r="BL547" i="1"/>
  <c r="BL535" i="1"/>
  <c r="BL531" i="1"/>
  <c r="BL529" i="1"/>
  <c r="BL530" i="1"/>
  <c r="BL517" i="1"/>
  <c r="BL528" i="1"/>
  <c r="BL532" i="1"/>
  <c r="AP35" i="1"/>
  <c r="AP550" i="1" s="1"/>
  <c r="AP552" i="1" s="1"/>
  <c r="AM35" i="1"/>
  <c r="AM550" i="1" s="1"/>
  <c r="AM552" i="1" s="1"/>
  <c r="BL552" i="1" l="1"/>
  <c r="BL553" i="1" s="1"/>
  <c r="N307" i="1"/>
  <c r="O307" i="1"/>
  <c r="P307" i="1"/>
  <c r="Q307" i="1"/>
  <c r="R307" i="1"/>
  <c r="S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M307" i="1"/>
  <c r="AN307" i="1"/>
  <c r="AO307" i="1"/>
  <c r="AP307" i="1"/>
  <c r="AQ307" i="1"/>
  <c r="AR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CP307" i="1"/>
  <c r="CQ307" i="1"/>
  <c r="CR307" i="1"/>
  <c r="CS307" i="1"/>
  <c r="CT307" i="1"/>
  <c r="CU307" i="1"/>
  <c r="CV307" i="1"/>
  <c r="CW307" i="1"/>
  <c r="CX307" i="1"/>
  <c r="CY307" i="1"/>
  <c r="CZ307" i="1"/>
  <c r="DA307" i="1"/>
  <c r="DH307" i="1"/>
  <c r="DI307" i="1"/>
  <c r="DJ307" i="1"/>
  <c r="DK307" i="1"/>
  <c r="DL307" i="1"/>
  <c r="DM307" i="1"/>
  <c r="DN307" i="1"/>
  <c r="DO307" i="1"/>
  <c r="DP307" i="1"/>
  <c r="DQ307" i="1"/>
  <c r="DR307" i="1"/>
  <c r="DS307" i="1"/>
  <c r="DZ307" i="1"/>
  <c r="EA307" i="1"/>
  <c r="EB307" i="1"/>
  <c r="EC307" i="1"/>
  <c r="ED307" i="1"/>
  <c r="EF307" i="1"/>
  <c r="EG307" i="1"/>
  <c r="EH307" i="1"/>
  <c r="EI307" i="1"/>
  <c r="EJ307" i="1"/>
  <c r="EK307" i="1"/>
  <c r="ER307" i="1"/>
  <c r="ES307" i="1"/>
  <c r="ET307" i="1"/>
  <c r="EU307" i="1"/>
  <c r="EV307" i="1"/>
  <c r="EX307" i="1"/>
  <c r="EY307" i="1"/>
  <c r="EZ307" i="1"/>
  <c r="FA307" i="1"/>
  <c r="FB307" i="1"/>
  <c r="FC307" i="1"/>
  <c r="FH305" i="1"/>
  <c r="FH307" i="1" s="1"/>
  <c r="FG305" i="1"/>
  <c r="FG307" i="1" s="1"/>
  <c r="FF305" i="1"/>
  <c r="FF307" i="1" s="1"/>
  <c r="FE305" i="1"/>
  <c r="FE307" i="1" s="1"/>
  <c r="FD305" i="1"/>
  <c r="FD307" i="1" s="1"/>
  <c r="EW305" i="1"/>
  <c r="EW307" i="1" s="1"/>
  <c r="EP305" i="1"/>
  <c r="EO305" i="1"/>
  <c r="EO307" i="1" s="1"/>
  <c r="EN305" i="1"/>
  <c r="EM305" i="1"/>
  <c r="EM307" i="1" s="1"/>
  <c r="EL305" i="1"/>
  <c r="EL307" i="1" s="1"/>
  <c r="EE305" i="1"/>
  <c r="DY305" i="1"/>
  <c r="DX305" i="1"/>
  <c r="DW305" i="1"/>
  <c r="DW307" i="1" s="1"/>
  <c r="DV305" i="1"/>
  <c r="DU305" i="1"/>
  <c r="DU307" i="1" s="1"/>
  <c r="DG305" i="1"/>
  <c r="DF305" i="1"/>
  <c r="DE305" i="1"/>
  <c r="DE307" i="1" s="1"/>
  <c r="DD305" i="1"/>
  <c r="DC305" i="1"/>
  <c r="DC307" i="1" s="1"/>
  <c r="CN305" i="1"/>
  <c r="CM305" i="1"/>
  <c r="CM307" i="1" s="1"/>
  <c r="CL305" i="1"/>
  <c r="CL307" i="1" s="1"/>
  <c r="CK305" i="1"/>
  <c r="CJ305" i="1"/>
  <c r="CI305" i="1"/>
  <c r="CI307" i="1" s="1"/>
  <c r="CG305" i="1"/>
  <c r="CG307" i="1" s="1"/>
  <c r="CF305" i="1"/>
  <c r="CF307" i="1" s="1"/>
  <c r="CE305" i="1"/>
  <c r="CE307" i="1" s="1"/>
  <c r="CD305" i="1"/>
  <c r="CD307" i="1" s="1"/>
  <c r="CC305" i="1"/>
  <c r="CC307" i="1" s="1"/>
  <c r="CB305" i="1"/>
  <c r="CB307" i="1" s="1"/>
  <c r="CA305" i="1"/>
  <c r="CA307" i="1" s="1"/>
  <c r="BY305" i="1"/>
  <c r="BY307" i="1" s="1"/>
  <c r="BW305" i="1"/>
  <c r="BW307" i="1" s="1"/>
  <c r="BU305" i="1"/>
  <c r="BU307" i="1" s="1"/>
  <c r="BT305" i="1"/>
  <c r="BT307" i="1" s="1"/>
  <c r="BR305" i="1"/>
  <c r="BR307" i="1" s="1"/>
  <c r="BQ305" i="1"/>
  <c r="BQ307" i="1" s="1"/>
  <c r="BO305" i="1"/>
  <c r="BO307" i="1" s="1"/>
  <c r="BM305" i="1"/>
  <c r="BM307" i="1" s="1"/>
  <c r="AS305" i="1"/>
  <c r="AS307" i="1" s="1"/>
  <c r="T305" i="1"/>
  <c r="DD307" i="1" l="1"/>
  <c r="DY307" i="1"/>
  <c r="EN307" i="1"/>
  <c r="DV307" i="1"/>
  <c r="CJ307" i="1"/>
  <c r="H305" i="1"/>
  <c r="CN307" i="1"/>
  <c r="DF307" i="1"/>
  <c r="EP307" i="1"/>
  <c r="CK307" i="1"/>
  <c r="DG307" i="1"/>
  <c r="DX307" i="1"/>
  <c r="AL305" i="1"/>
  <c r="AK305" i="1" s="1"/>
  <c r="M305" i="1"/>
  <c r="T307" i="1"/>
  <c r="EQ305" i="1"/>
  <c r="EE307" i="1"/>
  <c r="BV305" i="1"/>
  <c r="BV307" i="1" s="1"/>
  <c r="FI305" i="1"/>
  <c r="FI307" i="1" s="1"/>
  <c r="AL307" i="1" l="1"/>
  <c r="AJ305" i="1"/>
  <c r="AJ307" i="1" s="1"/>
  <c r="BI305" i="1"/>
  <c r="BI307" i="1" s="1"/>
  <c r="EQ307" i="1"/>
  <c r="J305" i="1"/>
  <c r="BJ305" i="1" s="1"/>
  <c r="M307" i="1"/>
  <c r="BK305" i="1"/>
  <c r="CO305" i="1" l="1"/>
  <c r="CO307" i="1"/>
  <c r="G305" i="1"/>
  <c r="BK307" i="1"/>
  <c r="BJ307" i="1"/>
  <c r="G88" i="1"/>
  <c r="N410" i="1" l="1"/>
  <c r="O410" i="1"/>
  <c r="P410" i="1"/>
  <c r="Q410" i="1"/>
  <c r="R410" i="1"/>
  <c r="S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M410" i="1"/>
  <c r="AN410" i="1"/>
  <c r="AO410" i="1"/>
  <c r="AP410" i="1"/>
  <c r="AQ410" i="1"/>
  <c r="AR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BF410" i="1"/>
  <c r="BG410" i="1"/>
  <c r="BH410" i="1"/>
  <c r="CP410" i="1"/>
  <c r="CQ410" i="1"/>
  <c r="CR410" i="1"/>
  <c r="CS410" i="1"/>
  <c r="CT410" i="1"/>
  <c r="CV410" i="1"/>
  <c r="CW410" i="1"/>
  <c r="CX410" i="1"/>
  <c r="CY410" i="1"/>
  <c r="CZ410" i="1"/>
  <c r="DA410" i="1"/>
  <c r="DH410" i="1"/>
  <c r="DI410" i="1"/>
  <c r="DJ410" i="1"/>
  <c r="DK410" i="1"/>
  <c r="DL410" i="1"/>
  <c r="DN410" i="1"/>
  <c r="DO410" i="1"/>
  <c r="DP410" i="1"/>
  <c r="DQ410" i="1"/>
  <c r="DR410" i="1"/>
  <c r="DS410" i="1"/>
  <c r="DZ410" i="1"/>
  <c r="EA410" i="1"/>
  <c r="EB410" i="1"/>
  <c r="EC410" i="1"/>
  <c r="ED410" i="1"/>
  <c r="EF410" i="1"/>
  <c r="EG410" i="1"/>
  <c r="EH410" i="1"/>
  <c r="EI410" i="1"/>
  <c r="EJ410" i="1"/>
  <c r="EK410" i="1"/>
  <c r="ER410" i="1"/>
  <c r="ES410" i="1"/>
  <c r="ET410" i="1"/>
  <c r="EU410" i="1"/>
  <c r="EV410" i="1"/>
  <c r="EX410" i="1"/>
  <c r="EY410" i="1"/>
  <c r="EZ410" i="1"/>
  <c r="FA410" i="1"/>
  <c r="FB410" i="1"/>
  <c r="FC410" i="1"/>
  <c r="FH408" i="1"/>
  <c r="FG408" i="1"/>
  <c r="FF408" i="1"/>
  <c r="FE408" i="1"/>
  <c r="FD408" i="1"/>
  <c r="EW408" i="1"/>
  <c r="FI408" i="1" s="1"/>
  <c r="EP408" i="1"/>
  <c r="EO408" i="1"/>
  <c r="EN408" i="1"/>
  <c r="EM408" i="1"/>
  <c r="EL408" i="1"/>
  <c r="EE408" i="1"/>
  <c r="EQ408" i="1" s="1"/>
  <c r="DY408" i="1"/>
  <c r="DX408" i="1"/>
  <c r="DW408" i="1"/>
  <c r="DV408" i="1"/>
  <c r="DU408" i="1"/>
  <c r="DG408" i="1"/>
  <c r="DF408" i="1"/>
  <c r="DE408" i="1"/>
  <c r="DD408" i="1"/>
  <c r="DC408" i="1"/>
  <c r="CN408" i="1"/>
  <c r="CM408" i="1"/>
  <c r="CL408" i="1"/>
  <c r="CK408" i="1"/>
  <c r="CJ408" i="1"/>
  <c r="CI408" i="1"/>
  <c r="CG408" i="1"/>
  <c r="CF408" i="1"/>
  <c r="CE408" i="1"/>
  <c r="CD408" i="1"/>
  <c r="CC408" i="1"/>
  <c r="CB408" i="1"/>
  <c r="CA408" i="1"/>
  <c r="BY408" i="1"/>
  <c r="BW408" i="1"/>
  <c r="BU408" i="1"/>
  <c r="BT408" i="1"/>
  <c r="BR408" i="1"/>
  <c r="BQ408" i="1"/>
  <c r="BO408" i="1"/>
  <c r="BM408" i="1"/>
  <c r="AS408" i="1"/>
  <c r="AL408" i="1" s="1"/>
  <c r="T408" i="1"/>
  <c r="FH35" i="1"/>
  <c r="FH550" i="1" s="1"/>
  <c r="FG35" i="1"/>
  <c r="FG550" i="1" s="1"/>
  <c r="FF35" i="1"/>
  <c r="FE35" i="1"/>
  <c r="FE550" i="1" s="1"/>
  <c r="FD35" i="1"/>
  <c r="FD550" i="1" s="1"/>
  <c r="EW35" i="1"/>
  <c r="EP35" i="1"/>
  <c r="EO35" i="1"/>
  <c r="EO550" i="1" s="1"/>
  <c r="EN35" i="1"/>
  <c r="EM35" i="1"/>
  <c r="EM550" i="1" s="1"/>
  <c r="EL35" i="1"/>
  <c r="EE35" i="1"/>
  <c r="DY35" i="1"/>
  <c r="DX35" i="1"/>
  <c r="DW35" i="1"/>
  <c r="DW550" i="1" s="1"/>
  <c r="DV35" i="1"/>
  <c r="DU35" i="1"/>
  <c r="DU550" i="1" s="1"/>
  <c r="DG35" i="1"/>
  <c r="DF35" i="1"/>
  <c r="DE35" i="1"/>
  <c r="DE550" i="1" s="1"/>
  <c r="DD35" i="1"/>
  <c r="DC35" i="1"/>
  <c r="DC550" i="1" s="1"/>
  <c r="CN35" i="1"/>
  <c r="CM35" i="1"/>
  <c r="CM550" i="1" s="1"/>
  <c r="CL35" i="1"/>
  <c r="CL550" i="1" s="1"/>
  <c r="CK35" i="1"/>
  <c r="CJ35" i="1"/>
  <c r="CI35" i="1"/>
  <c r="CI550" i="1" s="1"/>
  <c r="CG35" i="1"/>
  <c r="CG550" i="1" s="1"/>
  <c r="CF35" i="1"/>
  <c r="CF550" i="1" s="1"/>
  <c r="CE35" i="1"/>
  <c r="CE550" i="1" s="1"/>
  <c r="CD35" i="1"/>
  <c r="CD550" i="1" s="1"/>
  <c r="CC35" i="1"/>
  <c r="CC550" i="1" s="1"/>
  <c r="CB35" i="1"/>
  <c r="CB550" i="1" s="1"/>
  <c r="CA35" i="1"/>
  <c r="CA550" i="1" s="1"/>
  <c r="BY35" i="1"/>
  <c r="BY550" i="1" s="1"/>
  <c r="BW35" i="1"/>
  <c r="BW550" i="1" s="1"/>
  <c r="BU35" i="1"/>
  <c r="BU550" i="1" s="1"/>
  <c r="BT35" i="1"/>
  <c r="BT550" i="1" s="1"/>
  <c r="BR35" i="1"/>
  <c r="BR550" i="1" s="1"/>
  <c r="BQ35" i="1"/>
  <c r="BQ550" i="1" s="1"/>
  <c r="BO35" i="1"/>
  <c r="BO550" i="1" s="1"/>
  <c r="BM35" i="1"/>
  <c r="BM550" i="1" s="1"/>
  <c r="AS35" i="1"/>
  <c r="T35" i="1"/>
  <c r="T550" i="1" s="1"/>
  <c r="AK34" i="1"/>
  <c r="BJ34" i="1" s="1"/>
  <c r="K277" i="1"/>
  <c r="CN107" i="1"/>
  <c r="CM107" i="1"/>
  <c r="CL107" i="1"/>
  <c r="CK107" i="1"/>
  <c r="CJ107" i="1"/>
  <c r="CI107" i="1"/>
  <c r="CG107" i="1"/>
  <c r="CF107" i="1"/>
  <c r="CE107" i="1"/>
  <c r="CD107" i="1"/>
  <c r="CC107" i="1"/>
  <c r="CB107" i="1"/>
  <c r="CA107" i="1"/>
  <c r="BY107" i="1"/>
  <c r="BW107" i="1"/>
  <c r="BU107" i="1"/>
  <c r="BT107" i="1"/>
  <c r="BR107" i="1"/>
  <c r="BQ107" i="1"/>
  <c r="BO107" i="1"/>
  <c r="BM107" i="1"/>
  <c r="CN262" i="1"/>
  <c r="CM262" i="1"/>
  <c r="CL262" i="1"/>
  <c r="CK262" i="1"/>
  <c r="CJ262" i="1"/>
  <c r="CI262" i="1"/>
  <c r="CG262" i="1"/>
  <c r="CF262" i="1"/>
  <c r="CE262" i="1"/>
  <c r="CD262" i="1"/>
  <c r="CC262" i="1"/>
  <c r="CB262" i="1"/>
  <c r="CA262" i="1"/>
  <c r="BY262" i="1"/>
  <c r="BW262" i="1"/>
  <c r="BU262" i="1"/>
  <c r="BT262" i="1"/>
  <c r="BR262" i="1"/>
  <c r="BQ262" i="1"/>
  <c r="BO262" i="1"/>
  <c r="BM262" i="1"/>
  <c r="BM91" i="1"/>
  <c r="BM551" i="1" s="1"/>
  <c r="BO91" i="1"/>
  <c r="BO551" i="1" s="1"/>
  <c r="BQ91" i="1"/>
  <c r="BQ551" i="1" s="1"/>
  <c r="BR91" i="1"/>
  <c r="BR551" i="1" s="1"/>
  <c r="BT91" i="1"/>
  <c r="BT551" i="1" s="1"/>
  <c r="BU91" i="1"/>
  <c r="BU551" i="1" s="1"/>
  <c r="BW91" i="1"/>
  <c r="BW551" i="1" s="1"/>
  <c r="BY91" i="1"/>
  <c r="BY551" i="1" s="1"/>
  <c r="CA91" i="1"/>
  <c r="CA551" i="1" s="1"/>
  <c r="CB91" i="1"/>
  <c r="CB551" i="1" s="1"/>
  <c r="CC91" i="1"/>
  <c r="CC551" i="1" s="1"/>
  <c r="CD91" i="1"/>
  <c r="CD551" i="1" s="1"/>
  <c r="CE91" i="1"/>
  <c r="CE551" i="1" s="1"/>
  <c r="CF91" i="1"/>
  <c r="CF551" i="1" s="1"/>
  <c r="CG91" i="1"/>
  <c r="CG551" i="1" s="1"/>
  <c r="CI91" i="1"/>
  <c r="CI551" i="1" s="1"/>
  <c r="CJ91" i="1"/>
  <c r="CK91" i="1"/>
  <c r="CL91" i="1"/>
  <c r="CL551" i="1" s="1"/>
  <c r="CM91" i="1"/>
  <c r="CM551" i="1" s="1"/>
  <c r="CN91" i="1"/>
  <c r="FH488" i="1"/>
  <c r="FH542" i="1" s="1"/>
  <c r="FG488" i="1"/>
  <c r="FG542" i="1" s="1"/>
  <c r="FF488" i="1"/>
  <c r="FF542" i="1" s="1"/>
  <c r="FE488" i="1"/>
  <c r="FE542" i="1" s="1"/>
  <c r="FH487" i="1"/>
  <c r="FH541" i="1" s="1"/>
  <c r="FG487" i="1"/>
  <c r="FG541" i="1" s="1"/>
  <c r="FF487" i="1"/>
  <c r="FF541" i="1" s="1"/>
  <c r="FE487" i="1"/>
  <c r="FE541" i="1" s="1"/>
  <c r="FH486" i="1"/>
  <c r="FH538" i="1" s="1"/>
  <c r="FG486" i="1"/>
  <c r="FG538" i="1" s="1"/>
  <c r="FF486" i="1"/>
  <c r="FF538" i="1" s="1"/>
  <c r="FE486" i="1"/>
  <c r="FE538" i="1" s="1"/>
  <c r="FH485" i="1"/>
  <c r="FH536" i="1" s="1"/>
  <c r="FG485" i="1"/>
  <c r="FG536" i="1" s="1"/>
  <c r="FF485" i="1"/>
  <c r="FF536" i="1" s="1"/>
  <c r="FE485" i="1"/>
  <c r="FE536" i="1" s="1"/>
  <c r="FH484" i="1"/>
  <c r="FH533" i="1" s="1"/>
  <c r="FG484" i="1"/>
  <c r="FG533" i="1" s="1"/>
  <c r="FF484" i="1"/>
  <c r="FF533" i="1" s="1"/>
  <c r="FE484" i="1"/>
  <c r="FE533" i="1" s="1"/>
  <c r="FH483" i="1"/>
  <c r="FH539" i="1" s="1"/>
  <c r="FG483" i="1"/>
  <c r="FG539" i="1" s="1"/>
  <c r="FF483" i="1"/>
  <c r="FF539" i="1" s="1"/>
  <c r="FE483" i="1"/>
  <c r="FE539" i="1" s="1"/>
  <c r="FH481" i="1"/>
  <c r="FH525" i="1" s="1"/>
  <c r="FG481" i="1"/>
  <c r="FG525" i="1" s="1"/>
  <c r="FF481" i="1"/>
  <c r="FF525" i="1" s="1"/>
  <c r="FE481" i="1"/>
  <c r="FE525" i="1" s="1"/>
  <c r="FH480" i="1"/>
  <c r="FH524" i="1" s="1"/>
  <c r="FG480" i="1"/>
  <c r="FG524" i="1" s="1"/>
  <c r="FF480" i="1"/>
  <c r="FF524" i="1" s="1"/>
  <c r="FE480" i="1"/>
  <c r="FE524" i="1" s="1"/>
  <c r="FH479" i="1"/>
  <c r="FH516" i="1" s="1"/>
  <c r="FG479" i="1"/>
  <c r="FG516" i="1" s="1"/>
  <c r="FF479" i="1"/>
  <c r="FF516" i="1" s="1"/>
  <c r="FE479" i="1"/>
  <c r="FE516" i="1" s="1"/>
  <c r="FH478" i="1"/>
  <c r="FH510" i="1" s="1"/>
  <c r="FG478" i="1"/>
  <c r="FG510" i="1" s="1"/>
  <c r="FF478" i="1"/>
  <c r="FF510" i="1" s="1"/>
  <c r="FE478" i="1"/>
  <c r="FE510" i="1" s="1"/>
  <c r="FH477" i="1"/>
  <c r="FH500" i="1" s="1"/>
  <c r="FG477" i="1"/>
  <c r="FG500" i="1" s="1"/>
  <c r="FF477" i="1"/>
  <c r="FF500" i="1" s="1"/>
  <c r="FE477" i="1"/>
  <c r="FE500" i="1" s="1"/>
  <c r="FH476" i="1"/>
  <c r="FH499" i="1" s="1"/>
  <c r="FG476" i="1"/>
  <c r="FG499" i="1" s="1"/>
  <c r="FF476" i="1"/>
  <c r="FF499" i="1" s="1"/>
  <c r="FE476" i="1"/>
  <c r="FE499" i="1" s="1"/>
  <c r="FI467" i="1"/>
  <c r="FI549" i="1" s="1"/>
  <c r="FH467" i="1"/>
  <c r="FH549" i="1" s="1"/>
  <c r="FG467" i="1"/>
  <c r="FG549" i="1" s="1"/>
  <c r="FF467" i="1"/>
  <c r="FF549" i="1" s="1"/>
  <c r="FE467" i="1"/>
  <c r="FE549" i="1" s="1"/>
  <c r="FI466" i="1"/>
  <c r="FI548" i="1" s="1"/>
  <c r="FH466" i="1"/>
  <c r="FH548" i="1" s="1"/>
  <c r="FG466" i="1"/>
  <c r="FG548" i="1" s="1"/>
  <c r="FF466" i="1"/>
  <c r="FF548" i="1" s="1"/>
  <c r="FE466" i="1"/>
  <c r="FE548" i="1" s="1"/>
  <c r="FH465" i="1"/>
  <c r="FH537" i="1" s="1"/>
  <c r="FG465" i="1"/>
  <c r="FG537" i="1" s="1"/>
  <c r="FF465" i="1"/>
  <c r="FF537" i="1" s="1"/>
  <c r="FE465" i="1"/>
  <c r="FE537" i="1" s="1"/>
  <c r="FI464" i="1"/>
  <c r="FI547" i="1" s="1"/>
  <c r="FH464" i="1"/>
  <c r="FH547" i="1" s="1"/>
  <c r="FG464" i="1"/>
  <c r="FG547" i="1" s="1"/>
  <c r="FF464" i="1"/>
  <c r="FF547" i="1" s="1"/>
  <c r="FE464" i="1"/>
  <c r="FE547" i="1" s="1"/>
  <c r="FH463" i="1"/>
  <c r="FH540" i="1" s="1"/>
  <c r="FG463" i="1"/>
  <c r="FG540" i="1" s="1"/>
  <c r="FF463" i="1"/>
  <c r="FF540" i="1" s="1"/>
  <c r="FE463" i="1"/>
  <c r="FE540" i="1" s="1"/>
  <c r="FH462" i="1"/>
  <c r="FH535" i="1" s="1"/>
  <c r="FG462" i="1"/>
  <c r="FG535" i="1" s="1"/>
  <c r="FF462" i="1"/>
  <c r="FF535" i="1" s="1"/>
  <c r="FE462" i="1"/>
  <c r="FE535" i="1" s="1"/>
  <c r="FI461" i="1"/>
  <c r="FH461" i="1"/>
  <c r="FG461" i="1"/>
  <c r="FF461" i="1"/>
  <c r="FE461" i="1"/>
  <c r="FI460" i="1"/>
  <c r="FH460" i="1"/>
  <c r="FG460" i="1"/>
  <c r="FF460" i="1"/>
  <c r="FE460" i="1"/>
  <c r="FH459" i="1"/>
  <c r="FG459" i="1"/>
  <c r="FF459" i="1"/>
  <c r="FE459" i="1"/>
  <c r="FH458" i="1"/>
  <c r="FG458" i="1"/>
  <c r="FF458" i="1"/>
  <c r="FE458" i="1"/>
  <c r="FH448" i="1"/>
  <c r="FG448" i="1"/>
  <c r="FF448" i="1"/>
  <c r="FE448" i="1"/>
  <c r="FH446" i="1"/>
  <c r="FH498" i="1" s="1"/>
  <c r="FG446" i="1"/>
  <c r="FG498" i="1" s="1"/>
  <c r="FF446" i="1"/>
  <c r="FF498" i="1" s="1"/>
  <c r="FE446" i="1"/>
  <c r="FE498" i="1" s="1"/>
  <c r="FH433" i="1"/>
  <c r="FG433" i="1"/>
  <c r="FF433" i="1"/>
  <c r="FE433" i="1"/>
  <c r="FH432" i="1"/>
  <c r="FG432" i="1"/>
  <c r="FF432" i="1"/>
  <c r="FE432" i="1"/>
  <c r="FH431" i="1"/>
  <c r="FG431" i="1"/>
  <c r="FF431" i="1"/>
  <c r="FE431" i="1"/>
  <c r="FH430" i="1"/>
  <c r="FG430" i="1"/>
  <c r="FF430" i="1"/>
  <c r="FE430" i="1"/>
  <c r="FH429" i="1"/>
  <c r="FG429" i="1"/>
  <c r="FF429" i="1"/>
  <c r="FE429" i="1"/>
  <c r="FH428" i="1"/>
  <c r="FG428" i="1"/>
  <c r="FF428" i="1"/>
  <c r="FE428" i="1"/>
  <c r="FH427" i="1"/>
  <c r="FG427" i="1"/>
  <c r="FF427" i="1"/>
  <c r="FE427" i="1"/>
  <c r="FH426" i="1"/>
  <c r="FG426" i="1"/>
  <c r="FF426" i="1"/>
  <c r="FE426" i="1"/>
  <c r="FH425" i="1"/>
  <c r="FG425" i="1"/>
  <c r="FF425" i="1"/>
  <c r="FE425" i="1"/>
  <c r="FH424" i="1"/>
  <c r="FG424" i="1"/>
  <c r="FF424" i="1"/>
  <c r="FE424" i="1"/>
  <c r="FH423" i="1"/>
  <c r="FG423" i="1"/>
  <c r="FF423" i="1"/>
  <c r="FE423" i="1"/>
  <c r="FH422" i="1"/>
  <c r="FG422" i="1"/>
  <c r="FF422" i="1"/>
  <c r="FE422" i="1"/>
  <c r="FH421" i="1"/>
  <c r="FG421" i="1"/>
  <c r="FF421" i="1"/>
  <c r="FE421" i="1"/>
  <c r="FH420" i="1"/>
  <c r="FG420" i="1"/>
  <c r="FF420" i="1"/>
  <c r="FE420" i="1"/>
  <c r="FH419" i="1"/>
  <c r="FG419" i="1"/>
  <c r="FF419" i="1"/>
  <c r="FE419" i="1"/>
  <c r="FH418" i="1"/>
  <c r="FG418" i="1"/>
  <c r="FF418" i="1"/>
  <c r="FE418" i="1"/>
  <c r="FH417" i="1"/>
  <c r="FG417" i="1"/>
  <c r="FF417" i="1"/>
  <c r="FE417" i="1"/>
  <c r="FH416" i="1"/>
  <c r="FG416" i="1"/>
  <c r="FF416" i="1"/>
  <c r="FE416" i="1"/>
  <c r="FH415" i="1"/>
  <c r="FG415" i="1"/>
  <c r="FF415" i="1"/>
  <c r="FE415" i="1"/>
  <c r="FH414" i="1"/>
  <c r="FG414" i="1"/>
  <c r="FF414" i="1"/>
  <c r="FE414" i="1"/>
  <c r="FH406" i="1"/>
  <c r="FH544" i="1" s="1"/>
  <c r="FG406" i="1"/>
  <c r="FG544" i="1" s="1"/>
  <c r="FF406" i="1"/>
  <c r="FF544" i="1" s="1"/>
  <c r="FE406" i="1"/>
  <c r="FE544" i="1" s="1"/>
  <c r="FI404" i="1"/>
  <c r="FH404" i="1"/>
  <c r="FG404" i="1"/>
  <c r="FF404" i="1"/>
  <c r="FE404" i="1"/>
  <c r="FI403" i="1"/>
  <c r="FH403" i="1"/>
  <c r="FG403" i="1"/>
  <c r="FF403" i="1"/>
  <c r="FE403" i="1"/>
  <c r="FI402" i="1"/>
  <c r="FH402" i="1"/>
  <c r="FG402" i="1"/>
  <c r="FF402" i="1"/>
  <c r="FE402" i="1"/>
  <c r="FI401" i="1"/>
  <c r="FH401" i="1"/>
  <c r="FG401" i="1"/>
  <c r="FF401" i="1"/>
  <c r="FE401" i="1"/>
  <c r="FI400" i="1"/>
  <c r="FH400" i="1"/>
  <c r="FG400" i="1"/>
  <c r="FF400" i="1"/>
  <c r="FE400" i="1"/>
  <c r="FI399" i="1"/>
  <c r="FH399" i="1"/>
  <c r="FG399" i="1"/>
  <c r="FF399" i="1"/>
  <c r="FE399" i="1"/>
  <c r="FH398" i="1"/>
  <c r="FG398" i="1"/>
  <c r="FF398" i="1"/>
  <c r="FE398" i="1"/>
  <c r="FH385" i="1"/>
  <c r="FG385" i="1"/>
  <c r="FF385" i="1"/>
  <c r="FE385" i="1"/>
  <c r="FH384" i="1"/>
  <c r="FG384" i="1"/>
  <c r="FF384" i="1"/>
  <c r="FE384" i="1"/>
  <c r="FH383" i="1"/>
  <c r="FG383" i="1"/>
  <c r="FF383" i="1"/>
  <c r="FE383" i="1"/>
  <c r="FH382" i="1"/>
  <c r="FG382" i="1"/>
  <c r="FF382" i="1"/>
  <c r="FE382" i="1"/>
  <c r="FH381" i="1"/>
  <c r="FG381" i="1"/>
  <c r="FF381" i="1"/>
  <c r="FE381" i="1"/>
  <c r="FH380" i="1"/>
  <c r="FG380" i="1"/>
  <c r="FF380" i="1"/>
  <c r="FE380" i="1"/>
  <c r="FH379" i="1"/>
  <c r="FG379" i="1"/>
  <c r="FF379" i="1"/>
  <c r="FE379" i="1"/>
  <c r="FH363" i="1"/>
  <c r="FG363" i="1"/>
  <c r="FF363" i="1"/>
  <c r="FE363" i="1"/>
  <c r="FH362" i="1"/>
  <c r="FG362" i="1"/>
  <c r="FF362" i="1"/>
  <c r="FE362" i="1"/>
  <c r="FH361" i="1"/>
  <c r="FG361" i="1"/>
  <c r="FF361" i="1"/>
  <c r="FE361" i="1"/>
  <c r="FH360" i="1"/>
  <c r="FG360" i="1"/>
  <c r="FF360" i="1"/>
  <c r="FE360" i="1"/>
  <c r="FH359" i="1"/>
  <c r="FG359" i="1"/>
  <c r="FF359" i="1"/>
  <c r="FE359" i="1"/>
  <c r="FH358" i="1"/>
  <c r="FG358" i="1"/>
  <c r="FF358" i="1"/>
  <c r="FE358" i="1"/>
  <c r="FH357" i="1"/>
  <c r="FG357" i="1"/>
  <c r="FF357" i="1"/>
  <c r="FE357" i="1"/>
  <c r="FH356" i="1"/>
  <c r="FG356" i="1"/>
  <c r="FF356" i="1"/>
  <c r="FE356" i="1"/>
  <c r="FH355" i="1"/>
  <c r="FG355" i="1"/>
  <c r="FF355" i="1"/>
  <c r="FE355" i="1"/>
  <c r="FH354" i="1"/>
  <c r="FG354" i="1"/>
  <c r="FF354" i="1"/>
  <c r="FE354" i="1"/>
  <c r="FH353" i="1"/>
  <c r="FG353" i="1"/>
  <c r="FF353" i="1"/>
  <c r="FE353" i="1"/>
  <c r="FI340" i="1"/>
  <c r="FH340" i="1"/>
  <c r="FG340" i="1"/>
  <c r="FF340" i="1"/>
  <c r="FE340" i="1"/>
  <c r="FH339" i="1"/>
  <c r="FG339" i="1"/>
  <c r="FF339" i="1"/>
  <c r="FE339" i="1"/>
  <c r="FH338" i="1"/>
  <c r="FG338" i="1"/>
  <c r="FF338" i="1"/>
  <c r="FE338" i="1"/>
  <c r="FH337" i="1"/>
  <c r="FG337" i="1"/>
  <c r="FF337" i="1"/>
  <c r="FE337" i="1"/>
  <c r="FH336" i="1"/>
  <c r="FG336" i="1"/>
  <c r="FF336" i="1"/>
  <c r="FE336" i="1"/>
  <c r="FH335" i="1"/>
  <c r="FG335" i="1"/>
  <c r="FF335" i="1"/>
  <c r="FE335" i="1"/>
  <c r="FH334" i="1"/>
  <c r="FG334" i="1"/>
  <c r="FF334" i="1"/>
  <c r="FE334" i="1"/>
  <c r="FH333" i="1"/>
  <c r="FG333" i="1"/>
  <c r="FF333" i="1"/>
  <c r="FE333" i="1"/>
  <c r="FH332" i="1"/>
  <c r="FG332" i="1"/>
  <c r="FF332" i="1"/>
  <c r="FE332" i="1"/>
  <c r="FH331" i="1"/>
  <c r="FG331" i="1"/>
  <c r="FF331" i="1"/>
  <c r="FE331" i="1"/>
  <c r="FH330" i="1"/>
  <c r="FG330" i="1"/>
  <c r="FF330" i="1"/>
  <c r="FE330" i="1"/>
  <c r="FH329" i="1"/>
  <c r="FG329" i="1"/>
  <c r="FF329" i="1"/>
  <c r="FE329" i="1"/>
  <c r="FH328" i="1"/>
  <c r="FG328" i="1"/>
  <c r="FF328" i="1"/>
  <c r="FE328" i="1"/>
  <c r="FH327" i="1"/>
  <c r="FG327" i="1"/>
  <c r="FF327" i="1"/>
  <c r="FE327" i="1"/>
  <c r="FH326" i="1"/>
  <c r="FG326" i="1"/>
  <c r="FF326" i="1"/>
  <c r="FE326" i="1"/>
  <c r="FH325" i="1"/>
  <c r="FG325" i="1"/>
  <c r="FF325" i="1"/>
  <c r="FE325" i="1"/>
  <c r="FH324" i="1"/>
  <c r="FG324" i="1"/>
  <c r="FF324" i="1"/>
  <c r="FE324" i="1"/>
  <c r="FH323" i="1"/>
  <c r="FG323" i="1"/>
  <c r="FF323" i="1"/>
  <c r="FE323" i="1"/>
  <c r="FH322" i="1"/>
  <c r="FG322" i="1"/>
  <c r="FF322" i="1"/>
  <c r="FE322" i="1"/>
  <c r="FH321" i="1"/>
  <c r="FH529" i="1" s="1"/>
  <c r="FG321" i="1"/>
  <c r="FG529" i="1" s="1"/>
  <c r="FF321" i="1"/>
  <c r="FF529" i="1" s="1"/>
  <c r="FE321" i="1"/>
  <c r="FE529" i="1" s="1"/>
  <c r="FH320" i="1"/>
  <c r="FG320" i="1"/>
  <c r="FF320" i="1"/>
  <c r="FE320" i="1"/>
  <c r="FH314" i="1"/>
  <c r="FG314" i="1"/>
  <c r="FF314" i="1"/>
  <c r="FE314" i="1"/>
  <c r="FH313" i="1"/>
  <c r="FG313" i="1"/>
  <c r="FF313" i="1"/>
  <c r="FE313" i="1"/>
  <c r="FH312" i="1"/>
  <c r="FG312" i="1"/>
  <c r="FF312" i="1"/>
  <c r="FE312" i="1"/>
  <c r="FH311" i="1"/>
  <c r="FG311" i="1"/>
  <c r="FF311" i="1"/>
  <c r="FE311" i="1"/>
  <c r="FH299" i="1"/>
  <c r="FG299" i="1"/>
  <c r="FF299" i="1"/>
  <c r="FE299" i="1"/>
  <c r="FH298" i="1"/>
  <c r="FG298" i="1"/>
  <c r="FF298" i="1"/>
  <c r="FE298" i="1"/>
  <c r="FH297" i="1"/>
  <c r="FG297" i="1"/>
  <c r="FF297" i="1"/>
  <c r="FE297" i="1"/>
  <c r="FH296" i="1"/>
  <c r="FG296" i="1"/>
  <c r="FF296" i="1"/>
  <c r="FE296" i="1"/>
  <c r="FH295" i="1"/>
  <c r="FG295" i="1"/>
  <c r="FF295" i="1"/>
  <c r="FE295" i="1"/>
  <c r="FH294" i="1"/>
  <c r="FG294" i="1"/>
  <c r="FF294" i="1"/>
  <c r="FE294" i="1"/>
  <c r="FH293" i="1"/>
  <c r="FG293" i="1"/>
  <c r="FF293" i="1"/>
  <c r="FE293" i="1"/>
  <c r="FH292" i="1"/>
  <c r="FG292" i="1"/>
  <c r="FF292" i="1"/>
  <c r="FE292" i="1"/>
  <c r="FH291" i="1"/>
  <c r="FG291" i="1"/>
  <c r="FF291" i="1"/>
  <c r="FE291" i="1"/>
  <c r="FH290" i="1"/>
  <c r="FG290" i="1"/>
  <c r="FF290" i="1"/>
  <c r="FE290" i="1"/>
  <c r="FH289" i="1"/>
  <c r="FG289" i="1"/>
  <c r="FF289" i="1"/>
  <c r="FE289" i="1"/>
  <c r="FH288" i="1"/>
  <c r="FG288" i="1"/>
  <c r="FF288" i="1"/>
  <c r="FE288" i="1"/>
  <c r="FH287" i="1"/>
  <c r="FG287" i="1"/>
  <c r="FF287" i="1"/>
  <c r="FE287" i="1"/>
  <c r="FI281" i="1"/>
  <c r="FH281" i="1"/>
  <c r="FG281" i="1"/>
  <c r="FF281" i="1"/>
  <c r="FE281" i="1"/>
  <c r="FH280" i="1"/>
  <c r="FG280" i="1"/>
  <c r="FF280" i="1"/>
  <c r="FE280" i="1"/>
  <c r="FH279" i="1"/>
  <c r="FG279" i="1"/>
  <c r="FF279" i="1"/>
  <c r="FE279" i="1"/>
  <c r="FH278" i="1"/>
  <c r="FG278" i="1"/>
  <c r="FF278" i="1"/>
  <c r="FE278" i="1"/>
  <c r="FH277" i="1"/>
  <c r="FG277" i="1"/>
  <c r="FF277" i="1"/>
  <c r="FE277" i="1"/>
  <c r="FH276" i="1"/>
  <c r="FG276" i="1"/>
  <c r="FF276" i="1"/>
  <c r="FE276" i="1"/>
  <c r="FH275" i="1"/>
  <c r="FG275" i="1"/>
  <c r="FF275" i="1"/>
  <c r="FE275" i="1"/>
  <c r="FH262" i="1"/>
  <c r="FG262" i="1"/>
  <c r="FF262" i="1"/>
  <c r="FE262" i="1"/>
  <c r="FH249" i="1"/>
  <c r="FG249" i="1"/>
  <c r="FF249" i="1"/>
  <c r="FE249" i="1"/>
  <c r="FH248" i="1"/>
  <c r="FG248" i="1"/>
  <c r="FF248" i="1"/>
  <c r="FE248" i="1"/>
  <c r="FH247" i="1"/>
  <c r="FH522" i="1" s="1"/>
  <c r="FG247" i="1"/>
  <c r="FG522" i="1" s="1"/>
  <c r="FF247" i="1"/>
  <c r="FF522" i="1" s="1"/>
  <c r="FE247" i="1"/>
  <c r="FE522" i="1" s="1"/>
  <c r="FH246" i="1"/>
  <c r="FH523" i="1" s="1"/>
  <c r="FG246" i="1"/>
  <c r="FG523" i="1" s="1"/>
  <c r="FF246" i="1"/>
  <c r="FF523" i="1" s="1"/>
  <c r="FE246" i="1"/>
  <c r="FE523" i="1" s="1"/>
  <c r="FH243" i="1"/>
  <c r="FG243" i="1"/>
  <c r="FF243" i="1"/>
  <c r="FE243" i="1"/>
  <c r="FH242" i="1"/>
  <c r="FH521" i="1" s="1"/>
  <c r="FG242" i="1"/>
  <c r="FG521" i="1" s="1"/>
  <c r="FF242" i="1"/>
  <c r="FF521" i="1" s="1"/>
  <c r="FE242" i="1"/>
  <c r="FE521" i="1" s="1"/>
  <c r="FH239" i="1"/>
  <c r="FG239" i="1"/>
  <c r="FF239" i="1"/>
  <c r="FE239" i="1"/>
  <c r="FH238" i="1"/>
  <c r="FH520" i="1" s="1"/>
  <c r="FG238" i="1"/>
  <c r="FG520" i="1" s="1"/>
  <c r="FF238" i="1"/>
  <c r="FF520" i="1" s="1"/>
  <c r="FE238" i="1"/>
  <c r="FE520" i="1" s="1"/>
  <c r="FH235" i="1"/>
  <c r="FG235" i="1"/>
  <c r="FF235" i="1"/>
  <c r="FE235" i="1"/>
  <c r="FH234" i="1"/>
  <c r="FG234" i="1"/>
  <c r="FF234" i="1"/>
  <c r="FE234" i="1"/>
  <c r="FH233" i="1"/>
  <c r="FG233" i="1"/>
  <c r="FF233" i="1"/>
  <c r="FE233" i="1"/>
  <c r="FH232" i="1"/>
  <c r="FG232" i="1"/>
  <c r="FF232" i="1"/>
  <c r="FE232" i="1"/>
  <c r="FH231" i="1"/>
  <c r="FG231" i="1"/>
  <c r="FF231" i="1"/>
  <c r="FE231" i="1"/>
  <c r="FI230" i="1"/>
  <c r="FH230" i="1"/>
  <c r="FG230" i="1"/>
  <c r="FF230" i="1"/>
  <c r="FE230" i="1"/>
  <c r="FH229" i="1"/>
  <c r="FG229" i="1"/>
  <c r="FF229" i="1"/>
  <c r="FE229" i="1"/>
  <c r="FH228" i="1"/>
  <c r="FG228" i="1"/>
  <c r="FF228" i="1"/>
  <c r="FE228" i="1"/>
  <c r="FH227" i="1"/>
  <c r="FG227" i="1"/>
  <c r="FF227" i="1"/>
  <c r="FE227" i="1"/>
  <c r="FH226" i="1"/>
  <c r="FG226" i="1"/>
  <c r="FF226" i="1"/>
  <c r="FE226" i="1"/>
  <c r="FH225" i="1"/>
  <c r="FG225" i="1"/>
  <c r="FF225" i="1"/>
  <c r="FE225" i="1"/>
  <c r="FH222" i="1"/>
  <c r="FG222" i="1"/>
  <c r="FF222" i="1"/>
  <c r="FE222" i="1"/>
  <c r="FI221" i="1"/>
  <c r="FH221" i="1"/>
  <c r="FG221" i="1"/>
  <c r="FF221" i="1"/>
  <c r="FE221" i="1"/>
  <c r="FH218" i="1"/>
  <c r="FG218" i="1"/>
  <c r="FF218" i="1"/>
  <c r="FE218" i="1"/>
  <c r="FI216" i="1"/>
  <c r="FH216" i="1"/>
  <c r="FG216" i="1"/>
  <c r="FF216" i="1"/>
  <c r="FE216" i="1"/>
  <c r="FH215" i="1"/>
  <c r="FG215" i="1"/>
  <c r="FF215" i="1"/>
  <c r="FE215" i="1"/>
  <c r="FH214" i="1"/>
  <c r="FG214" i="1"/>
  <c r="FF214" i="1"/>
  <c r="FE214" i="1"/>
  <c r="FH213" i="1"/>
  <c r="FH517" i="1" s="1"/>
  <c r="FG213" i="1"/>
  <c r="FF213" i="1"/>
  <c r="FF517" i="1" s="1"/>
  <c r="FE213" i="1"/>
  <c r="FH206" i="1"/>
  <c r="FG206" i="1"/>
  <c r="FF206" i="1"/>
  <c r="FE206" i="1"/>
  <c r="FH203" i="1"/>
  <c r="FG203" i="1"/>
  <c r="FF203" i="1"/>
  <c r="FE203" i="1"/>
  <c r="FH200" i="1"/>
  <c r="FG200" i="1"/>
  <c r="FF200" i="1"/>
  <c r="FE200" i="1"/>
  <c r="FH197" i="1"/>
  <c r="FG197" i="1"/>
  <c r="FF197" i="1"/>
  <c r="FE197" i="1"/>
  <c r="FH194" i="1"/>
  <c r="FG194" i="1"/>
  <c r="FF194" i="1"/>
  <c r="FE194" i="1"/>
  <c r="FH180" i="1"/>
  <c r="FH515" i="1" s="1"/>
  <c r="FG180" i="1"/>
  <c r="FG515" i="1" s="1"/>
  <c r="FF180" i="1"/>
  <c r="FF515" i="1" s="1"/>
  <c r="FE180" i="1"/>
  <c r="FE515" i="1" s="1"/>
  <c r="FH177" i="1"/>
  <c r="FH514" i="1" s="1"/>
  <c r="FG177" i="1"/>
  <c r="FG514" i="1" s="1"/>
  <c r="FF177" i="1"/>
  <c r="FF514" i="1" s="1"/>
  <c r="FE177" i="1"/>
  <c r="FE514" i="1" s="1"/>
  <c r="FH174" i="1"/>
  <c r="FH513" i="1" s="1"/>
  <c r="FG174" i="1"/>
  <c r="FG513" i="1" s="1"/>
  <c r="FF174" i="1"/>
  <c r="FF513" i="1" s="1"/>
  <c r="FE174" i="1"/>
  <c r="FE513" i="1" s="1"/>
  <c r="FH171" i="1"/>
  <c r="FG171" i="1"/>
  <c r="FF171" i="1"/>
  <c r="FE171" i="1"/>
  <c r="FH170" i="1"/>
  <c r="FH512" i="1" s="1"/>
  <c r="FG170" i="1"/>
  <c r="FG512" i="1" s="1"/>
  <c r="FF170" i="1"/>
  <c r="FF512" i="1" s="1"/>
  <c r="FE170" i="1"/>
  <c r="FE512" i="1" s="1"/>
  <c r="FH167" i="1"/>
  <c r="FG167" i="1"/>
  <c r="FF167" i="1"/>
  <c r="FE167" i="1"/>
  <c r="FH166" i="1"/>
  <c r="FG166" i="1"/>
  <c r="FF166" i="1"/>
  <c r="FE166" i="1"/>
  <c r="FH165" i="1"/>
  <c r="FH511" i="1" s="1"/>
  <c r="FG165" i="1"/>
  <c r="FG511" i="1" s="1"/>
  <c r="FF165" i="1"/>
  <c r="FF511" i="1" s="1"/>
  <c r="FE165" i="1"/>
  <c r="FE511" i="1" s="1"/>
  <c r="FH151" i="1"/>
  <c r="FH509" i="1" s="1"/>
  <c r="FG151" i="1"/>
  <c r="FG509" i="1" s="1"/>
  <c r="FF151" i="1"/>
  <c r="FF509" i="1" s="1"/>
  <c r="FE151" i="1"/>
  <c r="FE509" i="1" s="1"/>
  <c r="FH150" i="1"/>
  <c r="FG150" i="1"/>
  <c r="FF150" i="1"/>
  <c r="FE150" i="1"/>
  <c r="FH149" i="1"/>
  <c r="FG149" i="1"/>
  <c r="FF149" i="1"/>
  <c r="FE149" i="1"/>
  <c r="FI148" i="1"/>
  <c r="FH148" i="1"/>
  <c r="FG148" i="1"/>
  <c r="FF148" i="1"/>
  <c r="FE148" i="1"/>
  <c r="FH147" i="1"/>
  <c r="FG147" i="1"/>
  <c r="FF147" i="1"/>
  <c r="FE147" i="1"/>
  <c r="FH146" i="1"/>
  <c r="FG146" i="1"/>
  <c r="FF146" i="1"/>
  <c r="FE146" i="1"/>
  <c r="FH145" i="1"/>
  <c r="FG145" i="1"/>
  <c r="FG508" i="1" s="1"/>
  <c r="FF145" i="1"/>
  <c r="FE145" i="1"/>
  <c r="FE508" i="1" s="1"/>
  <c r="FI142" i="1"/>
  <c r="FH142" i="1"/>
  <c r="FG142" i="1"/>
  <c r="FF142" i="1"/>
  <c r="FE142" i="1"/>
  <c r="FI141" i="1"/>
  <c r="FH141" i="1"/>
  <c r="FG141" i="1"/>
  <c r="FF141" i="1"/>
  <c r="FE141" i="1"/>
  <c r="FH140" i="1"/>
  <c r="FG140" i="1"/>
  <c r="FF140" i="1"/>
  <c r="FE140" i="1"/>
  <c r="FH139" i="1"/>
  <c r="FG139" i="1"/>
  <c r="FF139" i="1"/>
  <c r="FE139" i="1"/>
  <c r="FH138" i="1"/>
  <c r="FG138" i="1"/>
  <c r="FF138" i="1"/>
  <c r="FE138" i="1"/>
  <c r="FH137" i="1"/>
  <c r="FG137" i="1"/>
  <c r="FG507" i="1" s="1"/>
  <c r="FF137" i="1"/>
  <c r="FE137" i="1"/>
  <c r="FE507" i="1" s="1"/>
  <c r="FH134" i="1"/>
  <c r="FG134" i="1"/>
  <c r="FF134" i="1"/>
  <c r="FE134" i="1"/>
  <c r="FH133" i="1"/>
  <c r="FG133" i="1"/>
  <c r="FF133" i="1"/>
  <c r="FE133" i="1"/>
  <c r="FH132" i="1"/>
  <c r="FH506" i="1" s="1"/>
  <c r="FG132" i="1"/>
  <c r="FG506" i="1" s="1"/>
  <c r="FF132" i="1"/>
  <c r="FF506" i="1" s="1"/>
  <c r="FE132" i="1"/>
  <c r="FE506" i="1" s="1"/>
  <c r="FH129" i="1"/>
  <c r="FH505" i="1" s="1"/>
  <c r="FG129" i="1"/>
  <c r="FG505" i="1" s="1"/>
  <c r="FF129" i="1"/>
  <c r="FF505" i="1" s="1"/>
  <c r="FE129" i="1"/>
  <c r="FE505" i="1" s="1"/>
  <c r="FH126" i="1"/>
  <c r="FH504" i="1" s="1"/>
  <c r="FG126" i="1"/>
  <c r="FG504" i="1" s="1"/>
  <c r="FF126" i="1"/>
  <c r="FF504" i="1" s="1"/>
  <c r="FE126" i="1"/>
  <c r="FE504" i="1" s="1"/>
  <c r="FH123" i="1"/>
  <c r="FG123" i="1"/>
  <c r="FF123" i="1"/>
  <c r="FE123" i="1"/>
  <c r="FH122" i="1"/>
  <c r="FH503" i="1" s="1"/>
  <c r="FG122" i="1"/>
  <c r="FG503" i="1" s="1"/>
  <c r="FF122" i="1"/>
  <c r="FF503" i="1" s="1"/>
  <c r="FE122" i="1"/>
  <c r="FE503" i="1" s="1"/>
  <c r="FH118" i="1"/>
  <c r="FH502" i="1" s="1"/>
  <c r="FG118" i="1"/>
  <c r="FG502" i="1" s="1"/>
  <c r="FF118" i="1"/>
  <c r="FF502" i="1" s="1"/>
  <c r="FE118" i="1"/>
  <c r="FE502" i="1" s="1"/>
  <c r="FH115" i="1"/>
  <c r="FG115" i="1"/>
  <c r="FF115" i="1"/>
  <c r="FE115" i="1"/>
  <c r="FH114" i="1"/>
  <c r="FH501" i="1" s="1"/>
  <c r="FG114" i="1"/>
  <c r="FG501" i="1" s="1"/>
  <c r="FF114" i="1"/>
  <c r="FF501" i="1" s="1"/>
  <c r="FE114" i="1"/>
  <c r="FE501" i="1" s="1"/>
  <c r="FI107" i="1"/>
  <c r="FH107" i="1"/>
  <c r="FG107" i="1"/>
  <c r="FF107" i="1"/>
  <c r="FE107" i="1"/>
  <c r="FH93" i="1"/>
  <c r="FH546" i="1" s="1"/>
  <c r="FG93" i="1"/>
  <c r="FG546" i="1" s="1"/>
  <c r="FF93" i="1"/>
  <c r="FF546" i="1" s="1"/>
  <c r="FE93" i="1"/>
  <c r="FE546" i="1" s="1"/>
  <c r="FH91" i="1"/>
  <c r="FH551" i="1" s="1"/>
  <c r="FG91" i="1"/>
  <c r="FG551" i="1" s="1"/>
  <c r="FF91" i="1"/>
  <c r="FF551" i="1" s="1"/>
  <c r="FE91" i="1"/>
  <c r="FE551" i="1" s="1"/>
  <c r="FH89" i="1"/>
  <c r="FH534" i="1" s="1"/>
  <c r="FG89" i="1"/>
  <c r="FG534" i="1" s="1"/>
  <c r="FF89" i="1"/>
  <c r="FF534" i="1" s="1"/>
  <c r="FE89" i="1"/>
  <c r="FE534" i="1" s="1"/>
  <c r="FH87" i="1"/>
  <c r="FG87" i="1"/>
  <c r="FF87" i="1"/>
  <c r="FE87" i="1"/>
  <c r="FH86" i="1"/>
  <c r="FG86" i="1"/>
  <c r="FF86" i="1"/>
  <c r="FE86" i="1"/>
  <c r="FH85" i="1"/>
  <c r="FG85" i="1"/>
  <c r="FF85" i="1"/>
  <c r="FE85" i="1"/>
  <c r="FH84" i="1"/>
  <c r="FG84" i="1"/>
  <c r="FF84" i="1"/>
  <c r="FE84" i="1"/>
  <c r="FH83" i="1"/>
  <c r="FG83" i="1"/>
  <c r="FF83" i="1"/>
  <c r="FE83" i="1"/>
  <c r="FH82" i="1"/>
  <c r="FG82" i="1"/>
  <c r="FF82" i="1"/>
  <c r="FE82" i="1"/>
  <c r="FH81" i="1"/>
  <c r="FG81" i="1"/>
  <c r="FF81" i="1"/>
  <c r="FE81" i="1"/>
  <c r="FH80" i="1"/>
  <c r="FG80" i="1"/>
  <c r="FF80" i="1"/>
  <c r="FE80" i="1"/>
  <c r="FH67" i="1"/>
  <c r="FG67" i="1"/>
  <c r="FF67" i="1"/>
  <c r="FE67" i="1"/>
  <c r="FH66" i="1"/>
  <c r="FG66" i="1"/>
  <c r="FF66" i="1"/>
  <c r="FE66" i="1"/>
  <c r="FH65" i="1"/>
  <c r="FG65" i="1"/>
  <c r="FF65" i="1"/>
  <c r="FE65" i="1"/>
  <c r="FH64" i="1"/>
  <c r="FG64" i="1"/>
  <c r="FF64" i="1"/>
  <c r="FE64" i="1"/>
  <c r="FH63" i="1"/>
  <c r="FG63" i="1"/>
  <c r="FF63" i="1"/>
  <c r="FE63" i="1"/>
  <c r="FH62" i="1"/>
  <c r="FG62" i="1"/>
  <c r="FF62" i="1"/>
  <c r="FE62" i="1"/>
  <c r="FH61" i="1"/>
  <c r="FG61" i="1"/>
  <c r="FF61" i="1"/>
  <c r="FE61" i="1"/>
  <c r="FH60" i="1"/>
  <c r="FG60" i="1"/>
  <c r="FF60" i="1"/>
  <c r="FE60" i="1"/>
  <c r="FH59" i="1"/>
  <c r="FG59" i="1"/>
  <c r="FF59" i="1"/>
  <c r="FE59" i="1"/>
  <c r="FI58" i="1"/>
  <c r="FH58" i="1"/>
  <c r="FG58" i="1"/>
  <c r="FF58" i="1"/>
  <c r="FE58" i="1"/>
  <c r="FH57" i="1"/>
  <c r="FG57" i="1"/>
  <c r="FF57" i="1"/>
  <c r="FE57" i="1"/>
  <c r="FH56" i="1"/>
  <c r="FG56" i="1"/>
  <c r="FF56" i="1"/>
  <c r="FE56" i="1"/>
  <c r="FH55" i="1"/>
  <c r="FG55" i="1"/>
  <c r="FF55" i="1"/>
  <c r="FE55" i="1"/>
  <c r="FH54" i="1"/>
  <c r="FG54" i="1"/>
  <c r="FF54" i="1"/>
  <c r="FE54" i="1"/>
  <c r="FH53" i="1"/>
  <c r="FG53" i="1"/>
  <c r="FF53" i="1"/>
  <c r="FE53" i="1"/>
  <c r="FH52" i="1"/>
  <c r="FG52" i="1"/>
  <c r="FF52" i="1"/>
  <c r="FE52" i="1"/>
  <c r="FH51" i="1"/>
  <c r="FG51" i="1"/>
  <c r="FF51" i="1"/>
  <c r="FE51" i="1"/>
  <c r="FH50" i="1"/>
  <c r="FG50" i="1"/>
  <c r="FF50" i="1"/>
  <c r="FE50" i="1"/>
  <c r="FH49" i="1"/>
  <c r="FG49" i="1"/>
  <c r="FF49" i="1"/>
  <c r="FE49" i="1"/>
  <c r="FH48" i="1"/>
  <c r="FG48" i="1"/>
  <c r="FF48" i="1"/>
  <c r="FE48" i="1"/>
  <c r="FH47" i="1"/>
  <c r="FG47" i="1"/>
  <c r="FF47" i="1"/>
  <c r="FE47" i="1"/>
  <c r="FH46" i="1"/>
  <c r="FG46" i="1"/>
  <c r="FF46" i="1"/>
  <c r="FE46" i="1"/>
  <c r="FH45" i="1"/>
  <c r="FG45" i="1"/>
  <c r="FF45" i="1"/>
  <c r="FE45" i="1"/>
  <c r="FH44" i="1"/>
  <c r="FG44" i="1"/>
  <c r="FF44" i="1"/>
  <c r="FE44" i="1"/>
  <c r="FH43" i="1"/>
  <c r="FG43" i="1"/>
  <c r="FF43" i="1"/>
  <c r="FE43" i="1"/>
  <c r="FH42" i="1"/>
  <c r="FG42" i="1"/>
  <c r="FG528" i="1" s="1"/>
  <c r="FF42" i="1"/>
  <c r="FE42" i="1"/>
  <c r="FE528" i="1" s="1"/>
  <c r="FH41" i="1"/>
  <c r="FG41" i="1"/>
  <c r="FG527" i="1" s="1"/>
  <c r="FF41" i="1"/>
  <c r="FE41" i="1"/>
  <c r="FE527" i="1" s="1"/>
  <c r="FH33" i="1"/>
  <c r="FH545" i="1" s="1"/>
  <c r="FG33" i="1"/>
  <c r="FG545" i="1" s="1"/>
  <c r="FF33" i="1"/>
  <c r="FF545" i="1" s="1"/>
  <c r="FE33" i="1"/>
  <c r="FE545" i="1" s="1"/>
  <c r="FH31" i="1"/>
  <c r="FG31" i="1"/>
  <c r="FF31" i="1"/>
  <c r="FE31" i="1"/>
  <c r="FH18" i="1"/>
  <c r="FH532" i="1" s="1"/>
  <c r="FG18" i="1"/>
  <c r="FG532" i="1" s="1"/>
  <c r="FF18" i="1"/>
  <c r="FF532" i="1" s="1"/>
  <c r="FE18" i="1"/>
  <c r="FE532" i="1" s="1"/>
  <c r="EP488" i="1"/>
  <c r="EO488" i="1"/>
  <c r="EO542" i="1" s="1"/>
  <c r="EN488" i="1"/>
  <c r="EM488" i="1"/>
  <c r="EM542" i="1" s="1"/>
  <c r="EP487" i="1"/>
  <c r="EO487" i="1"/>
  <c r="EO541" i="1" s="1"/>
  <c r="EN487" i="1"/>
  <c r="EM487" i="1"/>
  <c r="EM541" i="1" s="1"/>
  <c r="EP486" i="1"/>
  <c r="EO486" i="1"/>
  <c r="EO538" i="1" s="1"/>
  <c r="EN486" i="1"/>
  <c r="EM486" i="1"/>
  <c r="EM538" i="1" s="1"/>
  <c r="EP485" i="1"/>
  <c r="EO485" i="1"/>
  <c r="EO536" i="1" s="1"/>
  <c r="EN485" i="1"/>
  <c r="EM485" i="1"/>
  <c r="EM536" i="1" s="1"/>
  <c r="EP484" i="1"/>
  <c r="EO484" i="1"/>
  <c r="EO533" i="1" s="1"/>
  <c r="EN484" i="1"/>
  <c r="EM484" i="1"/>
  <c r="EM533" i="1" s="1"/>
  <c r="EP483" i="1"/>
  <c r="EO483" i="1"/>
  <c r="EO539" i="1" s="1"/>
  <c r="EN483" i="1"/>
  <c r="EM483" i="1"/>
  <c r="EM539" i="1" s="1"/>
  <c r="EP481" i="1"/>
  <c r="EO481" i="1"/>
  <c r="EO525" i="1" s="1"/>
  <c r="EN481" i="1"/>
  <c r="EM481" i="1"/>
  <c r="EM525" i="1" s="1"/>
  <c r="EP480" i="1"/>
  <c r="EO480" i="1"/>
  <c r="EO524" i="1" s="1"/>
  <c r="EN480" i="1"/>
  <c r="EM480" i="1"/>
  <c r="EM524" i="1" s="1"/>
  <c r="EP479" i="1"/>
  <c r="EO479" i="1"/>
  <c r="EO516" i="1" s="1"/>
  <c r="EN479" i="1"/>
  <c r="EM479" i="1"/>
  <c r="EM516" i="1" s="1"/>
  <c r="EP478" i="1"/>
  <c r="EO478" i="1"/>
  <c r="EO510" i="1" s="1"/>
  <c r="EN478" i="1"/>
  <c r="EM478" i="1"/>
  <c r="EM510" i="1" s="1"/>
  <c r="EP477" i="1"/>
  <c r="EO477" i="1"/>
  <c r="EO500" i="1" s="1"/>
  <c r="EN477" i="1"/>
  <c r="EM477" i="1"/>
  <c r="EM500" i="1" s="1"/>
  <c r="EP476" i="1"/>
  <c r="EO476" i="1"/>
  <c r="EO499" i="1" s="1"/>
  <c r="EN476" i="1"/>
  <c r="EM476" i="1"/>
  <c r="EM499" i="1" s="1"/>
  <c r="EQ467" i="1"/>
  <c r="EP467" i="1"/>
  <c r="EO467" i="1"/>
  <c r="EO549" i="1" s="1"/>
  <c r="EN467" i="1"/>
  <c r="EM467" i="1"/>
  <c r="EM549" i="1" s="1"/>
  <c r="EP466" i="1"/>
  <c r="EO466" i="1"/>
  <c r="EO548" i="1" s="1"/>
  <c r="EN466" i="1"/>
  <c r="EM466" i="1"/>
  <c r="EM548" i="1" s="1"/>
  <c r="EP465" i="1"/>
  <c r="EO465" i="1"/>
  <c r="EO537" i="1" s="1"/>
  <c r="EN465" i="1"/>
  <c r="EM465" i="1"/>
  <c r="EM537" i="1" s="1"/>
  <c r="EP464" i="1"/>
  <c r="EO464" i="1"/>
  <c r="EO547" i="1" s="1"/>
  <c r="EN464" i="1"/>
  <c r="EM464" i="1"/>
  <c r="EM547" i="1" s="1"/>
  <c r="EP463" i="1"/>
  <c r="EO463" i="1"/>
  <c r="EO540" i="1" s="1"/>
  <c r="EN463" i="1"/>
  <c r="EM463" i="1"/>
  <c r="EM540" i="1" s="1"/>
  <c r="EP462" i="1"/>
  <c r="EO462" i="1"/>
  <c r="EO535" i="1" s="1"/>
  <c r="EN462" i="1"/>
  <c r="EM462" i="1"/>
  <c r="EM535" i="1" s="1"/>
  <c r="EQ461" i="1"/>
  <c r="EP461" i="1"/>
  <c r="EO461" i="1"/>
  <c r="EN461" i="1"/>
  <c r="EM461" i="1"/>
  <c r="EQ460" i="1"/>
  <c r="EP460" i="1"/>
  <c r="EO460" i="1"/>
  <c r="EN460" i="1"/>
  <c r="EM460" i="1"/>
  <c r="EP459" i="1"/>
  <c r="EO459" i="1"/>
  <c r="EN459" i="1"/>
  <c r="EM459" i="1"/>
  <c r="EP458" i="1"/>
  <c r="EO458" i="1"/>
  <c r="EN458" i="1"/>
  <c r="EM458" i="1"/>
  <c r="EP448" i="1"/>
  <c r="EO448" i="1"/>
  <c r="EN448" i="1"/>
  <c r="EM448" i="1"/>
  <c r="EP446" i="1"/>
  <c r="EO446" i="1"/>
  <c r="EO498" i="1" s="1"/>
  <c r="EN446" i="1"/>
  <c r="EM446" i="1"/>
  <c r="EM498" i="1" s="1"/>
  <c r="EP433" i="1"/>
  <c r="EO433" i="1"/>
  <c r="EN433" i="1"/>
  <c r="EM433" i="1"/>
  <c r="EP432" i="1"/>
  <c r="EO432" i="1"/>
  <c r="EN432" i="1"/>
  <c r="EM432" i="1"/>
  <c r="EP431" i="1"/>
  <c r="EO431" i="1"/>
  <c r="EN431" i="1"/>
  <c r="EM431" i="1"/>
  <c r="EP430" i="1"/>
  <c r="EO430" i="1"/>
  <c r="EN430" i="1"/>
  <c r="EM430" i="1"/>
  <c r="EP429" i="1"/>
  <c r="EO429" i="1"/>
  <c r="EN429" i="1"/>
  <c r="EM429" i="1"/>
  <c r="EP428" i="1"/>
  <c r="EO428" i="1"/>
  <c r="EN428" i="1"/>
  <c r="EM428" i="1"/>
  <c r="EP427" i="1"/>
  <c r="EO427" i="1"/>
  <c r="EN427" i="1"/>
  <c r="EM427" i="1"/>
  <c r="EP426" i="1"/>
  <c r="EO426" i="1"/>
  <c r="EN426" i="1"/>
  <c r="EM426" i="1"/>
  <c r="EP425" i="1"/>
  <c r="EO425" i="1"/>
  <c r="EN425" i="1"/>
  <c r="EM425" i="1"/>
  <c r="EP424" i="1"/>
  <c r="EO424" i="1"/>
  <c r="EN424" i="1"/>
  <c r="EM424" i="1"/>
  <c r="EP423" i="1"/>
  <c r="EO423" i="1"/>
  <c r="EN423" i="1"/>
  <c r="EM423" i="1"/>
  <c r="EP422" i="1"/>
  <c r="EO422" i="1"/>
  <c r="EN422" i="1"/>
  <c r="EM422" i="1"/>
  <c r="EP421" i="1"/>
  <c r="EO421" i="1"/>
  <c r="EN421" i="1"/>
  <c r="EM421" i="1"/>
  <c r="EP420" i="1"/>
  <c r="EO420" i="1"/>
  <c r="EN420" i="1"/>
  <c r="EM420" i="1"/>
  <c r="EP419" i="1"/>
  <c r="EO419" i="1"/>
  <c r="EN419" i="1"/>
  <c r="EM419" i="1"/>
  <c r="EP418" i="1"/>
  <c r="EO418" i="1"/>
  <c r="EN418" i="1"/>
  <c r="EM418" i="1"/>
  <c r="EP417" i="1"/>
  <c r="EO417" i="1"/>
  <c r="EN417" i="1"/>
  <c r="EM417" i="1"/>
  <c r="EP416" i="1"/>
  <c r="EO416" i="1"/>
  <c r="EN416" i="1"/>
  <c r="EM416" i="1"/>
  <c r="EP415" i="1"/>
  <c r="EO415" i="1"/>
  <c r="EN415" i="1"/>
  <c r="EM415" i="1"/>
  <c r="EP414" i="1"/>
  <c r="EO414" i="1"/>
  <c r="EN414" i="1"/>
  <c r="EM414" i="1"/>
  <c r="EP406" i="1"/>
  <c r="EO406" i="1"/>
  <c r="EO544" i="1" s="1"/>
  <c r="EN406" i="1"/>
  <c r="EM406" i="1"/>
  <c r="EM544" i="1" s="1"/>
  <c r="EQ404" i="1"/>
  <c r="EP404" i="1"/>
  <c r="EO404" i="1"/>
  <c r="EN404" i="1"/>
  <c r="EM404" i="1"/>
  <c r="EQ403" i="1"/>
  <c r="EP403" i="1"/>
  <c r="EO403" i="1"/>
  <c r="EN403" i="1"/>
  <c r="EM403" i="1"/>
  <c r="EQ402" i="1"/>
  <c r="EP402" i="1"/>
  <c r="EO402" i="1"/>
  <c r="EN402" i="1"/>
  <c r="EM402" i="1"/>
  <c r="EQ401" i="1"/>
  <c r="EP401" i="1"/>
  <c r="EO401" i="1"/>
  <c r="EN401" i="1"/>
  <c r="EM401" i="1"/>
  <c r="EQ400" i="1"/>
  <c r="EP400" i="1"/>
  <c r="EO400" i="1"/>
  <c r="EN400" i="1"/>
  <c r="EM400" i="1"/>
  <c r="EP398" i="1"/>
  <c r="EO398" i="1"/>
  <c r="EO410" i="1" s="1"/>
  <c r="EN398" i="1"/>
  <c r="EM398" i="1"/>
  <c r="EM410" i="1" s="1"/>
  <c r="EP385" i="1"/>
  <c r="EO385" i="1"/>
  <c r="EN385" i="1"/>
  <c r="EM385" i="1"/>
  <c r="EP384" i="1"/>
  <c r="EO384" i="1"/>
  <c r="EN384" i="1"/>
  <c r="EM384" i="1"/>
  <c r="EP383" i="1"/>
  <c r="EO383" i="1"/>
  <c r="EN383" i="1"/>
  <c r="EM383" i="1"/>
  <c r="EP382" i="1"/>
  <c r="EO382" i="1"/>
  <c r="EN382" i="1"/>
  <c r="EM382" i="1"/>
  <c r="EP381" i="1"/>
  <c r="EO381" i="1"/>
  <c r="EN381" i="1"/>
  <c r="EM381" i="1"/>
  <c r="EP380" i="1"/>
  <c r="EO380" i="1"/>
  <c r="EN380" i="1"/>
  <c r="EM380" i="1"/>
  <c r="EP379" i="1"/>
  <c r="EO379" i="1"/>
  <c r="EN379" i="1"/>
  <c r="EM379" i="1"/>
  <c r="EP363" i="1"/>
  <c r="EO363" i="1"/>
  <c r="EN363" i="1"/>
  <c r="EM363" i="1"/>
  <c r="EP362" i="1"/>
  <c r="EO362" i="1"/>
  <c r="EN362" i="1"/>
  <c r="EM362" i="1"/>
  <c r="EP361" i="1"/>
  <c r="EO361" i="1"/>
  <c r="EN361" i="1"/>
  <c r="EM361" i="1"/>
  <c r="EP360" i="1"/>
  <c r="EO360" i="1"/>
  <c r="EN360" i="1"/>
  <c r="EM360" i="1"/>
  <c r="EP359" i="1"/>
  <c r="EO359" i="1"/>
  <c r="EN359" i="1"/>
  <c r="EM359" i="1"/>
  <c r="EP358" i="1"/>
  <c r="EO358" i="1"/>
  <c r="EN358" i="1"/>
  <c r="EM358" i="1"/>
  <c r="EP357" i="1"/>
  <c r="EO357" i="1"/>
  <c r="EN357" i="1"/>
  <c r="EM357" i="1"/>
  <c r="EP356" i="1"/>
  <c r="EO356" i="1"/>
  <c r="EN356" i="1"/>
  <c r="EM356" i="1"/>
  <c r="EP355" i="1"/>
  <c r="EO355" i="1"/>
  <c r="EN355" i="1"/>
  <c r="EM355" i="1"/>
  <c r="EP354" i="1"/>
  <c r="EO354" i="1"/>
  <c r="EN354" i="1"/>
  <c r="EM354" i="1"/>
  <c r="EP353" i="1"/>
  <c r="EO353" i="1"/>
  <c r="EN353" i="1"/>
  <c r="EM353" i="1"/>
  <c r="EQ340" i="1"/>
  <c r="EP340" i="1"/>
  <c r="EO340" i="1"/>
  <c r="EN340" i="1"/>
  <c r="EM340" i="1"/>
  <c r="EP339" i="1"/>
  <c r="EO339" i="1"/>
  <c r="EN339" i="1"/>
  <c r="EM339" i="1"/>
  <c r="EP338" i="1"/>
  <c r="EO338" i="1"/>
  <c r="EN338" i="1"/>
  <c r="EM338" i="1"/>
  <c r="EP337" i="1"/>
  <c r="EO337" i="1"/>
  <c r="EN337" i="1"/>
  <c r="EM337" i="1"/>
  <c r="EP336" i="1"/>
  <c r="EO336" i="1"/>
  <c r="EN336" i="1"/>
  <c r="EM336" i="1"/>
  <c r="EP335" i="1"/>
  <c r="EO335" i="1"/>
  <c r="EN335" i="1"/>
  <c r="EM335" i="1"/>
  <c r="EP334" i="1"/>
  <c r="EO334" i="1"/>
  <c r="EN334" i="1"/>
  <c r="EM334" i="1"/>
  <c r="EP333" i="1"/>
  <c r="EO333" i="1"/>
  <c r="EN333" i="1"/>
  <c r="EM333" i="1"/>
  <c r="EP332" i="1"/>
  <c r="EO332" i="1"/>
  <c r="EN332" i="1"/>
  <c r="EM332" i="1"/>
  <c r="EP331" i="1"/>
  <c r="EO331" i="1"/>
  <c r="EN331" i="1"/>
  <c r="EM331" i="1"/>
  <c r="EP330" i="1"/>
  <c r="EO330" i="1"/>
  <c r="EN330" i="1"/>
  <c r="EM330" i="1"/>
  <c r="EP329" i="1"/>
  <c r="EO329" i="1"/>
  <c r="EN329" i="1"/>
  <c r="EM329" i="1"/>
  <c r="EP328" i="1"/>
  <c r="EO328" i="1"/>
  <c r="EN328" i="1"/>
  <c r="EM328" i="1"/>
  <c r="EP327" i="1"/>
  <c r="EO327" i="1"/>
  <c r="EN327" i="1"/>
  <c r="EM327" i="1"/>
  <c r="EP326" i="1"/>
  <c r="EO326" i="1"/>
  <c r="EN326" i="1"/>
  <c r="EM326" i="1"/>
  <c r="EP325" i="1"/>
  <c r="EO325" i="1"/>
  <c r="EN325" i="1"/>
  <c r="EM325" i="1"/>
  <c r="EP324" i="1"/>
  <c r="EO324" i="1"/>
  <c r="EN324" i="1"/>
  <c r="EM324" i="1"/>
  <c r="EP323" i="1"/>
  <c r="EO323" i="1"/>
  <c r="EN323" i="1"/>
  <c r="EM323" i="1"/>
  <c r="EP322" i="1"/>
  <c r="EO322" i="1"/>
  <c r="EN322" i="1"/>
  <c r="EM322" i="1"/>
  <c r="EP321" i="1"/>
  <c r="EO321" i="1"/>
  <c r="EO529" i="1" s="1"/>
  <c r="EN321" i="1"/>
  <c r="EM321" i="1"/>
  <c r="EM529" i="1" s="1"/>
  <c r="EP320" i="1"/>
  <c r="EO320" i="1"/>
  <c r="EN320" i="1"/>
  <c r="EM320" i="1"/>
  <c r="EP314" i="1"/>
  <c r="EO314" i="1"/>
  <c r="EN314" i="1"/>
  <c r="EM314" i="1"/>
  <c r="EP313" i="1"/>
  <c r="EO313" i="1"/>
  <c r="EN313" i="1"/>
  <c r="EM313" i="1"/>
  <c r="EP312" i="1"/>
  <c r="EO312" i="1"/>
  <c r="EN312" i="1"/>
  <c r="EM312" i="1"/>
  <c r="EP311" i="1"/>
  <c r="EO311" i="1"/>
  <c r="EN311" i="1"/>
  <c r="EM311" i="1"/>
  <c r="EP299" i="1"/>
  <c r="EO299" i="1"/>
  <c r="EN299" i="1"/>
  <c r="EM299" i="1"/>
  <c r="EP298" i="1"/>
  <c r="EO298" i="1"/>
  <c r="EN298" i="1"/>
  <c r="EM298" i="1"/>
  <c r="EP297" i="1"/>
  <c r="EO297" i="1"/>
  <c r="EN297" i="1"/>
  <c r="EM297" i="1"/>
  <c r="EP296" i="1"/>
  <c r="EO296" i="1"/>
  <c r="EN296" i="1"/>
  <c r="EM296" i="1"/>
  <c r="EP295" i="1"/>
  <c r="EO295" i="1"/>
  <c r="EN295" i="1"/>
  <c r="EM295" i="1"/>
  <c r="EP294" i="1"/>
  <c r="EO294" i="1"/>
  <c r="EN294" i="1"/>
  <c r="EM294" i="1"/>
  <c r="EP293" i="1"/>
  <c r="EO293" i="1"/>
  <c r="EN293" i="1"/>
  <c r="EM293" i="1"/>
  <c r="EP292" i="1"/>
  <c r="EO292" i="1"/>
  <c r="EN292" i="1"/>
  <c r="EM292" i="1"/>
  <c r="EP291" i="1"/>
  <c r="EO291" i="1"/>
  <c r="EN291" i="1"/>
  <c r="EM291" i="1"/>
  <c r="EP290" i="1"/>
  <c r="EO290" i="1"/>
  <c r="EN290" i="1"/>
  <c r="EM290" i="1"/>
  <c r="EP289" i="1"/>
  <c r="EO289" i="1"/>
  <c r="EN289" i="1"/>
  <c r="EM289" i="1"/>
  <c r="EP288" i="1"/>
  <c r="EO288" i="1"/>
  <c r="EN288" i="1"/>
  <c r="EM288" i="1"/>
  <c r="EP287" i="1"/>
  <c r="EO287" i="1"/>
  <c r="EN287" i="1"/>
  <c r="EM287" i="1"/>
  <c r="EQ281" i="1"/>
  <c r="EP281" i="1"/>
  <c r="EO281" i="1"/>
  <c r="EN281" i="1"/>
  <c r="EM281" i="1"/>
  <c r="EP280" i="1"/>
  <c r="EO280" i="1"/>
  <c r="EN280" i="1"/>
  <c r="EM280" i="1"/>
  <c r="EP279" i="1"/>
  <c r="EO279" i="1"/>
  <c r="EN279" i="1"/>
  <c r="EM279" i="1"/>
  <c r="EP278" i="1"/>
  <c r="EO278" i="1"/>
  <c r="EN278" i="1"/>
  <c r="EM278" i="1"/>
  <c r="EP277" i="1"/>
  <c r="EO277" i="1"/>
  <c r="EN277" i="1"/>
  <c r="EM277" i="1"/>
  <c r="EP276" i="1"/>
  <c r="EO276" i="1"/>
  <c r="EN276" i="1"/>
  <c r="EM276" i="1"/>
  <c r="EP275" i="1"/>
  <c r="EO275" i="1"/>
  <c r="EN275" i="1"/>
  <c r="EM275" i="1"/>
  <c r="EP262" i="1"/>
  <c r="EO262" i="1"/>
  <c r="EN262" i="1"/>
  <c r="EM262" i="1"/>
  <c r="EP249" i="1"/>
  <c r="EO249" i="1"/>
  <c r="EN249" i="1"/>
  <c r="EM249" i="1"/>
  <c r="EP248" i="1"/>
  <c r="EO248" i="1"/>
  <c r="EN248" i="1"/>
  <c r="EM248" i="1"/>
  <c r="EP247" i="1"/>
  <c r="EO247" i="1"/>
  <c r="EO522" i="1" s="1"/>
  <c r="EN247" i="1"/>
  <c r="EM247" i="1"/>
  <c r="EM522" i="1" s="1"/>
  <c r="EP246" i="1"/>
  <c r="EO246" i="1"/>
  <c r="EO523" i="1" s="1"/>
  <c r="EN246" i="1"/>
  <c r="EM246" i="1"/>
  <c r="EM523" i="1" s="1"/>
  <c r="EP243" i="1"/>
  <c r="EO243" i="1"/>
  <c r="EN243" i="1"/>
  <c r="EM243" i="1"/>
  <c r="EP242" i="1"/>
  <c r="EO242" i="1"/>
  <c r="EO521" i="1" s="1"/>
  <c r="EN242" i="1"/>
  <c r="EM242" i="1"/>
  <c r="EM521" i="1" s="1"/>
  <c r="EL238" i="1"/>
  <c r="EP239" i="1"/>
  <c r="EO239" i="1"/>
  <c r="EN239" i="1"/>
  <c r="EM239" i="1"/>
  <c r="EP238" i="1"/>
  <c r="EO238" i="1"/>
  <c r="EO520" i="1" s="1"/>
  <c r="EN238" i="1"/>
  <c r="EM238" i="1"/>
  <c r="EM520" i="1" s="1"/>
  <c r="EP235" i="1"/>
  <c r="EO235" i="1"/>
  <c r="EN235" i="1"/>
  <c r="EM235" i="1"/>
  <c r="EP234" i="1"/>
  <c r="EO234" i="1"/>
  <c r="EN234" i="1"/>
  <c r="EM234" i="1"/>
  <c r="EP233" i="1"/>
  <c r="EO233" i="1"/>
  <c r="EN233" i="1"/>
  <c r="EM233" i="1"/>
  <c r="EP232" i="1"/>
  <c r="EO232" i="1"/>
  <c r="EN232" i="1"/>
  <c r="EM232" i="1"/>
  <c r="EP231" i="1"/>
  <c r="EO231" i="1"/>
  <c r="EN231" i="1"/>
  <c r="EM231" i="1"/>
  <c r="EQ230" i="1"/>
  <c r="EP230" i="1"/>
  <c r="EO230" i="1"/>
  <c r="EN230" i="1"/>
  <c r="EM230" i="1"/>
  <c r="EP229" i="1"/>
  <c r="EO229" i="1"/>
  <c r="EN229" i="1"/>
  <c r="EM229" i="1"/>
  <c r="EP228" i="1"/>
  <c r="EO228" i="1"/>
  <c r="EN228" i="1"/>
  <c r="EM228" i="1"/>
  <c r="EP227" i="1"/>
  <c r="EO227" i="1"/>
  <c r="EN227" i="1"/>
  <c r="EM227" i="1"/>
  <c r="EP226" i="1"/>
  <c r="EO226" i="1"/>
  <c r="EN226" i="1"/>
  <c r="EM226" i="1"/>
  <c r="EP225" i="1"/>
  <c r="EO225" i="1"/>
  <c r="EO519" i="1" s="1"/>
  <c r="EN225" i="1"/>
  <c r="EM225" i="1"/>
  <c r="EM519" i="1" s="1"/>
  <c r="EP222" i="1"/>
  <c r="EO222" i="1"/>
  <c r="EN222" i="1"/>
  <c r="EM222" i="1"/>
  <c r="EQ221" i="1"/>
  <c r="EP221" i="1"/>
  <c r="EO221" i="1"/>
  <c r="EN221" i="1"/>
  <c r="EM221" i="1"/>
  <c r="EP218" i="1"/>
  <c r="EO218" i="1"/>
  <c r="EN218" i="1"/>
  <c r="EM218" i="1"/>
  <c r="EP216" i="1"/>
  <c r="EO216" i="1"/>
  <c r="EN216" i="1"/>
  <c r="EM216" i="1"/>
  <c r="EP215" i="1"/>
  <c r="EO215" i="1"/>
  <c r="EN215" i="1"/>
  <c r="EM215" i="1"/>
  <c r="EP214" i="1"/>
  <c r="EO214" i="1"/>
  <c r="EN214" i="1"/>
  <c r="EM214" i="1"/>
  <c r="EP213" i="1"/>
  <c r="EO213" i="1"/>
  <c r="EO517" i="1" s="1"/>
  <c r="EN213" i="1"/>
  <c r="EM213" i="1"/>
  <c r="EM517" i="1" s="1"/>
  <c r="EP206" i="1"/>
  <c r="EO206" i="1"/>
  <c r="EN206" i="1"/>
  <c r="EM206" i="1"/>
  <c r="EP203" i="1"/>
  <c r="EO203" i="1"/>
  <c r="EN203" i="1"/>
  <c r="EM203" i="1"/>
  <c r="EP200" i="1"/>
  <c r="EO200" i="1"/>
  <c r="EN200" i="1"/>
  <c r="EM200" i="1"/>
  <c r="EP197" i="1"/>
  <c r="EO197" i="1"/>
  <c r="EN197" i="1"/>
  <c r="EM197" i="1"/>
  <c r="EP194" i="1"/>
  <c r="EO194" i="1"/>
  <c r="EN194" i="1"/>
  <c r="EM194" i="1"/>
  <c r="EP180" i="1"/>
  <c r="EO180" i="1"/>
  <c r="EO515" i="1" s="1"/>
  <c r="EN180" i="1"/>
  <c r="EM180" i="1"/>
  <c r="EM515" i="1" s="1"/>
  <c r="EP177" i="1"/>
  <c r="EO177" i="1"/>
  <c r="EO514" i="1" s="1"/>
  <c r="EN177" i="1"/>
  <c r="EM177" i="1"/>
  <c r="EM514" i="1" s="1"/>
  <c r="EP174" i="1"/>
  <c r="EO174" i="1"/>
  <c r="EO513" i="1" s="1"/>
  <c r="EN174" i="1"/>
  <c r="EM174" i="1"/>
  <c r="EM513" i="1" s="1"/>
  <c r="EP171" i="1"/>
  <c r="EO171" i="1"/>
  <c r="EN171" i="1"/>
  <c r="EM171" i="1"/>
  <c r="EP170" i="1"/>
  <c r="EO170" i="1"/>
  <c r="EO512" i="1" s="1"/>
  <c r="EN170" i="1"/>
  <c r="EM170" i="1"/>
  <c r="EM512" i="1" s="1"/>
  <c r="EP167" i="1"/>
  <c r="EO167" i="1"/>
  <c r="EN167" i="1"/>
  <c r="EM167" i="1"/>
  <c r="EP166" i="1"/>
  <c r="EO166" i="1"/>
  <c r="EN166" i="1"/>
  <c r="EM166" i="1"/>
  <c r="EP165" i="1"/>
  <c r="EO165" i="1"/>
  <c r="EO511" i="1" s="1"/>
  <c r="EN165" i="1"/>
  <c r="EM165" i="1"/>
  <c r="EM511" i="1" s="1"/>
  <c r="EP151" i="1"/>
  <c r="EO151" i="1"/>
  <c r="EO509" i="1" s="1"/>
  <c r="EN151" i="1"/>
  <c r="EM151" i="1"/>
  <c r="EM509" i="1" s="1"/>
  <c r="EP150" i="1"/>
  <c r="EO150" i="1"/>
  <c r="EN150" i="1"/>
  <c r="EM150" i="1"/>
  <c r="EP149" i="1"/>
  <c r="EO149" i="1"/>
  <c r="EN149" i="1"/>
  <c r="EM149" i="1"/>
  <c r="EQ148" i="1"/>
  <c r="EP148" i="1"/>
  <c r="EO148" i="1"/>
  <c r="EN148" i="1"/>
  <c r="EM148" i="1"/>
  <c r="EP147" i="1"/>
  <c r="EO147" i="1"/>
  <c r="EN147" i="1"/>
  <c r="EM147" i="1"/>
  <c r="EP146" i="1"/>
  <c r="EO146" i="1"/>
  <c r="EN146" i="1"/>
  <c r="EM146" i="1"/>
  <c r="EP145" i="1"/>
  <c r="EO145" i="1"/>
  <c r="EN145" i="1"/>
  <c r="EM145" i="1"/>
  <c r="EQ142" i="1"/>
  <c r="EP142" i="1"/>
  <c r="EO142" i="1"/>
  <c r="EN142" i="1"/>
  <c r="EM142" i="1"/>
  <c r="EQ141" i="1"/>
  <c r="EP141" i="1"/>
  <c r="EO141" i="1"/>
  <c r="EN141" i="1"/>
  <c r="EM141" i="1"/>
  <c r="EP140" i="1"/>
  <c r="EO140" i="1"/>
  <c r="EN140" i="1"/>
  <c r="EM140" i="1"/>
  <c r="EP139" i="1"/>
  <c r="EO139" i="1"/>
  <c r="EN139" i="1"/>
  <c r="EM139" i="1"/>
  <c r="EP138" i="1"/>
  <c r="EO138" i="1"/>
  <c r="EN138" i="1"/>
  <c r="EM138" i="1"/>
  <c r="EP137" i="1"/>
  <c r="EO137" i="1"/>
  <c r="EN137" i="1"/>
  <c r="EM137" i="1"/>
  <c r="EP134" i="1"/>
  <c r="EO134" i="1"/>
  <c r="EN134" i="1"/>
  <c r="EM134" i="1"/>
  <c r="EP133" i="1"/>
  <c r="EO133" i="1"/>
  <c r="EN133" i="1"/>
  <c r="EM133" i="1"/>
  <c r="EP132" i="1"/>
  <c r="EO132" i="1"/>
  <c r="EO506" i="1" s="1"/>
  <c r="EN132" i="1"/>
  <c r="EM132" i="1"/>
  <c r="EM506" i="1" s="1"/>
  <c r="EP129" i="1"/>
  <c r="EO129" i="1"/>
  <c r="EO505" i="1" s="1"/>
  <c r="EN129" i="1"/>
  <c r="EM129" i="1"/>
  <c r="EM505" i="1" s="1"/>
  <c r="EP126" i="1"/>
  <c r="EO126" i="1"/>
  <c r="EO504" i="1" s="1"/>
  <c r="EN126" i="1"/>
  <c r="EM126" i="1"/>
  <c r="EM504" i="1" s="1"/>
  <c r="EP123" i="1"/>
  <c r="EO123" i="1"/>
  <c r="EN123" i="1"/>
  <c r="EM123" i="1"/>
  <c r="EP122" i="1"/>
  <c r="EO122" i="1"/>
  <c r="EO503" i="1" s="1"/>
  <c r="EN122" i="1"/>
  <c r="EM122" i="1"/>
  <c r="EM503" i="1" s="1"/>
  <c r="EP118" i="1"/>
  <c r="EO118" i="1"/>
  <c r="EO502" i="1" s="1"/>
  <c r="EN118" i="1"/>
  <c r="EM118" i="1"/>
  <c r="EM502" i="1" s="1"/>
  <c r="EP115" i="1"/>
  <c r="EO115" i="1"/>
  <c r="EN115" i="1"/>
  <c r="EM115" i="1"/>
  <c r="EP114" i="1"/>
  <c r="EO114" i="1"/>
  <c r="EO501" i="1" s="1"/>
  <c r="EN114" i="1"/>
  <c r="EM114" i="1"/>
  <c r="EM501" i="1" s="1"/>
  <c r="EQ107" i="1"/>
  <c r="EP107" i="1"/>
  <c r="EO107" i="1"/>
  <c r="EN107" i="1"/>
  <c r="EM107" i="1"/>
  <c r="EP93" i="1"/>
  <c r="EO93" i="1"/>
  <c r="EO546" i="1" s="1"/>
  <c r="EN93" i="1"/>
  <c r="EM93" i="1"/>
  <c r="EM546" i="1" s="1"/>
  <c r="EQ92" i="1"/>
  <c r="EP92" i="1"/>
  <c r="EO92" i="1"/>
  <c r="EN92" i="1"/>
  <c r="EM92" i="1"/>
  <c r="H92" i="1" s="1"/>
  <c r="EP91" i="1"/>
  <c r="EO91" i="1"/>
  <c r="EO551" i="1" s="1"/>
  <c r="EN91" i="1"/>
  <c r="EM91" i="1"/>
  <c r="EM551" i="1" s="1"/>
  <c r="EP89" i="1"/>
  <c r="EO89" i="1"/>
  <c r="EO534" i="1" s="1"/>
  <c r="EN89" i="1"/>
  <c r="EM89" i="1"/>
  <c r="EM534" i="1" s="1"/>
  <c r="EP87" i="1"/>
  <c r="EO87" i="1"/>
  <c r="EN87" i="1"/>
  <c r="EM87" i="1"/>
  <c r="EP86" i="1"/>
  <c r="EO86" i="1"/>
  <c r="EN86" i="1"/>
  <c r="EM86" i="1"/>
  <c r="EP85" i="1"/>
  <c r="EO85" i="1"/>
  <c r="EN85" i="1"/>
  <c r="EM85" i="1"/>
  <c r="EP84" i="1"/>
  <c r="EO84" i="1"/>
  <c r="EN84" i="1"/>
  <c r="EM84" i="1"/>
  <c r="EP83" i="1"/>
  <c r="EO83" i="1"/>
  <c r="EN83" i="1"/>
  <c r="EM83" i="1"/>
  <c r="EP82" i="1"/>
  <c r="EO82" i="1"/>
  <c r="EN82" i="1"/>
  <c r="EM82" i="1"/>
  <c r="EP81" i="1"/>
  <c r="EO81" i="1"/>
  <c r="EN81" i="1"/>
  <c r="EM81" i="1"/>
  <c r="EP80" i="1"/>
  <c r="EO80" i="1"/>
  <c r="EN80" i="1"/>
  <c r="EM80" i="1"/>
  <c r="EP67" i="1"/>
  <c r="EO67" i="1"/>
  <c r="EN67" i="1"/>
  <c r="EM67" i="1"/>
  <c r="EP66" i="1"/>
  <c r="EO66" i="1"/>
  <c r="EN66" i="1"/>
  <c r="EM66" i="1"/>
  <c r="EP65" i="1"/>
  <c r="EO65" i="1"/>
  <c r="EN65" i="1"/>
  <c r="EM65" i="1"/>
  <c r="EP64" i="1"/>
  <c r="EO64" i="1"/>
  <c r="EN64" i="1"/>
  <c r="EM64" i="1"/>
  <c r="EP63" i="1"/>
  <c r="EO63" i="1"/>
  <c r="EN63" i="1"/>
  <c r="EM63" i="1"/>
  <c r="EP62" i="1"/>
  <c r="EO62" i="1"/>
  <c r="EN62" i="1"/>
  <c r="EM62" i="1"/>
  <c r="EP61" i="1"/>
  <c r="EO61" i="1"/>
  <c r="EN61" i="1"/>
  <c r="EM61" i="1"/>
  <c r="EP60" i="1"/>
  <c r="EO60" i="1"/>
  <c r="EN60" i="1"/>
  <c r="EM60" i="1"/>
  <c r="EP59" i="1"/>
  <c r="EO59" i="1"/>
  <c r="EN59" i="1"/>
  <c r="EM59" i="1"/>
  <c r="EP58" i="1"/>
  <c r="EO58" i="1"/>
  <c r="EN58" i="1"/>
  <c r="EM58" i="1"/>
  <c r="EP57" i="1"/>
  <c r="EO57" i="1"/>
  <c r="EN57" i="1"/>
  <c r="EM57" i="1"/>
  <c r="EP56" i="1"/>
  <c r="EO56" i="1"/>
  <c r="EN56" i="1"/>
  <c r="EM56" i="1"/>
  <c r="EP55" i="1"/>
  <c r="EO55" i="1"/>
  <c r="EN55" i="1"/>
  <c r="EM55" i="1"/>
  <c r="EP54" i="1"/>
  <c r="EO54" i="1"/>
  <c r="EN54" i="1"/>
  <c r="EM54" i="1"/>
  <c r="EP53" i="1"/>
  <c r="EO53" i="1"/>
  <c r="EN53" i="1"/>
  <c r="EM53" i="1"/>
  <c r="EP52" i="1"/>
  <c r="EO52" i="1"/>
  <c r="EN52" i="1"/>
  <c r="EM52" i="1"/>
  <c r="EP51" i="1"/>
  <c r="EO51" i="1"/>
  <c r="EN51" i="1"/>
  <c r="EM51" i="1"/>
  <c r="EP50" i="1"/>
  <c r="EO50" i="1"/>
  <c r="EN50" i="1"/>
  <c r="EM50" i="1"/>
  <c r="EP49" i="1"/>
  <c r="EO49" i="1"/>
  <c r="EN49" i="1"/>
  <c r="EM49" i="1"/>
  <c r="EP48" i="1"/>
  <c r="EO48" i="1"/>
  <c r="EN48" i="1"/>
  <c r="EM48" i="1"/>
  <c r="EP47" i="1"/>
  <c r="EO47" i="1"/>
  <c r="EN47" i="1"/>
  <c r="EM47" i="1"/>
  <c r="EP46" i="1"/>
  <c r="EO46" i="1"/>
  <c r="EN46" i="1"/>
  <c r="EM46" i="1"/>
  <c r="EP45" i="1"/>
  <c r="EO45" i="1"/>
  <c r="EN45" i="1"/>
  <c r="EM45" i="1"/>
  <c r="EP44" i="1"/>
  <c r="EO44" i="1"/>
  <c r="EN44" i="1"/>
  <c r="EM44" i="1"/>
  <c r="EP43" i="1"/>
  <c r="EO43" i="1"/>
  <c r="EN43" i="1"/>
  <c r="EM43" i="1"/>
  <c r="EP42" i="1"/>
  <c r="EO42" i="1"/>
  <c r="EO528" i="1" s="1"/>
  <c r="EN42" i="1"/>
  <c r="EM42" i="1"/>
  <c r="EM528" i="1" s="1"/>
  <c r="EP41" i="1"/>
  <c r="EO41" i="1"/>
  <c r="EO527" i="1" s="1"/>
  <c r="EN41" i="1"/>
  <c r="EM41" i="1"/>
  <c r="EM527" i="1" s="1"/>
  <c r="EP33" i="1"/>
  <c r="EO33" i="1"/>
  <c r="EO545" i="1" s="1"/>
  <c r="EN33" i="1"/>
  <c r="EM33" i="1"/>
  <c r="EM545" i="1" s="1"/>
  <c r="EP31" i="1"/>
  <c r="EO31" i="1"/>
  <c r="EN31" i="1"/>
  <c r="EM31" i="1"/>
  <c r="EL18" i="1"/>
  <c r="EM18" i="1"/>
  <c r="EN18" i="1"/>
  <c r="EO18" i="1"/>
  <c r="EP18" i="1"/>
  <c r="DY488" i="1"/>
  <c r="DX488" i="1"/>
  <c r="DW488" i="1"/>
  <c r="DW542" i="1" s="1"/>
  <c r="DV488" i="1"/>
  <c r="DU488" i="1"/>
  <c r="DU542" i="1" s="1"/>
  <c r="DY487" i="1"/>
  <c r="DX487" i="1"/>
  <c r="DW487" i="1"/>
  <c r="DW541" i="1" s="1"/>
  <c r="DV487" i="1"/>
  <c r="DU487" i="1"/>
  <c r="DU541" i="1" s="1"/>
  <c r="DY486" i="1"/>
  <c r="DX486" i="1"/>
  <c r="DW486" i="1"/>
  <c r="DW538" i="1" s="1"/>
  <c r="DV486" i="1"/>
  <c r="DU486" i="1"/>
  <c r="DU538" i="1" s="1"/>
  <c r="DY485" i="1"/>
  <c r="DX485" i="1"/>
  <c r="DW485" i="1"/>
  <c r="DW536" i="1" s="1"/>
  <c r="DV485" i="1"/>
  <c r="DU485" i="1"/>
  <c r="DU536" i="1" s="1"/>
  <c r="DY484" i="1"/>
  <c r="DX484" i="1"/>
  <c r="DW484" i="1"/>
  <c r="DW533" i="1" s="1"/>
  <c r="DV484" i="1"/>
  <c r="DU484" i="1"/>
  <c r="DU533" i="1" s="1"/>
  <c r="DY483" i="1"/>
  <c r="DX483" i="1"/>
  <c r="DW483" i="1"/>
  <c r="DW539" i="1" s="1"/>
  <c r="DV483" i="1"/>
  <c r="DU483" i="1"/>
  <c r="DU539" i="1" s="1"/>
  <c r="DY481" i="1"/>
  <c r="DX481" i="1"/>
  <c r="DW481" i="1"/>
  <c r="DW525" i="1" s="1"/>
  <c r="DV481" i="1"/>
  <c r="DU481" i="1"/>
  <c r="DU525" i="1" s="1"/>
  <c r="DY480" i="1"/>
  <c r="DX480" i="1"/>
  <c r="DW480" i="1"/>
  <c r="DW524" i="1" s="1"/>
  <c r="DV480" i="1"/>
  <c r="DU480" i="1"/>
  <c r="DU524" i="1" s="1"/>
  <c r="DY479" i="1"/>
  <c r="DX479" i="1"/>
  <c r="DW479" i="1"/>
  <c r="DW516" i="1" s="1"/>
  <c r="DV479" i="1"/>
  <c r="DU479" i="1"/>
  <c r="DU516" i="1" s="1"/>
  <c r="DX478" i="1"/>
  <c r="DW478" i="1"/>
  <c r="DW510" i="1" s="1"/>
  <c r="DV478" i="1"/>
  <c r="DU478" i="1"/>
  <c r="DU510" i="1" s="1"/>
  <c r="DX477" i="1"/>
  <c r="DW477" i="1"/>
  <c r="DW500" i="1" s="1"/>
  <c r="DV477" i="1"/>
  <c r="DU477" i="1"/>
  <c r="DU500" i="1" s="1"/>
  <c r="DY476" i="1"/>
  <c r="DX476" i="1"/>
  <c r="DW476" i="1"/>
  <c r="DW499" i="1" s="1"/>
  <c r="DV476" i="1"/>
  <c r="DU476" i="1"/>
  <c r="DU499" i="1" s="1"/>
  <c r="DY467" i="1"/>
  <c r="DX467" i="1"/>
  <c r="DW467" i="1"/>
  <c r="DW549" i="1" s="1"/>
  <c r="DV467" i="1"/>
  <c r="DU467" i="1"/>
  <c r="DU549" i="1" s="1"/>
  <c r="DX466" i="1"/>
  <c r="DW466" i="1"/>
  <c r="DW548" i="1" s="1"/>
  <c r="DV466" i="1"/>
  <c r="DU466" i="1"/>
  <c r="DU548" i="1" s="1"/>
  <c r="DY465" i="1"/>
  <c r="DX465" i="1"/>
  <c r="DW465" i="1"/>
  <c r="DW537" i="1" s="1"/>
  <c r="DV465" i="1"/>
  <c r="DU465" i="1"/>
  <c r="DU537" i="1" s="1"/>
  <c r="DX464" i="1"/>
  <c r="DW464" i="1"/>
  <c r="DW547" i="1" s="1"/>
  <c r="DV464" i="1"/>
  <c r="DU464" i="1"/>
  <c r="DU547" i="1" s="1"/>
  <c r="DY463" i="1"/>
  <c r="DX463" i="1"/>
  <c r="DW463" i="1"/>
  <c r="DW540" i="1" s="1"/>
  <c r="DV463" i="1"/>
  <c r="DU463" i="1"/>
  <c r="DU540" i="1" s="1"/>
  <c r="DY462" i="1"/>
  <c r="DX462" i="1"/>
  <c r="DW462" i="1"/>
  <c r="DW535" i="1" s="1"/>
  <c r="DV462" i="1"/>
  <c r="DU462" i="1"/>
  <c r="DU535" i="1" s="1"/>
  <c r="DY461" i="1"/>
  <c r="DX461" i="1"/>
  <c r="DW461" i="1"/>
  <c r="DV461" i="1"/>
  <c r="DU461" i="1"/>
  <c r="DY460" i="1"/>
  <c r="DX460" i="1"/>
  <c r="DW460" i="1"/>
  <c r="DV460" i="1"/>
  <c r="DU460" i="1"/>
  <c r="DX459" i="1"/>
  <c r="DW459" i="1"/>
  <c r="DV459" i="1"/>
  <c r="DU459" i="1"/>
  <c r="DY458" i="1"/>
  <c r="DX458" i="1"/>
  <c r="DW458" i="1"/>
  <c r="DV458" i="1"/>
  <c r="DU458" i="1"/>
  <c r="DX448" i="1"/>
  <c r="DW448" i="1"/>
  <c r="DV448" i="1"/>
  <c r="DU448" i="1"/>
  <c r="DX446" i="1"/>
  <c r="DW446" i="1"/>
  <c r="DW498" i="1" s="1"/>
  <c r="DV446" i="1"/>
  <c r="DU446" i="1"/>
  <c r="DU498" i="1" s="1"/>
  <c r="DX433" i="1"/>
  <c r="DW433" i="1"/>
  <c r="DV433" i="1"/>
  <c r="DU433" i="1"/>
  <c r="DX432" i="1"/>
  <c r="DW432" i="1"/>
  <c r="DV432" i="1"/>
  <c r="DU432" i="1"/>
  <c r="DX431" i="1"/>
  <c r="DW431" i="1"/>
  <c r="DV431" i="1"/>
  <c r="DU431" i="1"/>
  <c r="DX430" i="1"/>
  <c r="DW430" i="1"/>
  <c r="DV430" i="1"/>
  <c r="DU430" i="1"/>
  <c r="DX429" i="1"/>
  <c r="DW429" i="1"/>
  <c r="DV429" i="1"/>
  <c r="DU429" i="1"/>
  <c r="DX428" i="1"/>
  <c r="DW428" i="1"/>
  <c r="DV428" i="1"/>
  <c r="DU428" i="1"/>
  <c r="DX427" i="1"/>
  <c r="DW427" i="1"/>
  <c r="DV427" i="1"/>
  <c r="DU427" i="1"/>
  <c r="DX426" i="1"/>
  <c r="DW426" i="1"/>
  <c r="DV426" i="1"/>
  <c r="DU426" i="1"/>
  <c r="DX425" i="1"/>
  <c r="DW425" i="1"/>
  <c r="DV425" i="1"/>
  <c r="DU425" i="1"/>
  <c r="DX424" i="1"/>
  <c r="DW424" i="1"/>
  <c r="DV424" i="1"/>
  <c r="DU424" i="1"/>
  <c r="DX423" i="1"/>
  <c r="DW423" i="1"/>
  <c r="DV423" i="1"/>
  <c r="DU423" i="1"/>
  <c r="DX422" i="1"/>
  <c r="DW422" i="1"/>
  <c r="DV422" i="1"/>
  <c r="DU422" i="1"/>
  <c r="DX421" i="1"/>
  <c r="DW421" i="1"/>
  <c r="DV421" i="1"/>
  <c r="DU421" i="1"/>
  <c r="DX420" i="1"/>
  <c r="DW420" i="1"/>
  <c r="DV420" i="1"/>
  <c r="DU420" i="1"/>
  <c r="DX419" i="1"/>
  <c r="DW419" i="1"/>
  <c r="DV419" i="1"/>
  <c r="DU419" i="1"/>
  <c r="DX418" i="1"/>
  <c r="DW418" i="1"/>
  <c r="DV418" i="1"/>
  <c r="DU418" i="1"/>
  <c r="DX417" i="1"/>
  <c r="DW417" i="1"/>
  <c r="DV417" i="1"/>
  <c r="DU417" i="1"/>
  <c r="DX416" i="1"/>
  <c r="DW416" i="1"/>
  <c r="DV416" i="1"/>
  <c r="DU416" i="1"/>
  <c r="DX415" i="1"/>
  <c r="DW415" i="1"/>
  <c r="DV415" i="1"/>
  <c r="DU415" i="1"/>
  <c r="DX414" i="1"/>
  <c r="DW414" i="1"/>
  <c r="DV414" i="1"/>
  <c r="DU414" i="1"/>
  <c r="DY406" i="1"/>
  <c r="DX406" i="1"/>
  <c r="DW406" i="1"/>
  <c r="DW544" i="1" s="1"/>
  <c r="DV406" i="1"/>
  <c r="DU406" i="1"/>
  <c r="DU544" i="1" s="1"/>
  <c r="DY404" i="1"/>
  <c r="DX404" i="1"/>
  <c r="DW404" i="1"/>
  <c r="DV404" i="1"/>
  <c r="DU404" i="1"/>
  <c r="DY403" i="1"/>
  <c r="DX403" i="1"/>
  <c r="DW403" i="1"/>
  <c r="DV403" i="1"/>
  <c r="DU403" i="1"/>
  <c r="DY402" i="1"/>
  <c r="DX402" i="1"/>
  <c r="DW402" i="1"/>
  <c r="DV402" i="1"/>
  <c r="DU402" i="1"/>
  <c r="DY401" i="1"/>
  <c r="DX401" i="1"/>
  <c r="DW401" i="1"/>
  <c r="DV401" i="1"/>
  <c r="DU401" i="1"/>
  <c r="DY400" i="1"/>
  <c r="DX400" i="1"/>
  <c r="DW400" i="1"/>
  <c r="DV400" i="1"/>
  <c r="DU400" i="1"/>
  <c r="DY399" i="1"/>
  <c r="DX399" i="1"/>
  <c r="DW399" i="1"/>
  <c r="DV399" i="1"/>
  <c r="DU399" i="1"/>
  <c r="H399" i="1" s="1"/>
  <c r="DX398" i="1"/>
  <c r="DW398" i="1"/>
  <c r="DV398" i="1"/>
  <c r="DU398" i="1"/>
  <c r="DX385" i="1"/>
  <c r="DW385" i="1"/>
  <c r="DV385" i="1"/>
  <c r="DU385" i="1"/>
  <c r="DY384" i="1"/>
  <c r="DX384" i="1"/>
  <c r="DW384" i="1"/>
  <c r="DV384" i="1"/>
  <c r="DU384" i="1"/>
  <c r="DY383" i="1"/>
  <c r="DX383" i="1"/>
  <c r="DW383" i="1"/>
  <c r="DV383" i="1"/>
  <c r="DU383" i="1"/>
  <c r="DY382" i="1"/>
  <c r="DX382" i="1"/>
  <c r="DW382" i="1"/>
  <c r="DV382" i="1"/>
  <c r="DU382" i="1"/>
  <c r="DY381" i="1"/>
  <c r="DX381" i="1"/>
  <c r="DW381" i="1"/>
  <c r="DV381" i="1"/>
  <c r="DU381" i="1"/>
  <c r="DY380" i="1"/>
  <c r="DX380" i="1"/>
  <c r="DW380" i="1"/>
  <c r="DV380" i="1"/>
  <c r="DU380" i="1"/>
  <c r="DY379" i="1"/>
  <c r="DX379" i="1"/>
  <c r="DW379" i="1"/>
  <c r="DV379" i="1"/>
  <c r="DU379" i="1"/>
  <c r="DY363" i="1"/>
  <c r="DX363" i="1"/>
  <c r="DW363" i="1"/>
  <c r="DV363" i="1"/>
  <c r="DU363" i="1"/>
  <c r="DY362" i="1"/>
  <c r="DX362" i="1"/>
  <c r="DW362" i="1"/>
  <c r="DV362" i="1"/>
  <c r="DU362" i="1"/>
  <c r="DX361" i="1"/>
  <c r="DW361" i="1"/>
  <c r="DV361" i="1"/>
  <c r="DU361" i="1"/>
  <c r="DY360" i="1"/>
  <c r="DX360" i="1"/>
  <c r="DW360" i="1"/>
  <c r="DV360" i="1"/>
  <c r="DU360" i="1"/>
  <c r="DY359" i="1"/>
  <c r="DX359" i="1"/>
  <c r="DW359" i="1"/>
  <c r="DV359" i="1"/>
  <c r="DU359" i="1"/>
  <c r="DY358" i="1"/>
  <c r="DX358" i="1"/>
  <c r="DW358" i="1"/>
  <c r="DV358" i="1"/>
  <c r="DU358" i="1"/>
  <c r="DY357" i="1"/>
  <c r="DX357" i="1"/>
  <c r="DW357" i="1"/>
  <c r="DV357" i="1"/>
  <c r="DU357" i="1"/>
  <c r="DY356" i="1"/>
  <c r="DX356" i="1"/>
  <c r="DW356" i="1"/>
  <c r="DV356" i="1"/>
  <c r="DU356" i="1"/>
  <c r="DY355" i="1"/>
  <c r="DX355" i="1"/>
  <c r="DW355" i="1"/>
  <c r="DV355" i="1"/>
  <c r="DU355" i="1"/>
  <c r="DY354" i="1"/>
  <c r="DX354" i="1"/>
  <c r="DW354" i="1"/>
  <c r="DV354" i="1"/>
  <c r="DU354" i="1"/>
  <c r="DY353" i="1"/>
  <c r="DX353" i="1"/>
  <c r="DW353" i="1"/>
  <c r="DV353" i="1"/>
  <c r="DU353" i="1"/>
  <c r="DY340" i="1"/>
  <c r="DX340" i="1"/>
  <c r="DW340" i="1"/>
  <c r="DV340" i="1"/>
  <c r="DU340" i="1"/>
  <c r="DX339" i="1"/>
  <c r="DW339" i="1"/>
  <c r="DV339" i="1"/>
  <c r="DU339" i="1"/>
  <c r="DX338" i="1"/>
  <c r="DW338" i="1"/>
  <c r="DV338" i="1"/>
  <c r="DU338" i="1"/>
  <c r="DX337" i="1"/>
  <c r="DW337" i="1"/>
  <c r="DV337" i="1"/>
  <c r="DU337" i="1"/>
  <c r="DX336" i="1"/>
  <c r="DW336" i="1"/>
  <c r="DV336" i="1"/>
  <c r="DU336" i="1"/>
  <c r="DX335" i="1"/>
  <c r="DW335" i="1"/>
  <c r="DV335" i="1"/>
  <c r="DU335" i="1"/>
  <c r="DX334" i="1"/>
  <c r="DW334" i="1"/>
  <c r="DV334" i="1"/>
  <c r="DU334" i="1"/>
  <c r="DX333" i="1"/>
  <c r="DW333" i="1"/>
  <c r="DV333" i="1"/>
  <c r="DU333" i="1"/>
  <c r="DX332" i="1"/>
  <c r="DW332" i="1"/>
  <c r="DV332" i="1"/>
  <c r="DU332" i="1"/>
  <c r="DX331" i="1"/>
  <c r="DW331" i="1"/>
  <c r="DV331" i="1"/>
  <c r="DU331" i="1"/>
  <c r="DX330" i="1"/>
  <c r="DW330" i="1"/>
  <c r="DV330" i="1"/>
  <c r="DU330" i="1"/>
  <c r="DX329" i="1"/>
  <c r="DW329" i="1"/>
  <c r="DV329" i="1"/>
  <c r="DU329" i="1"/>
  <c r="DX328" i="1"/>
  <c r="DW328" i="1"/>
  <c r="DV328" i="1"/>
  <c r="DU328" i="1"/>
  <c r="DX327" i="1"/>
  <c r="DW327" i="1"/>
  <c r="DV327" i="1"/>
  <c r="DU327" i="1"/>
  <c r="DX326" i="1"/>
  <c r="DW326" i="1"/>
  <c r="DV326" i="1"/>
  <c r="DU326" i="1"/>
  <c r="DX325" i="1"/>
  <c r="DW325" i="1"/>
  <c r="DV325" i="1"/>
  <c r="DU325" i="1"/>
  <c r="DX324" i="1"/>
  <c r="DW324" i="1"/>
  <c r="DV324" i="1"/>
  <c r="DU324" i="1"/>
  <c r="DX323" i="1"/>
  <c r="DW323" i="1"/>
  <c r="DV323" i="1"/>
  <c r="DU323" i="1"/>
  <c r="DY322" i="1"/>
  <c r="DX322" i="1"/>
  <c r="DW322" i="1"/>
  <c r="DV322" i="1"/>
  <c r="DU322" i="1"/>
  <c r="DY321" i="1"/>
  <c r="DX321" i="1"/>
  <c r="DW321" i="1"/>
  <c r="DV321" i="1"/>
  <c r="DU321" i="1"/>
  <c r="DY320" i="1"/>
  <c r="DX320" i="1"/>
  <c r="DW320" i="1"/>
  <c r="DV320" i="1"/>
  <c r="DU320" i="1"/>
  <c r="DY314" i="1"/>
  <c r="DX314" i="1"/>
  <c r="DW314" i="1"/>
  <c r="DV314" i="1"/>
  <c r="DU314" i="1"/>
  <c r="DY313" i="1"/>
  <c r="DX313" i="1"/>
  <c r="DW313" i="1"/>
  <c r="DV313" i="1"/>
  <c r="DU313" i="1"/>
  <c r="DY312" i="1"/>
  <c r="DX312" i="1"/>
  <c r="DW312" i="1"/>
  <c r="DV312" i="1"/>
  <c r="DU312" i="1"/>
  <c r="DY311" i="1"/>
  <c r="DX311" i="1"/>
  <c r="DW311" i="1"/>
  <c r="DV311" i="1"/>
  <c r="DU311" i="1"/>
  <c r="DX299" i="1"/>
  <c r="DW299" i="1"/>
  <c r="DV299" i="1"/>
  <c r="DU299" i="1"/>
  <c r="DX298" i="1"/>
  <c r="DW298" i="1"/>
  <c r="DV298" i="1"/>
  <c r="DU298" i="1"/>
  <c r="DX297" i="1"/>
  <c r="DW297" i="1"/>
  <c r="DV297" i="1"/>
  <c r="DU297" i="1"/>
  <c r="DX296" i="1"/>
  <c r="DW296" i="1"/>
  <c r="DV296" i="1"/>
  <c r="DU296" i="1"/>
  <c r="DY295" i="1"/>
  <c r="DX295" i="1"/>
  <c r="DW295" i="1"/>
  <c r="DV295" i="1"/>
  <c r="DU295" i="1"/>
  <c r="DY294" i="1"/>
  <c r="DX294" i="1"/>
  <c r="DW294" i="1"/>
  <c r="DV294" i="1"/>
  <c r="DU294" i="1"/>
  <c r="DX293" i="1"/>
  <c r="DW293" i="1"/>
  <c r="DV293" i="1"/>
  <c r="DU293" i="1"/>
  <c r="DY292" i="1"/>
  <c r="DX292" i="1"/>
  <c r="DW292" i="1"/>
  <c r="DV292" i="1"/>
  <c r="DU292" i="1"/>
  <c r="DY291" i="1"/>
  <c r="DX291" i="1"/>
  <c r="DW291" i="1"/>
  <c r="DV291" i="1"/>
  <c r="DU291" i="1"/>
  <c r="DY290" i="1"/>
  <c r="DX290" i="1"/>
  <c r="DW290" i="1"/>
  <c r="DV290" i="1"/>
  <c r="DU290" i="1"/>
  <c r="DX289" i="1"/>
  <c r="DW289" i="1"/>
  <c r="DV289" i="1"/>
  <c r="DU289" i="1"/>
  <c r="DY288" i="1"/>
  <c r="DX288" i="1"/>
  <c r="DW288" i="1"/>
  <c r="DV288" i="1"/>
  <c r="DU288" i="1"/>
  <c r="DY287" i="1"/>
  <c r="DX287" i="1"/>
  <c r="DW287" i="1"/>
  <c r="DV287" i="1"/>
  <c r="DU287" i="1"/>
  <c r="DX281" i="1"/>
  <c r="DW281" i="1"/>
  <c r="DV281" i="1"/>
  <c r="DU281" i="1"/>
  <c r="DX280" i="1"/>
  <c r="DW280" i="1"/>
  <c r="DV280" i="1"/>
  <c r="DU280" i="1"/>
  <c r="DX279" i="1"/>
  <c r="DW279" i="1"/>
  <c r="DV279" i="1"/>
  <c r="DU279" i="1"/>
  <c r="DX278" i="1"/>
  <c r="DW278" i="1"/>
  <c r="DV278" i="1"/>
  <c r="DU278" i="1"/>
  <c r="DX277" i="1"/>
  <c r="DW277" i="1"/>
  <c r="DV277" i="1"/>
  <c r="DU277" i="1"/>
  <c r="DX276" i="1"/>
  <c r="DW276" i="1"/>
  <c r="DV276" i="1"/>
  <c r="DU276" i="1"/>
  <c r="DY275" i="1"/>
  <c r="DX275" i="1"/>
  <c r="DW275" i="1"/>
  <c r="DV275" i="1"/>
  <c r="DU275" i="1"/>
  <c r="DX249" i="1"/>
  <c r="DW249" i="1"/>
  <c r="DV249" i="1"/>
  <c r="DU249" i="1"/>
  <c r="DX248" i="1"/>
  <c r="DW248" i="1"/>
  <c r="DV248" i="1"/>
  <c r="DU248" i="1"/>
  <c r="DX247" i="1"/>
  <c r="DW247" i="1"/>
  <c r="DW522" i="1" s="1"/>
  <c r="DV247" i="1"/>
  <c r="DU247" i="1"/>
  <c r="DU522" i="1" s="1"/>
  <c r="DX246" i="1"/>
  <c r="DW246" i="1"/>
  <c r="DW523" i="1" s="1"/>
  <c r="DV246" i="1"/>
  <c r="DU246" i="1"/>
  <c r="DU523" i="1" s="1"/>
  <c r="DX245" i="1"/>
  <c r="DW245" i="1"/>
  <c r="DV245" i="1"/>
  <c r="DU245" i="1"/>
  <c r="H245" i="1" s="1"/>
  <c r="DX244" i="1"/>
  <c r="DW244" i="1"/>
  <c r="DV244" i="1"/>
  <c r="DU244" i="1"/>
  <c r="H244" i="1" s="1"/>
  <c r="DX243" i="1"/>
  <c r="DW243" i="1"/>
  <c r="DV243" i="1"/>
  <c r="DU243" i="1"/>
  <c r="DX242" i="1"/>
  <c r="DW242" i="1"/>
  <c r="DW521" i="1" s="1"/>
  <c r="DV242" i="1"/>
  <c r="DU242" i="1"/>
  <c r="DU521" i="1" s="1"/>
  <c r="DX241" i="1"/>
  <c r="DW241" i="1"/>
  <c r="DV241" i="1"/>
  <c r="DU241" i="1"/>
  <c r="H241" i="1" s="1"/>
  <c r="DX240" i="1"/>
  <c r="DW240" i="1"/>
  <c r="DV240" i="1"/>
  <c r="DU240" i="1"/>
  <c r="H240" i="1" s="1"/>
  <c r="DX239" i="1"/>
  <c r="DW239" i="1"/>
  <c r="DV239" i="1"/>
  <c r="DU239" i="1"/>
  <c r="DX238" i="1"/>
  <c r="DW238" i="1"/>
  <c r="DW520" i="1" s="1"/>
  <c r="DV238" i="1"/>
  <c r="DU238" i="1"/>
  <c r="DU520" i="1" s="1"/>
  <c r="DX237" i="1"/>
  <c r="DW237" i="1"/>
  <c r="DV237" i="1"/>
  <c r="DU237" i="1"/>
  <c r="H237" i="1" s="1"/>
  <c r="DX236" i="1"/>
  <c r="DW236" i="1"/>
  <c r="DV236" i="1"/>
  <c r="DU236" i="1"/>
  <c r="H236" i="1" s="1"/>
  <c r="DX235" i="1"/>
  <c r="DW235" i="1"/>
  <c r="DV235" i="1"/>
  <c r="DU235" i="1"/>
  <c r="DY234" i="1"/>
  <c r="DX234" i="1"/>
  <c r="DW234" i="1"/>
  <c r="DV234" i="1"/>
  <c r="DU234" i="1"/>
  <c r="DY233" i="1"/>
  <c r="DX233" i="1"/>
  <c r="DW233" i="1"/>
  <c r="DV233" i="1"/>
  <c r="DU233" i="1"/>
  <c r="DY232" i="1"/>
  <c r="DX232" i="1"/>
  <c r="DW232" i="1"/>
  <c r="DV232" i="1"/>
  <c r="DU232" i="1"/>
  <c r="DY231" i="1"/>
  <c r="DX231" i="1"/>
  <c r="DW231" i="1"/>
  <c r="DV231" i="1"/>
  <c r="DU231" i="1"/>
  <c r="DY230" i="1"/>
  <c r="DX230" i="1"/>
  <c r="DW230" i="1"/>
  <c r="DV230" i="1"/>
  <c r="DU230" i="1"/>
  <c r="DY229" i="1"/>
  <c r="DX229" i="1"/>
  <c r="DW229" i="1"/>
  <c r="DV229" i="1"/>
  <c r="DU229" i="1"/>
  <c r="DY228" i="1"/>
  <c r="DX228" i="1"/>
  <c r="DW228" i="1"/>
  <c r="DV228" i="1"/>
  <c r="DU228" i="1"/>
  <c r="DY227" i="1"/>
  <c r="DX227" i="1"/>
  <c r="DW227" i="1"/>
  <c r="DV227" i="1"/>
  <c r="DU227" i="1"/>
  <c r="DY226" i="1"/>
  <c r="DX226" i="1"/>
  <c r="DW226" i="1"/>
  <c r="DV226" i="1"/>
  <c r="DU226" i="1"/>
  <c r="DY225" i="1"/>
  <c r="DX225" i="1"/>
  <c r="DW225" i="1"/>
  <c r="DV225" i="1"/>
  <c r="DU225" i="1"/>
  <c r="DY222" i="1"/>
  <c r="DX222" i="1"/>
  <c r="DW222" i="1"/>
  <c r="DV222" i="1"/>
  <c r="DU222" i="1"/>
  <c r="DY221" i="1"/>
  <c r="DX221" i="1"/>
  <c r="DW221" i="1"/>
  <c r="DV221" i="1"/>
  <c r="DU221" i="1"/>
  <c r="DY218" i="1"/>
  <c r="DX218" i="1"/>
  <c r="DW218" i="1"/>
  <c r="DV218" i="1"/>
  <c r="DU218" i="1"/>
  <c r="DY216" i="1"/>
  <c r="DX216" i="1"/>
  <c r="DW216" i="1"/>
  <c r="DV216" i="1"/>
  <c r="DU216" i="1"/>
  <c r="DY215" i="1"/>
  <c r="DX215" i="1"/>
  <c r="DW215" i="1"/>
  <c r="DV215" i="1"/>
  <c r="DU215" i="1"/>
  <c r="DY214" i="1"/>
  <c r="DX214" i="1"/>
  <c r="DW214" i="1"/>
  <c r="DV214" i="1"/>
  <c r="DU214" i="1"/>
  <c r="DY213" i="1"/>
  <c r="DX213" i="1"/>
  <c r="DW213" i="1"/>
  <c r="DV213" i="1"/>
  <c r="DU213" i="1"/>
  <c r="DY206" i="1"/>
  <c r="DX206" i="1"/>
  <c r="DW206" i="1"/>
  <c r="DV206" i="1"/>
  <c r="DU206" i="1"/>
  <c r="DY203" i="1"/>
  <c r="DX203" i="1"/>
  <c r="DW203" i="1"/>
  <c r="DV203" i="1"/>
  <c r="DU203" i="1"/>
  <c r="DY200" i="1"/>
  <c r="DX200" i="1"/>
  <c r="DW200" i="1"/>
  <c r="DV200" i="1"/>
  <c r="DU200" i="1"/>
  <c r="DY197" i="1"/>
  <c r="DX197" i="1"/>
  <c r="DW197" i="1"/>
  <c r="DV197" i="1"/>
  <c r="DU197" i="1"/>
  <c r="DY194" i="1"/>
  <c r="DX194" i="1"/>
  <c r="DW194" i="1"/>
  <c r="DV194" i="1"/>
  <c r="DU194" i="1"/>
  <c r="DY180" i="1"/>
  <c r="DX180" i="1"/>
  <c r="DW180" i="1"/>
  <c r="DW515" i="1" s="1"/>
  <c r="DV180" i="1"/>
  <c r="DU180" i="1"/>
  <c r="DU515" i="1" s="1"/>
  <c r="DY177" i="1"/>
  <c r="DX177" i="1"/>
  <c r="DW177" i="1"/>
  <c r="DW514" i="1" s="1"/>
  <c r="DV177" i="1"/>
  <c r="DU177" i="1"/>
  <c r="DU514" i="1" s="1"/>
  <c r="DY174" i="1"/>
  <c r="DX174" i="1"/>
  <c r="DW174" i="1"/>
  <c r="DW513" i="1" s="1"/>
  <c r="DV174" i="1"/>
  <c r="DU174" i="1"/>
  <c r="DU513" i="1" s="1"/>
  <c r="DY171" i="1"/>
  <c r="DX171" i="1"/>
  <c r="DW171" i="1"/>
  <c r="DV171" i="1"/>
  <c r="DU171" i="1"/>
  <c r="DY170" i="1"/>
  <c r="DX170" i="1"/>
  <c r="DW170" i="1"/>
  <c r="DW512" i="1" s="1"/>
  <c r="DV170" i="1"/>
  <c r="DU170" i="1"/>
  <c r="DY167" i="1"/>
  <c r="DX167" i="1"/>
  <c r="DW167" i="1"/>
  <c r="DV167" i="1"/>
  <c r="DU167" i="1"/>
  <c r="DY166" i="1"/>
  <c r="DX166" i="1"/>
  <c r="DW166" i="1"/>
  <c r="DV166" i="1"/>
  <c r="DU166" i="1"/>
  <c r="DY165" i="1"/>
  <c r="DX165" i="1"/>
  <c r="DW165" i="1"/>
  <c r="DV165" i="1"/>
  <c r="DU165" i="1"/>
  <c r="DX151" i="1"/>
  <c r="DW151" i="1"/>
  <c r="DW509" i="1" s="1"/>
  <c r="DV151" i="1"/>
  <c r="DU151" i="1"/>
  <c r="DU509" i="1" s="1"/>
  <c r="DX150" i="1"/>
  <c r="DW150" i="1"/>
  <c r="DV150" i="1"/>
  <c r="DU150" i="1"/>
  <c r="DX149" i="1"/>
  <c r="DW149" i="1"/>
  <c r="DV149" i="1"/>
  <c r="DU149" i="1"/>
  <c r="DY148" i="1"/>
  <c r="DX148" i="1"/>
  <c r="DW148" i="1"/>
  <c r="DV148" i="1"/>
  <c r="DU148" i="1"/>
  <c r="DY147" i="1"/>
  <c r="DX147" i="1"/>
  <c r="DW147" i="1"/>
  <c r="DV147" i="1"/>
  <c r="DU147" i="1"/>
  <c r="DY146" i="1"/>
  <c r="DX146" i="1"/>
  <c r="DW146" i="1"/>
  <c r="DV146" i="1"/>
  <c r="DU146" i="1"/>
  <c r="DY145" i="1"/>
  <c r="DX145" i="1"/>
  <c r="DW145" i="1"/>
  <c r="DV145" i="1"/>
  <c r="DU145" i="1"/>
  <c r="DY142" i="1"/>
  <c r="DX142" i="1"/>
  <c r="DW142" i="1"/>
  <c r="DV142" i="1"/>
  <c r="DU142" i="1"/>
  <c r="DY141" i="1"/>
  <c r="DX141" i="1"/>
  <c r="DW141" i="1"/>
  <c r="DV141" i="1"/>
  <c r="DU141" i="1"/>
  <c r="DY140" i="1"/>
  <c r="DX140" i="1"/>
  <c r="DW140" i="1"/>
  <c r="DV140" i="1"/>
  <c r="DU140" i="1"/>
  <c r="DY139" i="1"/>
  <c r="DX139" i="1"/>
  <c r="DW139" i="1"/>
  <c r="DV139" i="1"/>
  <c r="DU139" i="1"/>
  <c r="DY138" i="1"/>
  <c r="DX138" i="1"/>
  <c r="DW138" i="1"/>
  <c r="DV138" i="1"/>
  <c r="DU138" i="1"/>
  <c r="DY137" i="1"/>
  <c r="DX137" i="1"/>
  <c r="DW137" i="1"/>
  <c r="DV137" i="1"/>
  <c r="DU137" i="1"/>
  <c r="DY134" i="1"/>
  <c r="DX134" i="1"/>
  <c r="DW134" i="1"/>
  <c r="DV134" i="1"/>
  <c r="DU134" i="1"/>
  <c r="DY133" i="1"/>
  <c r="DX133" i="1"/>
  <c r="DW133" i="1"/>
  <c r="DV133" i="1"/>
  <c r="DU133" i="1"/>
  <c r="DY132" i="1"/>
  <c r="DX132" i="1"/>
  <c r="DW132" i="1"/>
  <c r="DV132" i="1"/>
  <c r="DU132" i="1"/>
  <c r="DY129" i="1"/>
  <c r="DX129" i="1"/>
  <c r="DW129" i="1"/>
  <c r="DW505" i="1" s="1"/>
  <c r="DV129" i="1"/>
  <c r="DU129" i="1"/>
  <c r="DU505" i="1" s="1"/>
  <c r="DY126" i="1"/>
  <c r="DX126" i="1"/>
  <c r="DW126" i="1"/>
  <c r="DW504" i="1" s="1"/>
  <c r="DV126" i="1"/>
  <c r="DU126" i="1"/>
  <c r="DU504" i="1" s="1"/>
  <c r="DY123" i="1"/>
  <c r="DX123" i="1"/>
  <c r="DW123" i="1"/>
  <c r="DV123" i="1"/>
  <c r="DU123" i="1"/>
  <c r="DY122" i="1"/>
  <c r="DX122" i="1"/>
  <c r="DW122" i="1"/>
  <c r="DW503" i="1" s="1"/>
  <c r="DV122" i="1"/>
  <c r="DU122" i="1"/>
  <c r="DY118" i="1"/>
  <c r="DX118" i="1"/>
  <c r="DW118" i="1"/>
  <c r="DW502" i="1" s="1"/>
  <c r="DV118" i="1"/>
  <c r="DU118" i="1"/>
  <c r="DU502" i="1" s="1"/>
  <c r="DY115" i="1"/>
  <c r="DX115" i="1"/>
  <c r="DW115" i="1"/>
  <c r="DV115" i="1"/>
  <c r="DU115" i="1"/>
  <c r="DY114" i="1"/>
  <c r="DX114" i="1"/>
  <c r="DW114" i="1"/>
  <c r="DV114" i="1"/>
  <c r="DU114" i="1"/>
  <c r="DY107" i="1"/>
  <c r="DX107" i="1"/>
  <c r="DW107" i="1"/>
  <c r="DV107" i="1"/>
  <c r="DU107" i="1"/>
  <c r="DX93" i="1"/>
  <c r="DW93" i="1"/>
  <c r="DW546" i="1" s="1"/>
  <c r="DV93" i="1"/>
  <c r="DU93" i="1"/>
  <c r="DU546" i="1" s="1"/>
  <c r="DX91" i="1"/>
  <c r="DW91" i="1"/>
  <c r="DW551" i="1" s="1"/>
  <c r="DV91" i="1"/>
  <c r="DU91" i="1"/>
  <c r="DU551" i="1" s="1"/>
  <c r="DX89" i="1"/>
  <c r="DW89" i="1"/>
  <c r="DW534" i="1" s="1"/>
  <c r="DV89" i="1"/>
  <c r="DU89" i="1"/>
  <c r="DU534" i="1" s="1"/>
  <c r="DX87" i="1"/>
  <c r="DW87" i="1"/>
  <c r="DV87" i="1"/>
  <c r="DU87" i="1"/>
  <c r="DX86" i="1"/>
  <c r="DW86" i="1"/>
  <c r="DV86" i="1"/>
  <c r="DU86" i="1"/>
  <c r="DY85" i="1"/>
  <c r="DX85" i="1"/>
  <c r="DW85" i="1"/>
  <c r="DV85" i="1"/>
  <c r="DU85" i="1"/>
  <c r="DY84" i="1"/>
  <c r="DX84" i="1"/>
  <c r="DW84" i="1"/>
  <c r="DV84" i="1"/>
  <c r="DU84" i="1"/>
  <c r="DY83" i="1"/>
  <c r="DX83" i="1"/>
  <c r="DW83" i="1"/>
  <c r="DV83" i="1"/>
  <c r="DU83" i="1"/>
  <c r="DY82" i="1"/>
  <c r="DX82" i="1"/>
  <c r="DW82" i="1"/>
  <c r="DV82" i="1"/>
  <c r="DU82" i="1"/>
  <c r="DY81" i="1"/>
  <c r="DX81" i="1"/>
  <c r="DW81" i="1"/>
  <c r="DV81" i="1"/>
  <c r="DU81" i="1"/>
  <c r="DY80" i="1"/>
  <c r="DX80" i="1"/>
  <c r="DW80" i="1"/>
  <c r="DV80" i="1"/>
  <c r="DU80" i="1"/>
  <c r="DX67" i="1"/>
  <c r="DW67" i="1"/>
  <c r="DV67" i="1"/>
  <c r="DU67" i="1"/>
  <c r="DX66" i="1"/>
  <c r="DW66" i="1"/>
  <c r="DV66" i="1"/>
  <c r="DU66" i="1"/>
  <c r="DX65" i="1"/>
  <c r="DW65" i="1"/>
  <c r="DV65" i="1"/>
  <c r="DU65" i="1"/>
  <c r="DX64" i="1"/>
  <c r="DW64" i="1"/>
  <c r="DV64" i="1"/>
  <c r="DU64" i="1"/>
  <c r="DX63" i="1"/>
  <c r="DW63" i="1"/>
  <c r="DV63" i="1"/>
  <c r="DU63" i="1"/>
  <c r="DX62" i="1"/>
  <c r="DW62" i="1"/>
  <c r="DV62" i="1"/>
  <c r="DU62" i="1"/>
  <c r="DX61" i="1"/>
  <c r="DW61" i="1"/>
  <c r="DV61" i="1"/>
  <c r="DU61" i="1"/>
  <c r="DY60" i="1"/>
  <c r="DX60" i="1"/>
  <c r="DW60" i="1"/>
  <c r="DV60" i="1"/>
  <c r="DU60" i="1"/>
  <c r="DY59" i="1"/>
  <c r="DX59" i="1"/>
  <c r="DW59" i="1"/>
  <c r="DV59" i="1"/>
  <c r="DU59" i="1"/>
  <c r="DX58" i="1"/>
  <c r="DW58" i="1"/>
  <c r="DV58" i="1"/>
  <c r="DU58" i="1"/>
  <c r="DY57" i="1"/>
  <c r="DX57" i="1"/>
  <c r="DW57" i="1"/>
  <c r="DV57" i="1"/>
  <c r="DU57" i="1"/>
  <c r="DY56" i="1"/>
  <c r="DX56" i="1"/>
  <c r="DW56" i="1"/>
  <c r="DV56" i="1"/>
  <c r="DU56" i="1"/>
  <c r="DY55" i="1"/>
  <c r="DX55" i="1"/>
  <c r="DW55" i="1"/>
  <c r="DV55" i="1"/>
  <c r="DU55" i="1"/>
  <c r="DY54" i="1"/>
  <c r="DX54" i="1"/>
  <c r="DW54" i="1"/>
  <c r="DV54" i="1"/>
  <c r="DU54" i="1"/>
  <c r="DY53" i="1"/>
  <c r="DX53" i="1"/>
  <c r="DW53" i="1"/>
  <c r="DV53" i="1"/>
  <c r="DU53" i="1"/>
  <c r="DY52" i="1"/>
  <c r="DX52" i="1"/>
  <c r="DW52" i="1"/>
  <c r="DV52" i="1"/>
  <c r="DU52" i="1"/>
  <c r="DY51" i="1"/>
  <c r="DX51" i="1"/>
  <c r="DW51" i="1"/>
  <c r="DV51" i="1"/>
  <c r="DU51" i="1"/>
  <c r="DY50" i="1"/>
  <c r="DX50" i="1"/>
  <c r="DW50" i="1"/>
  <c r="DV50" i="1"/>
  <c r="DU50" i="1"/>
  <c r="DY49" i="1"/>
  <c r="DX49" i="1"/>
  <c r="DW49" i="1"/>
  <c r="DV49" i="1"/>
  <c r="DU49" i="1"/>
  <c r="DY48" i="1"/>
  <c r="DX48" i="1"/>
  <c r="DW48" i="1"/>
  <c r="DV48" i="1"/>
  <c r="DU48" i="1"/>
  <c r="DY47" i="1"/>
  <c r="DX47" i="1"/>
  <c r="DW47" i="1"/>
  <c r="DV47" i="1"/>
  <c r="DU47" i="1"/>
  <c r="DY46" i="1"/>
  <c r="DX46" i="1"/>
  <c r="DW46" i="1"/>
  <c r="DV46" i="1"/>
  <c r="DU46" i="1"/>
  <c r="DX45" i="1"/>
  <c r="DW45" i="1"/>
  <c r="DV45" i="1"/>
  <c r="DU45" i="1"/>
  <c r="DY44" i="1"/>
  <c r="DX44" i="1"/>
  <c r="DW44" i="1"/>
  <c r="DV44" i="1"/>
  <c r="DU44" i="1"/>
  <c r="DY43" i="1"/>
  <c r="DX43" i="1"/>
  <c r="DW43" i="1"/>
  <c r="DV43" i="1"/>
  <c r="DU43" i="1"/>
  <c r="DY42" i="1"/>
  <c r="DX42" i="1"/>
  <c r="DW42" i="1"/>
  <c r="DV42" i="1"/>
  <c r="DU42" i="1"/>
  <c r="DY41" i="1"/>
  <c r="DX41" i="1"/>
  <c r="DW41" i="1"/>
  <c r="DV41" i="1"/>
  <c r="DU41" i="1"/>
  <c r="DY33" i="1"/>
  <c r="DX33" i="1"/>
  <c r="DW33" i="1"/>
  <c r="DW545" i="1" s="1"/>
  <c r="DV33" i="1"/>
  <c r="DU33" i="1"/>
  <c r="DU545" i="1" s="1"/>
  <c r="DY31" i="1"/>
  <c r="DX31" i="1"/>
  <c r="DW31" i="1"/>
  <c r="DV31" i="1"/>
  <c r="DU31" i="1"/>
  <c r="DU17" i="1"/>
  <c r="DU18" i="1"/>
  <c r="DV18" i="1"/>
  <c r="DW18" i="1"/>
  <c r="DX18" i="1"/>
  <c r="DY18" i="1"/>
  <c r="DG480" i="1"/>
  <c r="DG483" i="1"/>
  <c r="DG485" i="1"/>
  <c r="DG487" i="1"/>
  <c r="DG488" i="1"/>
  <c r="DF488" i="1"/>
  <c r="DE488" i="1"/>
  <c r="DE542" i="1" s="1"/>
  <c r="DD488" i="1"/>
  <c r="DC488" i="1"/>
  <c r="DC542" i="1" s="1"/>
  <c r="DF487" i="1"/>
  <c r="DE487" i="1"/>
  <c r="DE541" i="1" s="1"/>
  <c r="DD487" i="1"/>
  <c r="DC487" i="1"/>
  <c r="DC541" i="1" s="1"/>
  <c r="DG486" i="1"/>
  <c r="DF486" i="1"/>
  <c r="DE486" i="1"/>
  <c r="DE538" i="1" s="1"/>
  <c r="DD486" i="1"/>
  <c r="DC486" i="1"/>
  <c r="DC538" i="1" s="1"/>
  <c r="DF485" i="1"/>
  <c r="DE485" i="1"/>
  <c r="DE536" i="1" s="1"/>
  <c r="DD485" i="1"/>
  <c r="DC485" i="1"/>
  <c r="DC536" i="1" s="1"/>
  <c r="DG484" i="1"/>
  <c r="DF484" i="1"/>
  <c r="DE484" i="1"/>
  <c r="DE533" i="1" s="1"/>
  <c r="DD484" i="1"/>
  <c r="DC484" i="1"/>
  <c r="DC533" i="1" s="1"/>
  <c r="DF483" i="1"/>
  <c r="DE483" i="1"/>
  <c r="DE539" i="1" s="1"/>
  <c r="DD483" i="1"/>
  <c r="DC483" i="1"/>
  <c r="DC539" i="1" s="1"/>
  <c r="DG481" i="1"/>
  <c r="DF481" i="1"/>
  <c r="DE481" i="1"/>
  <c r="DE525" i="1" s="1"/>
  <c r="DD481" i="1"/>
  <c r="DC481" i="1"/>
  <c r="DC525" i="1" s="1"/>
  <c r="DF480" i="1"/>
  <c r="DE480" i="1"/>
  <c r="DE524" i="1" s="1"/>
  <c r="DD480" i="1"/>
  <c r="DC480" i="1"/>
  <c r="DC524" i="1" s="1"/>
  <c r="DG479" i="1"/>
  <c r="DF479" i="1"/>
  <c r="DE479" i="1"/>
  <c r="DE516" i="1" s="1"/>
  <c r="DD479" i="1"/>
  <c r="DC479" i="1"/>
  <c r="DC516" i="1" s="1"/>
  <c r="DF478" i="1"/>
  <c r="DE478" i="1"/>
  <c r="DE510" i="1" s="1"/>
  <c r="DD478" i="1"/>
  <c r="DC478" i="1"/>
  <c r="DC510" i="1" s="1"/>
  <c r="DF477" i="1"/>
  <c r="DE477" i="1"/>
  <c r="DE500" i="1" s="1"/>
  <c r="DD477" i="1"/>
  <c r="DC477" i="1"/>
  <c r="DC500" i="1" s="1"/>
  <c r="DG476" i="1"/>
  <c r="DF476" i="1"/>
  <c r="DE476" i="1"/>
  <c r="DE499" i="1" s="1"/>
  <c r="DD476" i="1"/>
  <c r="DC476" i="1"/>
  <c r="DC499" i="1" s="1"/>
  <c r="DF467" i="1"/>
  <c r="DE467" i="1"/>
  <c r="DE549" i="1" s="1"/>
  <c r="DD467" i="1"/>
  <c r="DC467" i="1"/>
  <c r="DC549" i="1" s="1"/>
  <c r="DF466" i="1"/>
  <c r="DE466" i="1"/>
  <c r="DE548" i="1" s="1"/>
  <c r="DD466" i="1"/>
  <c r="DC466" i="1"/>
  <c r="DC548" i="1" s="1"/>
  <c r="DG465" i="1"/>
  <c r="DF465" i="1"/>
  <c r="DE465" i="1"/>
  <c r="DE537" i="1" s="1"/>
  <c r="DD465" i="1"/>
  <c r="DC465" i="1"/>
  <c r="DC537" i="1" s="1"/>
  <c r="DF464" i="1"/>
  <c r="DE464" i="1"/>
  <c r="DE547" i="1" s="1"/>
  <c r="DD464" i="1"/>
  <c r="DC464" i="1"/>
  <c r="DC547" i="1" s="1"/>
  <c r="DG463" i="1"/>
  <c r="DF463" i="1"/>
  <c r="DE463" i="1"/>
  <c r="DE540" i="1" s="1"/>
  <c r="DD463" i="1"/>
  <c r="DC463" i="1"/>
  <c r="DC540" i="1" s="1"/>
  <c r="DG462" i="1"/>
  <c r="DF462" i="1"/>
  <c r="DE462" i="1"/>
  <c r="DE535" i="1" s="1"/>
  <c r="DD462" i="1"/>
  <c r="DC462" i="1"/>
  <c r="DC535" i="1" s="1"/>
  <c r="DG461" i="1"/>
  <c r="DF461" i="1"/>
  <c r="DE461" i="1"/>
  <c r="DD461" i="1"/>
  <c r="DC461" i="1"/>
  <c r="DG460" i="1"/>
  <c r="DF460" i="1"/>
  <c r="DE460" i="1"/>
  <c r="DD460" i="1"/>
  <c r="DC460" i="1"/>
  <c r="DF459" i="1"/>
  <c r="DE459" i="1"/>
  <c r="DD459" i="1"/>
  <c r="DC459" i="1"/>
  <c r="DG458" i="1"/>
  <c r="DF458" i="1"/>
  <c r="DE458" i="1"/>
  <c r="DD458" i="1"/>
  <c r="DC458" i="1"/>
  <c r="DG448" i="1"/>
  <c r="DF448" i="1"/>
  <c r="DE448" i="1"/>
  <c r="DD448" i="1"/>
  <c r="DC448" i="1"/>
  <c r="DF446" i="1"/>
  <c r="DE446" i="1"/>
  <c r="DE498" i="1" s="1"/>
  <c r="DD446" i="1"/>
  <c r="DC446" i="1"/>
  <c r="DC498" i="1" s="1"/>
  <c r="DF433" i="1"/>
  <c r="DE433" i="1"/>
  <c r="DD433" i="1"/>
  <c r="DC433" i="1"/>
  <c r="DF432" i="1"/>
  <c r="DE432" i="1"/>
  <c r="DD432" i="1"/>
  <c r="DC432" i="1"/>
  <c r="DF431" i="1"/>
  <c r="DE431" i="1"/>
  <c r="DD431" i="1"/>
  <c r="DC431" i="1"/>
  <c r="DF430" i="1"/>
  <c r="DE430" i="1"/>
  <c r="DD430" i="1"/>
  <c r="DC430" i="1"/>
  <c r="DF429" i="1"/>
  <c r="DE429" i="1"/>
  <c r="DD429" i="1"/>
  <c r="DC429" i="1"/>
  <c r="DF428" i="1"/>
  <c r="DE428" i="1"/>
  <c r="DD428" i="1"/>
  <c r="DC428" i="1"/>
  <c r="DF427" i="1"/>
  <c r="DE427" i="1"/>
  <c r="DD427" i="1"/>
  <c r="DC427" i="1"/>
  <c r="DF426" i="1"/>
  <c r="DE426" i="1"/>
  <c r="DD426" i="1"/>
  <c r="DC426" i="1"/>
  <c r="DF425" i="1"/>
  <c r="DE425" i="1"/>
  <c r="DD425" i="1"/>
  <c r="DC425" i="1"/>
  <c r="DF424" i="1"/>
  <c r="DE424" i="1"/>
  <c r="DD424" i="1"/>
  <c r="DC424" i="1"/>
  <c r="DF423" i="1"/>
  <c r="DE423" i="1"/>
  <c r="DD423" i="1"/>
  <c r="DC423" i="1"/>
  <c r="DF422" i="1"/>
  <c r="DE422" i="1"/>
  <c r="DD422" i="1"/>
  <c r="DC422" i="1"/>
  <c r="DF421" i="1"/>
  <c r="DE421" i="1"/>
  <c r="DD421" i="1"/>
  <c r="DC421" i="1"/>
  <c r="DF420" i="1"/>
  <c r="DE420" i="1"/>
  <c r="DD420" i="1"/>
  <c r="DC420" i="1"/>
  <c r="DF419" i="1"/>
  <c r="DE419" i="1"/>
  <c r="DD419" i="1"/>
  <c r="DC419" i="1"/>
  <c r="DF418" i="1"/>
  <c r="DE418" i="1"/>
  <c r="DD418" i="1"/>
  <c r="DC418" i="1"/>
  <c r="DF417" i="1"/>
  <c r="DE417" i="1"/>
  <c r="DD417" i="1"/>
  <c r="DC417" i="1"/>
  <c r="DF416" i="1"/>
  <c r="DE416" i="1"/>
  <c r="DD416" i="1"/>
  <c r="DC416" i="1"/>
  <c r="DF415" i="1"/>
  <c r="DE415" i="1"/>
  <c r="DD415" i="1"/>
  <c r="DC415" i="1"/>
  <c r="DF414" i="1"/>
  <c r="DE414" i="1"/>
  <c r="DD414" i="1"/>
  <c r="DC414" i="1"/>
  <c r="DG406" i="1"/>
  <c r="DF406" i="1"/>
  <c r="DE406" i="1"/>
  <c r="DE544" i="1" s="1"/>
  <c r="DD406" i="1"/>
  <c r="DC406" i="1"/>
  <c r="DC544" i="1" s="1"/>
  <c r="DF404" i="1"/>
  <c r="DE404" i="1"/>
  <c r="DD404" i="1"/>
  <c r="DC404" i="1"/>
  <c r="DG403" i="1"/>
  <c r="DF403" i="1"/>
  <c r="DE403" i="1"/>
  <c r="DD403" i="1"/>
  <c r="DC403" i="1"/>
  <c r="DG402" i="1"/>
  <c r="DF402" i="1"/>
  <c r="DE402" i="1"/>
  <c r="DD402" i="1"/>
  <c r="DC402" i="1"/>
  <c r="DG401" i="1"/>
  <c r="DF401" i="1"/>
  <c r="DE401" i="1"/>
  <c r="DD401" i="1"/>
  <c r="DC401" i="1"/>
  <c r="DG400" i="1"/>
  <c r="DF400" i="1"/>
  <c r="DE400" i="1"/>
  <c r="DD400" i="1"/>
  <c r="DC400" i="1"/>
  <c r="DF398" i="1"/>
  <c r="DE398" i="1"/>
  <c r="DE410" i="1" s="1"/>
  <c r="DD398" i="1"/>
  <c r="DC398" i="1"/>
  <c r="DC410" i="1" s="1"/>
  <c r="DF385" i="1"/>
  <c r="DE385" i="1"/>
  <c r="DD385" i="1"/>
  <c r="DC385" i="1"/>
  <c r="DF384" i="1"/>
  <c r="DE384" i="1"/>
  <c r="DD384" i="1"/>
  <c r="DC384" i="1"/>
  <c r="DF383" i="1"/>
  <c r="DE383" i="1"/>
  <c r="DD383" i="1"/>
  <c r="DC383" i="1"/>
  <c r="DF382" i="1"/>
  <c r="DE382" i="1"/>
  <c r="DD382" i="1"/>
  <c r="DC382" i="1"/>
  <c r="DF381" i="1"/>
  <c r="DE381" i="1"/>
  <c r="DD381" i="1"/>
  <c r="DC381" i="1"/>
  <c r="DF380" i="1"/>
  <c r="DE380" i="1"/>
  <c r="DD380" i="1"/>
  <c r="DC380" i="1"/>
  <c r="DF379" i="1"/>
  <c r="DE379" i="1"/>
  <c r="DD379" i="1"/>
  <c r="DC379" i="1"/>
  <c r="DG363" i="1"/>
  <c r="DF363" i="1"/>
  <c r="DE363" i="1"/>
  <c r="DD363" i="1"/>
  <c r="DC363" i="1"/>
  <c r="DG362" i="1"/>
  <c r="DF362" i="1"/>
  <c r="DE362" i="1"/>
  <c r="DD362" i="1"/>
  <c r="DC362" i="1"/>
  <c r="DF361" i="1"/>
  <c r="DE361" i="1"/>
  <c r="DD361" i="1"/>
  <c r="DC361" i="1"/>
  <c r="DC360" i="1"/>
  <c r="DG359" i="1"/>
  <c r="DF359" i="1"/>
  <c r="DE359" i="1"/>
  <c r="DD359" i="1"/>
  <c r="DC359" i="1"/>
  <c r="DG358" i="1"/>
  <c r="DF358" i="1"/>
  <c r="DE358" i="1"/>
  <c r="DD358" i="1"/>
  <c r="DC358" i="1"/>
  <c r="DG357" i="1"/>
  <c r="DF357" i="1"/>
  <c r="DE357" i="1"/>
  <c r="DD357" i="1"/>
  <c r="DC357" i="1"/>
  <c r="DG356" i="1"/>
  <c r="DF356" i="1"/>
  <c r="DE356" i="1"/>
  <c r="DD356" i="1"/>
  <c r="DC356" i="1"/>
  <c r="DG355" i="1"/>
  <c r="DF355" i="1"/>
  <c r="DE355" i="1"/>
  <c r="DD355" i="1"/>
  <c r="DC355" i="1"/>
  <c r="DG354" i="1"/>
  <c r="DF354" i="1"/>
  <c r="DE354" i="1"/>
  <c r="DD354" i="1"/>
  <c r="DC354" i="1"/>
  <c r="DG353" i="1"/>
  <c r="DF353" i="1"/>
  <c r="DE353" i="1"/>
  <c r="DD353" i="1"/>
  <c r="DC353" i="1"/>
  <c r="DG340" i="1"/>
  <c r="DF340" i="1"/>
  <c r="DE340" i="1"/>
  <c r="DD340" i="1"/>
  <c r="DC340" i="1"/>
  <c r="DG339" i="1"/>
  <c r="DF339" i="1"/>
  <c r="DE339" i="1"/>
  <c r="DD339" i="1"/>
  <c r="DC339" i="1"/>
  <c r="DF338" i="1"/>
  <c r="DE338" i="1"/>
  <c r="DD338" i="1"/>
  <c r="DC338" i="1"/>
  <c r="DF337" i="1"/>
  <c r="DE337" i="1"/>
  <c r="DD337" i="1"/>
  <c r="DC337" i="1"/>
  <c r="DF336" i="1"/>
  <c r="DE336" i="1"/>
  <c r="DD336" i="1"/>
  <c r="DC336" i="1"/>
  <c r="DF335" i="1"/>
  <c r="DE335" i="1"/>
  <c r="DD335" i="1"/>
  <c r="DC335" i="1"/>
  <c r="DG334" i="1"/>
  <c r="DF334" i="1"/>
  <c r="DE334" i="1"/>
  <c r="DD334" i="1"/>
  <c r="DC334" i="1"/>
  <c r="DG333" i="1"/>
  <c r="DF333" i="1"/>
  <c r="DE333" i="1"/>
  <c r="DD333" i="1"/>
  <c r="DC333" i="1"/>
  <c r="DG332" i="1"/>
  <c r="DF332" i="1"/>
  <c r="DE332" i="1"/>
  <c r="DD332" i="1"/>
  <c r="DC332" i="1"/>
  <c r="DG331" i="1"/>
  <c r="DF331" i="1"/>
  <c r="DE331" i="1"/>
  <c r="DD331" i="1"/>
  <c r="DC331" i="1"/>
  <c r="DG330" i="1"/>
  <c r="DF330" i="1"/>
  <c r="DE330" i="1"/>
  <c r="DD330" i="1"/>
  <c r="DC330" i="1"/>
  <c r="DG329" i="1"/>
  <c r="DF329" i="1"/>
  <c r="DE329" i="1"/>
  <c r="DD329" i="1"/>
  <c r="DC329" i="1"/>
  <c r="DG328" i="1"/>
  <c r="DF328" i="1"/>
  <c r="DE328" i="1"/>
  <c r="DD328" i="1"/>
  <c r="DC328" i="1"/>
  <c r="DG327" i="1"/>
  <c r="DF327" i="1"/>
  <c r="DE327" i="1"/>
  <c r="DD327" i="1"/>
  <c r="DC327" i="1"/>
  <c r="DG326" i="1"/>
  <c r="DF326" i="1"/>
  <c r="DE326" i="1"/>
  <c r="DD326" i="1"/>
  <c r="DC326" i="1"/>
  <c r="DG325" i="1"/>
  <c r="DF325" i="1"/>
  <c r="DE325" i="1"/>
  <c r="DD325" i="1"/>
  <c r="DC325" i="1"/>
  <c r="DG324" i="1"/>
  <c r="DF324" i="1"/>
  <c r="DE324" i="1"/>
  <c r="DD324" i="1"/>
  <c r="DC324" i="1"/>
  <c r="DF323" i="1"/>
  <c r="DE323" i="1"/>
  <c r="DD323" i="1"/>
  <c r="DC323" i="1"/>
  <c r="DG322" i="1"/>
  <c r="DF322" i="1"/>
  <c r="DE322" i="1"/>
  <c r="DD322" i="1"/>
  <c r="DC322" i="1"/>
  <c r="DG321" i="1"/>
  <c r="DF321" i="1"/>
  <c r="DE321" i="1"/>
  <c r="DD321" i="1"/>
  <c r="DC321" i="1"/>
  <c r="DG320" i="1"/>
  <c r="DF320" i="1"/>
  <c r="DE320" i="1"/>
  <c r="DD320" i="1"/>
  <c r="DC320" i="1"/>
  <c r="DF314" i="1"/>
  <c r="DE314" i="1"/>
  <c r="DD314" i="1"/>
  <c r="DC314" i="1"/>
  <c r="DF313" i="1"/>
  <c r="DE313" i="1"/>
  <c r="DD313" i="1"/>
  <c r="DC313" i="1"/>
  <c r="DG312" i="1"/>
  <c r="DF312" i="1"/>
  <c r="DE312" i="1"/>
  <c r="DD312" i="1"/>
  <c r="DC312" i="1"/>
  <c r="DG311" i="1"/>
  <c r="DF311" i="1"/>
  <c r="DE311" i="1"/>
  <c r="DD311" i="1"/>
  <c r="DC311" i="1"/>
  <c r="DF299" i="1"/>
  <c r="DE299" i="1"/>
  <c r="DD299" i="1"/>
  <c r="DC299" i="1"/>
  <c r="DF298" i="1"/>
  <c r="DE298" i="1"/>
  <c r="DD298" i="1"/>
  <c r="DC298" i="1"/>
  <c r="DF297" i="1"/>
  <c r="DE297" i="1"/>
  <c r="DD297" i="1"/>
  <c r="DC297" i="1"/>
  <c r="DF296" i="1"/>
  <c r="DE296" i="1"/>
  <c r="DD296" i="1"/>
  <c r="DC296" i="1"/>
  <c r="DF295" i="1"/>
  <c r="DE295" i="1"/>
  <c r="DD295" i="1"/>
  <c r="DC295" i="1"/>
  <c r="DF294" i="1"/>
  <c r="DE294" i="1"/>
  <c r="DD294" i="1"/>
  <c r="DC294" i="1"/>
  <c r="DF293" i="1"/>
  <c r="DE293" i="1"/>
  <c r="DD293" i="1"/>
  <c r="DC293" i="1"/>
  <c r="DF292" i="1"/>
  <c r="DE292" i="1"/>
  <c r="DD292" i="1"/>
  <c r="DC292" i="1"/>
  <c r="DF291" i="1"/>
  <c r="DE291" i="1"/>
  <c r="DD291" i="1"/>
  <c r="DC291" i="1"/>
  <c r="DF290" i="1"/>
  <c r="DE290" i="1"/>
  <c r="DD290" i="1"/>
  <c r="DC290" i="1"/>
  <c r="DF289" i="1"/>
  <c r="DE289" i="1"/>
  <c r="DD289" i="1"/>
  <c r="DC289" i="1"/>
  <c r="DF288" i="1"/>
  <c r="DE288" i="1"/>
  <c r="DD288" i="1"/>
  <c r="DC288" i="1"/>
  <c r="DF287" i="1"/>
  <c r="DE287" i="1"/>
  <c r="DD287" i="1"/>
  <c r="DC287" i="1"/>
  <c r="DF281" i="1"/>
  <c r="DE281" i="1"/>
  <c r="DD281" i="1"/>
  <c r="DC281" i="1"/>
  <c r="DF280" i="1"/>
  <c r="DE280" i="1"/>
  <c r="DD280" i="1"/>
  <c r="DC280" i="1"/>
  <c r="DF279" i="1"/>
  <c r="DE279" i="1"/>
  <c r="DD279" i="1"/>
  <c r="DC279" i="1"/>
  <c r="DG278" i="1"/>
  <c r="DF278" i="1"/>
  <c r="DE278" i="1"/>
  <c r="DD278" i="1"/>
  <c r="DC278" i="1"/>
  <c r="DF277" i="1"/>
  <c r="DE277" i="1"/>
  <c r="DD277" i="1"/>
  <c r="DC277" i="1"/>
  <c r="DF276" i="1"/>
  <c r="DE276" i="1"/>
  <c r="DD276" i="1"/>
  <c r="DC276" i="1"/>
  <c r="DG275" i="1"/>
  <c r="DF275" i="1"/>
  <c r="DE275" i="1"/>
  <c r="DD275" i="1"/>
  <c r="DC275" i="1"/>
  <c r="DG249" i="1"/>
  <c r="DF249" i="1"/>
  <c r="DE249" i="1"/>
  <c r="DD249" i="1"/>
  <c r="DC249" i="1"/>
  <c r="DF248" i="1"/>
  <c r="DE248" i="1"/>
  <c r="DD248" i="1"/>
  <c r="DC248" i="1"/>
  <c r="DG247" i="1"/>
  <c r="DF247" i="1"/>
  <c r="DE247" i="1"/>
  <c r="DD247" i="1"/>
  <c r="DC247" i="1"/>
  <c r="DB522" i="1"/>
  <c r="DG246" i="1"/>
  <c r="DF246" i="1"/>
  <c r="DE246" i="1"/>
  <c r="DE523" i="1" s="1"/>
  <c r="DD246" i="1"/>
  <c r="DC246" i="1"/>
  <c r="DC523" i="1" s="1"/>
  <c r="DB523" i="1"/>
  <c r="DG243" i="1"/>
  <c r="DF243" i="1"/>
  <c r="DE243" i="1"/>
  <c r="DD243" i="1"/>
  <c r="DC243" i="1"/>
  <c r="DF242" i="1"/>
  <c r="DE242" i="1"/>
  <c r="DE521" i="1" s="1"/>
  <c r="DD242" i="1"/>
  <c r="DC242" i="1"/>
  <c r="DC521" i="1" s="1"/>
  <c r="DG239" i="1"/>
  <c r="DF239" i="1"/>
  <c r="DE239" i="1"/>
  <c r="DD239" i="1"/>
  <c r="DC239" i="1"/>
  <c r="DG238" i="1"/>
  <c r="DF238" i="1"/>
  <c r="DE238" i="1"/>
  <c r="DD238" i="1"/>
  <c r="DC238" i="1"/>
  <c r="DB520" i="1"/>
  <c r="DF235" i="1"/>
  <c r="DE235" i="1"/>
  <c r="DD235" i="1"/>
  <c r="DC235" i="1"/>
  <c r="DG234" i="1"/>
  <c r="DF234" i="1"/>
  <c r="DE234" i="1"/>
  <c r="DD234" i="1"/>
  <c r="DC234" i="1"/>
  <c r="DG233" i="1"/>
  <c r="DF233" i="1"/>
  <c r="DE233" i="1"/>
  <c r="DD233" i="1"/>
  <c r="DC233" i="1"/>
  <c r="DG232" i="1"/>
  <c r="DF232" i="1"/>
  <c r="DE232" i="1"/>
  <c r="DD232" i="1"/>
  <c r="DC232" i="1"/>
  <c r="DG231" i="1"/>
  <c r="DF231" i="1"/>
  <c r="DE231" i="1"/>
  <c r="DD231" i="1"/>
  <c r="DC231" i="1"/>
  <c r="DG230" i="1"/>
  <c r="DF230" i="1"/>
  <c r="DE230" i="1"/>
  <c r="DD230" i="1"/>
  <c r="DC230" i="1"/>
  <c r="DG229" i="1"/>
  <c r="DF229" i="1"/>
  <c r="DE229" i="1"/>
  <c r="DD229" i="1"/>
  <c r="DC229" i="1"/>
  <c r="DG228" i="1"/>
  <c r="DF228" i="1"/>
  <c r="DE228" i="1"/>
  <c r="DD228" i="1"/>
  <c r="DC228" i="1"/>
  <c r="DG227" i="1"/>
  <c r="DF227" i="1"/>
  <c r="DE227" i="1"/>
  <c r="DD227" i="1"/>
  <c r="DC227" i="1"/>
  <c r="DG226" i="1"/>
  <c r="DF226" i="1"/>
  <c r="DE226" i="1"/>
  <c r="DD226" i="1"/>
  <c r="DC226" i="1"/>
  <c r="DG225" i="1"/>
  <c r="DF225" i="1"/>
  <c r="DE225" i="1"/>
  <c r="DD225" i="1"/>
  <c r="DC225" i="1"/>
  <c r="DB519" i="1"/>
  <c r="DG222" i="1"/>
  <c r="DF222" i="1"/>
  <c r="DE222" i="1"/>
  <c r="DD222" i="1"/>
  <c r="DC222" i="1"/>
  <c r="DG221" i="1"/>
  <c r="DF221" i="1"/>
  <c r="DE221" i="1"/>
  <c r="DD221" i="1"/>
  <c r="DC221" i="1"/>
  <c r="DB518" i="1"/>
  <c r="DG218" i="1"/>
  <c r="DF218" i="1"/>
  <c r="DE218" i="1"/>
  <c r="DD218" i="1"/>
  <c r="DC218" i="1"/>
  <c r="DG216" i="1"/>
  <c r="DF216" i="1"/>
  <c r="DE216" i="1"/>
  <c r="DD216" i="1"/>
  <c r="DC216" i="1"/>
  <c r="DG215" i="1"/>
  <c r="DF215" i="1"/>
  <c r="DE215" i="1"/>
  <c r="DD215" i="1"/>
  <c r="DC215" i="1"/>
  <c r="DG214" i="1"/>
  <c r="DF214" i="1"/>
  <c r="DE214" i="1"/>
  <c r="DD214" i="1"/>
  <c r="DC214" i="1"/>
  <c r="DG213" i="1"/>
  <c r="DF213" i="1"/>
  <c r="DE213" i="1"/>
  <c r="DD213" i="1"/>
  <c r="DC213" i="1"/>
  <c r="DB517" i="1"/>
  <c r="DG206" i="1"/>
  <c r="DF206" i="1"/>
  <c r="DE206" i="1"/>
  <c r="DD206" i="1"/>
  <c r="DC206" i="1"/>
  <c r="DG203" i="1"/>
  <c r="DF203" i="1"/>
  <c r="DE203" i="1"/>
  <c r="DD203" i="1"/>
  <c r="DC203" i="1"/>
  <c r="DG200" i="1"/>
  <c r="DF200" i="1"/>
  <c r="DE200" i="1"/>
  <c r="DD200" i="1"/>
  <c r="DC200" i="1"/>
  <c r="DG197" i="1"/>
  <c r="DF197" i="1"/>
  <c r="DE197" i="1"/>
  <c r="DD197" i="1"/>
  <c r="DC197" i="1"/>
  <c r="DG194" i="1"/>
  <c r="DF194" i="1"/>
  <c r="DE194" i="1"/>
  <c r="DD194" i="1"/>
  <c r="DC194" i="1"/>
  <c r="DG180" i="1"/>
  <c r="DF180" i="1"/>
  <c r="DE180" i="1"/>
  <c r="DE515" i="1" s="1"/>
  <c r="DD180" i="1"/>
  <c r="DC180" i="1"/>
  <c r="DC515" i="1" s="1"/>
  <c r="DB515" i="1"/>
  <c r="DG177" i="1"/>
  <c r="DF177" i="1"/>
  <c r="DE177" i="1"/>
  <c r="DE514" i="1" s="1"/>
  <c r="DD177" i="1"/>
  <c r="DC177" i="1"/>
  <c r="DC514" i="1" s="1"/>
  <c r="DB514" i="1"/>
  <c r="DG174" i="1"/>
  <c r="DF174" i="1"/>
  <c r="DE174" i="1"/>
  <c r="DE513" i="1" s="1"/>
  <c r="DD174" i="1"/>
  <c r="DC174" i="1"/>
  <c r="DC513" i="1" s="1"/>
  <c r="DB513" i="1"/>
  <c r="DG171" i="1"/>
  <c r="DF171" i="1"/>
  <c r="DE171" i="1"/>
  <c r="DD171" i="1"/>
  <c r="DC171" i="1"/>
  <c r="DG170" i="1"/>
  <c r="DF170" i="1"/>
  <c r="DE170" i="1"/>
  <c r="DD170" i="1"/>
  <c r="DC170" i="1"/>
  <c r="DB512" i="1"/>
  <c r="DG167" i="1"/>
  <c r="DF167" i="1"/>
  <c r="DE167" i="1"/>
  <c r="DD167" i="1"/>
  <c r="DC167" i="1"/>
  <c r="DG166" i="1"/>
  <c r="DF166" i="1"/>
  <c r="DE166" i="1"/>
  <c r="DD166" i="1"/>
  <c r="DC166" i="1"/>
  <c r="DG165" i="1"/>
  <c r="DF165" i="1"/>
  <c r="DE165" i="1"/>
  <c r="DD165" i="1"/>
  <c r="DC165" i="1"/>
  <c r="DB511" i="1"/>
  <c r="DG151" i="1"/>
  <c r="DF151" i="1"/>
  <c r="DE151" i="1"/>
  <c r="DE509" i="1" s="1"/>
  <c r="DD151" i="1"/>
  <c r="DC151" i="1"/>
  <c r="DC509" i="1" s="1"/>
  <c r="DB509" i="1"/>
  <c r="DG150" i="1"/>
  <c r="DF150" i="1"/>
  <c r="DE150" i="1"/>
  <c r="DD150" i="1"/>
  <c r="DC150" i="1"/>
  <c r="DF149" i="1"/>
  <c r="DE149" i="1"/>
  <c r="DD149" i="1"/>
  <c r="DC149" i="1"/>
  <c r="DG148" i="1"/>
  <c r="DF148" i="1"/>
  <c r="DE148" i="1"/>
  <c r="DD148" i="1"/>
  <c r="DC148" i="1"/>
  <c r="DF147" i="1"/>
  <c r="DE147" i="1"/>
  <c r="DD147" i="1"/>
  <c r="DC147" i="1"/>
  <c r="DG146" i="1"/>
  <c r="DF146" i="1"/>
  <c r="DE146" i="1"/>
  <c r="DD146" i="1"/>
  <c r="DC146" i="1"/>
  <c r="DG145" i="1"/>
  <c r="DF145" i="1"/>
  <c r="DE145" i="1"/>
  <c r="DD145" i="1"/>
  <c r="DC145" i="1"/>
  <c r="DB508" i="1"/>
  <c r="DG142" i="1"/>
  <c r="DF142" i="1"/>
  <c r="DE142" i="1"/>
  <c r="DD142" i="1"/>
  <c r="DC142" i="1"/>
  <c r="DG141" i="1"/>
  <c r="DF141" i="1"/>
  <c r="DE141" i="1"/>
  <c r="DD141" i="1"/>
  <c r="DC141" i="1"/>
  <c r="DG140" i="1"/>
  <c r="DF140" i="1"/>
  <c r="DE140" i="1"/>
  <c r="DD140" i="1"/>
  <c r="DC140" i="1"/>
  <c r="DG139" i="1"/>
  <c r="DF139" i="1"/>
  <c r="DE139" i="1"/>
  <c r="DD139" i="1"/>
  <c r="DC139" i="1"/>
  <c r="DF138" i="1"/>
  <c r="DE138" i="1"/>
  <c r="DD138" i="1"/>
  <c r="DC138" i="1"/>
  <c r="DG137" i="1"/>
  <c r="DF137" i="1"/>
  <c r="DE137" i="1"/>
  <c r="DD137" i="1"/>
  <c r="DC137" i="1"/>
  <c r="DG134" i="1"/>
  <c r="DF134" i="1"/>
  <c r="DE134" i="1"/>
  <c r="DD134" i="1"/>
  <c r="DC134" i="1"/>
  <c r="DG133" i="1"/>
  <c r="DF133" i="1"/>
  <c r="DE133" i="1"/>
  <c r="DD133" i="1"/>
  <c r="DC133" i="1"/>
  <c r="DG132" i="1"/>
  <c r="DF132" i="1"/>
  <c r="DE132" i="1"/>
  <c r="DD132" i="1"/>
  <c r="DC132" i="1"/>
  <c r="DB506" i="1"/>
  <c r="DG129" i="1"/>
  <c r="DF129" i="1"/>
  <c r="DE129" i="1"/>
  <c r="DE505" i="1" s="1"/>
  <c r="DD129" i="1"/>
  <c r="DC129" i="1"/>
  <c r="DC505" i="1" s="1"/>
  <c r="DB505" i="1"/>
  <c r="DG126" i="1"/>
  <c r="DF126" i="1"/>
  <c r="DE126" i="1"/>
  <c r="DE504" i="1" s="1"/>
  <c r="DD126" i="1"/>
  <c r="DC126" i="1"/>
  <c r="DC504" i="1" s="1"/>
  <c r="DB504" i="1"/>
  <c r="DG123" i="1"/>
  <c r="DF123" i="1"/>
  <c r="DE123" i="1"/>
  <c r="DD123" i="1"/>
  <c r="DC123" i="1"/>
  <c r="DG122" i="1"/>
  <c r="DF122" i="1"/>
  <c r="DE122" i="1"/>
  <c r="DD122" i="1"/>
  <c r="DC122" i="1"/>
  <c r="DB503" i="1"/>
  <c r="DG118" i="1"/>
  <c r="DF118" i="1"/>
  <c r="DE118" i="1"/>
  <c r="DE502" i="1" s="1"/>
  <c r="DD118" i="1"/>
  <c r="DC118" i="1"/>
  <c r="DC502" i="1" s="1"/>
  <c r="DB502" i="1"/>
  <c r="DG115" i="1"/>
  <c r="DF115" i="1"/>
  <c r="DE115" i="1"/>
  <c r="DD115" i="1"/>
  <c r="DC115" i="1"/>
  <c r="DG114" i="1"/>
  <c r="DF114" i="1"/>
  <c r="DE114" i="1"/>
  <c r="DD114" i="1"/>
  <c r="DC114" i="1"/>
  <c r="DB501" i="1"/>
  <c r="DG107" i="1"/>
  <c r="DF107" i="1"/>
  <c r="DE107" i="1"/>
  <c r="DD107" i="1"/>
  <c r="DC107" i="1"/>
  <c r="DG91" i="1"/>
  <c r="DF91" i="1"/>
  <c r="DE91" i="1"/>
  <c r="DE551" i="1" s="1"/>
  <c r="DD91" i="1"/>
  <c r="DC91" i="1"/>
  <c r="DC551" i="1" s="1"/>
  <c r="DB551" i="1"/>
  <c r="DF93" i="1"/>
  <c r="DE93" i="1"/>
  <c r="DE546" i="1" s="1"/>
  <c r="DD93" i="1"/>
  <c r="DC93" i="1"/>
  <c r="DC546" i="1" s="1"/>
  <c r="DB546" i="1"/>
  <c r="DF87" i="1"/>
  <c r="DE87" i="1"/>
  <c r="DD87" i="1"/>
  <c r="DC87" i="1"/>
  <c r="DF86" i="1"/>
  <c r="DE86" i="1"/>
  <c r="DD86" i="1"/>
  <c r="DC86" i="1"/>
  <c r="DG85" i="1"/>
  <c r="DF85" i="1"/>
  <c r="DE85" i="1"/>
  <c r="DD85" i="1"/>
  <c r="DC85" i="1"/>
  <c r="DG84" i="1"/>
  <c r="DF84" i="1"/>
  <c r="DE84" i="1"/>
  <c r="DD84" i="1"/>
  <c r="DC84" i="1"/>
  <c r="DG83" i="1"/>
  <c r="DF83" i="1"/>
  <c r="DE83" i="1"/>
  <c r="DD83" i="1"/>
  <c r="DC83" i="1"/>
  <c r="DG82" i="1"/>
  <c r="DF82" i="1"/>
  <c r="DE82" i="1"/>
  <c r="DD82" i="1"/>
  <c r="DC82" i="1"/>
  <c r="DG81" i="1"/>
  <c r="DF81" i="1"/>
  <c r="DE81" i="1"/>
  <c r="DD81" i="1"/>
  <c r="DC81" i="1"/>
  <c r="DG80" i="1"/>
  <c r="DF80" i="1"/>
  <c r="DE80" i="1"/>
  <c r="DD80" i="1"/>
  <c r="DC80" i="1"/>
  <c r="DF67" i="1"/>
  <c r="DE67" i="1"/>
  <c r="DD67" i="1"/>
  <c r="DC67" i="1"/>
  <c r="DF66" i="1"/>
  <c r="DE66" i="1"/>
  <c r="DD66" i="1"/>
  <c r="DC66" i="1"/>
  <c r="DF65" i="1"/>
  <c r="DE65" i="1"/>
  <c r="DD65" i="1"/>
  <c r="DC65" i="1"/>
  <c r="DF64" i="1"/>
  <c r="DE64" i="1"/>
  <c r="DD64" i="1"/>
  <c r="DC64" i="1"/>
  <c r="DF63" i="1"/>
  <c r="DE63" i="1"/>
  <c r="DD63" i="1"/>
  <c r="DC63" i="1"/>
  <c r="DF62" i="1"/>
  <c r="DE62" i="1"/>
  <c r="DD62" i="1"/>
  <c r="DC62" i="1"/>
  <c r="DF61" i="1"/>
  <c r="DE61" i="1"/>
  <c r="DD61" i="1"/>
  <c r="DC61" i="1"/>
  <c r="DG60" i="1"/>
  <c r="DF60" i="1"/>
  <c r="DE60" i="1"/>
  <c r="DD60" i="1"/>
  <c r="DC60" i="1"/>
  <c r="DG59" i="1"/>
  <c r="DF59" i="1"/>
  <c r="DE59" i="1"/>
  <c r="DD59" i="1"/>
  <c r="DC59" i="1"/>
  <c r="DF58" i="1"/>
  <c r="DE58" i="1"/>
  <c r="DD58" i="1"/>
  <c r="DC58" i="1"/>
  <c r="DF57" i="1"/>
  <c r="DE57" i="1"/>
  <c r="DD57" i="1"/>
  <c r="DC57" i="1"/>
  <c r="DG56" i="1"/>
  <c r="DF56" i="1"/>
  <c r="DE56" i="1"/>
  <c r="DD56" i="1"/>
  <c r="DC56" i="1"/>
  <c r="DG55" i="1"/>
  <c r="DF55" i="1"/>
  <c r="DE55" i="1"/>
  <c r="DD55" i="1"/>
  <c r="DC55" i="1"/>
  <c r="DG54" i="1"/>
  <c r="DF54" i="1"/>
  <c r="DE54" i="1"/>
  <c r="DD54" i="1"/>
  <c r="DC54" i="1"/>
  <c r="DG53" i="1"/>
  <c r="DF53" i="1"/>
  <c r="DE53" i="1"/>
  <c r="DD53" i="1"/>
  <c r="DC53" i="1"/>
  <c r="DG52" i="1"/>
  <c r="DF52" i="1"/>
  <c r="DE52" i="1"/>
  <c r="DD52" i="1"/>
  <c r="DC52" i="1"/>
  <c r="DG51" i="1"/>
  <c r="DF51" i="1"/>
  <c r="DE51" i="1"/>
  <c r="DD51" i="1"/>
  <c r="DC51" i="1"/>
  <c r="DG50" i="1"/>
  <c r="DF50" i="1"/>
  <c r="DE50" i="1"/>
  <c r="DD50" i="1"/>
  <c r="DC50" i="1"/>
  <c r="DG49" i="1"/>
  <c r="DF49" i="1"/>
  <c r="DE49" i="1"/>
  <c r="DD49" i="1"/>
  <c r="DC49" i="1"/>
  <c r="DG48" i="1"/>
  <c r="DF48" i="1"/>
  <c r="DE48" i="1"/>
  <c r="DD48" i="1"/>
  <c r="DC48" i="1"/>
  <c r="DG47" i="1"/>
  <c r="DF47" i="1"/>
  <c r="DE47" i="1"/>
  <c r="DD47" i="1"/>
  <c r="DC47" i="1"/>
  <c r="DG46" i="1"/>
  <c r="DF46" i="1"/>
  <c r="DE46" i="1"/>
  <c r="DD46" i="1"/>
  <c r="DC46" i="1"/>
  <c r="DF45" i="1"/>
  <c r="DE45" i="1"/>
  <c r="DD45" i="1"/>
  <c r="DC45" i="1"/>
  <c r="DG44" i="1"/>
  <c r="DF44" i="1"/>
  <c r="DE44" i="1"/>
  <c r="DD44" i="1"/>
  <c r="DC44" i="1"/>
  <c r="DG43" i="1"/>
  <c r="DF43" i="1"/>
  <c r="DE43" i="1"/>
  <c r="DD43" i="1"/>
  <c r="DC43" i="1"/>
  <c r="DG42" i="1"/>
  <c r="DF42" i="1"/>
  <c r="DE42" i="1"/>
  <c r="DD42" i="1"/>
  <c r="DC42" i="1"/>
  <c r="DG41" i="1"/>
  <c r="DF41" i="1"/>
  <c r="DE41" i="1"/>
  <c r="DD41" i="1"/>
  <c r="DC41" i="1"/>
  <c r="DG33" i="1"/>
  <c r="DF33" i="1"/>
  <c r="DE33" i="1"/>
  <c r="DE545" i="1" s="1"/>
  <c r="DD33" i="1"/>
  <c r="DC33" i="1"/>
  <c r="DC545" i="1" s="1"/>
  <c r="DB545" i="1"/>
  <c r="DG31" i="1"/>
  <c r="DF31" i="1"/>
  <c r="DE31" i="1"/>
  <c r="DD31" i="1"/>
  <c r="DC31" i="1"/>
  <c r="DC18" i="1"/>
  <c r="DD18" i="1"/>
  <c r="DE18" i="1"/>
  <c r="DF18" i="1"/>
  <c r="DG18" i="1"/>
  <c r="CN488" i="1"/>
  <c r="CM488" i="1"/>
  <c r="CM542" i="1" s="1"/>
  <c r="CL488" i="1"/>
  <c r="CL542" i="1" s="1"/>
  <c r="CK488" i="1"/>
  <c r="CJ488" i="1"/>
  <c r="CI488" i="1"/>
  <c r="CI542" i="1" s="1"/>
  <c r="CG488" i="1"/>
  <c r="CG542" i="1" s="1"/>
  <c r="CF488" i="1"/>
  <c r="CF542" i="1" s="1"/>
  <c r="CE488" i="1"/>
  <c r="CE542" i="1" s="1"/>
  <c r="CD488" i="1"/>
  <c r="CD542" i="1" s="1"/>
  <c r="CC488" i="1"/>
  <c r="CC542" i="1" s="1"/>
  <c r="CB488" i="1"/>
  <c r="CB542" i="1" s="1"/>
  <c r="CA488" i="1"/>
  <c r="CA542" i="1" s="1"/>
  <c r="BY488" i="1"/>
  <c r="BY542" i="1" s="1"/>
  <c r="BW488" i="1"/>
  <c r="BW542" i="1" s="1"/>
  <c r="BU488" i="1"/>
  <c r="BU542" i="1" s="1"/>
  <c r="BT488" i="1"/>
  <c r="BT542" i="1" s="1"/>
  <c r="BR488" i="1"/>
  <c r="BR542" i="1" s="1"/>
  <c r="BQ488" i="1"/>
  <c r="BQ542" i="1" s="1"/>
  <c r="BO488" i="1"/>
  <c r="BO542" i="1" s="1"/>
  <c r="BM488" i="1"/>
  <c r="BM542" i="1" s="1"/>
  <c r="CN487" i="1"/>
  <c r="CM487" i="1"/>
  <c r="CM541" i="1" s="1"/>
  <c r="CL487" i="1"/>
  <c r="CL541" i="1" s="1"/>
  <c r="CK487" i="1"/>
  <c r="CJ487" i="1"/>
  <c r="CI487" i="1"/>
  <c r="CI541" i="1" s="1"/>
  <c r="CG487" i="1"/>
  <c r="CG541" i="1" s="1"/>
  <c r="CF487" i="1"/>
  <c r="CF541" i="1" s="1"/>
  <c r="CE487" i="1"/>
  <c r="CE541" i="1" s="1"/>
  <c r="CD487" i="1"/>
  <c r="CD541" i="1" s="1"/>
  <c r="CC487" i="1"/>
  <c r="CC541" i="1" s="1"/>
  <c r="CB487" i="1"/>
  <c r="CB541" i="1" s="1"/>
  <c r="CA487" i="1"/>
  <c r="CA541" i="1" s="1"/>
  <c r="BY487" i="1"/>
  <c r="BY541" i="1" s="1"/>
  <c r="BW487" i="1"/>
  <c r="BW541" i="1" s="1"/>
  <c r="BU487" i="1"/>
  <c r="BU541" i="1" s="1"/>
  <c r="BT487" i="1"/>
  <c r="BT541" i="1" s="1"/>
  <c r="BR487" i="1"/>
  <c r="BR541" i="1" s="1"/>
  <c r="BQ487" i="1"/>
  <c r="BQ541" i="1" s="1"/>
  <c r="BO487" i="1"/>
  <c r="BO541" i="1" s="1"/>
  <c r="BM487" i="1"/>
  <c r="BM541" i="1" s="1"/>
  <c r="CN486" i="1"/>
  <c r="CM486" i="1"/>
  <c r="CM538" i="1" s="1"/>
  <c r="CL486" i="1"/>
  <c r="CL538" i="1" s="1"/>
  <c r="CK486" i="1"/>
  <c r="CJ486" i="1"/>
  <c r="CI486" i="1"/>
  <c r="CI538" i="1" s="1"/>
  <c r="CG486" i="1"/>
  <c r="CG538" i="1" s="1"/>
  <c r="CF486" i="1"/>
  <c r="CF538" i="1" s="1"/>
  <c r="CE486" i="1"/>
  <c r="CE538" i="1" s="1"/>
  <c r="CD486" i="1"/>
  <c r="CD538" i="1" s="1"/>
  <c r="CC486" i="1"/>
  <c r="CC538" i="1" s="1"/>
  <c r="CB486" i="1"/>
  <c r="CB538" i="1" s="1"/>
  <c r="CA486" i="1"/>
  <c r="CA538" i="1" s="1"/>
  <c r="BY486" i="1"/>
  <c r="BY538" i="1" s="1"/>
  <c r="BW486" i="1"/>
  <c r="BW538" i="1" s="1"/>
  <c r="BU486" i="1"/>
  <c r="BU538" i="1" s="1"/>
  <c r="BT486" i="1"/>
  <c r="BT538" i="1" s="1"/>
  <c r="BR486" i="1"/>
  <c r="BR538" i="1" s="1"/>
  <c r="BQ486" i="1"/>
  <c r="BQ538" i="1" s="1"/>
  <c r="BO486" i="1"/>
  <c r="BO538" i="1" s="1"/>
  <c r="BM486" i="1"/>
  <c r="BM538" i="1" s="1"/>
  <c r="CN485" i="1"/>
  <c r="CM485" i="1"/>
  <c r="CM536" i="1" s="1"/>
  <c r="CL485" i="1"/>
  <c r="CL536" i="1" s="1"/>
  <c r="CK485" i="1"/>
  <c r="CJ485" i="1"/>
  <c r="CI485" i="1"/>
  <c r="CI536" i="1" s="1"/>
  <c r="CG485" i="1"/>
  <c r="CG536" i="1" s="1"/>
  <c r="CF485" i="1"/>
  <c r="CF536" i="1" s="1"/>
  <c r="CE485" i="1"/>
  <c r="CE536" i="1" s="1"/>
  <c r="CD485" i="1"/>
  <c r="CD536" i="1" s="1"/>
  <c r="CC485" i="1"/>
  <c r="CC536" i="1" s="1"/>
  <c r="CB485" i="1"/>
  <c r="CB536" i="1" s="1"/>
  <c r="CA485" i="1"/>
  <c r="CA536" i="1" s="1"/>
  <c r="BY485" i="1"/>
  <c r="BY536" i="1" s="1"/>
  <c r="BW485" i="1"/>
  <c r="BW536" i="1" s="1"/>
  <c r="BU485" i="1"/>
  <c r="BU536" i="1" s="1"/>
  <c r="BT485" i="1"/>
  <c r="BT536" i="1" s="1"/>
  <c r="BR485" i="1"/>
  <c r="BR536" i="1" s="1"/>
  <c r="BQ485" i="1"/>
  <c r="BQ536" i="1" s="1"/>
  <c r="BO485" i="1"/>
  <c r="BO536" i="1" s="1"/>
  <c r="BM485" i="1"/>
  <c r="BM536" i="1" s="1"/>
  <c r="CN484" i="1"/>
  <c r="CM484" i="1"/>
  <c r="CM533" i="1" s="1"/>
  <c r="CL484" i="1"/>
  <c r="CL533" i="1" s="1"/>
  <c r="CK484" i="1"/>
  <c r="CJ484" i="1"/>
  <c r="CI484" i="1"/>
  <c r="CI533" i="1" s="1"/>
  <c r="CG484" i="1"/>
  <c r="CG533" i="1" s="1"/>
  <c r="CF484" i="1"/>
  <c r="CF533" i="1" s="1"/>
  <c r="CE484" i="1"/>
  <c r="CE533" i="1" s="1"/>
  <c r="CD484" i="1"/>
  <c r="CD533" i="1" s="1"/>
  <c r="CC484" i="1"/>
  <c r="CC533" i="1" s="1"/>
  <c r="CB484" i="1"/>
  <c r="CB533" i="1" s="1"/>
  <c r="CA484" i="1"/>
  <c r="CA533" i="1" s="1"/>
  <c r="BY484" i="1"/>
  <c r="BY533" i="1" s="1"/>
  <c r="BW484" i="1"/>
  <c r="BW533" i="1" s="1"/>
  <c r="BU484" i="1"/>
  <c r="BU533" i="1" s="1"/>
  <c r="BT484" i="1"/>
  <c r="BT533" i="1" s="1"/>
  <c r="BR484" i="1"/>
  <c r="BR533" i="1" s="1"/>
  <c r="BQ484" i="1"/>
  <c r="BQ533" i="1" s="1"/>
  <c r="BO484" i="1"/>
  <c r="BO533" i="1" s="1"/>
  <c r="BM484" i="1"/>
  <c r="BM533" i="1" s="1"/>
  <c r="CN483" i="1"/>
  <c r="CM483" i="1"/>
  <c r="CM539" i="1" s="1"/>
  <c r="CL483" i="1"/>
  <c r="CL539" i="1" s="1"/>
  <c r="CK483" i="1"/>
  <c r="CJ483" i="1"/>
  <c r="CI539" i="1"/>
  <c r="CG483" i="1"/>
  <c r="CG539" i="1" s="1"/>
  <c r="CF483" i="1"/>
  <c r="CF539" i="1" s="1"/>
  <c r="CE483" i="1"/>
  <c r="CE539" i="1" s="1"/>
  <c r="CD483" i="1"/>
  <c r="CD539" i="1" s="1"/>
  <c r="CC483" i="1"/>
  <c r="CC539" i="1" s="1"/>
  <c r="CB483" i="1"/>
  <c r="CB539" i="1" s="1"/>
  <c r="CA483" i="1"/>
  <c r="CA539" i="1" s="1"/>
  <c r="BY483" i="1"/>
  <c r="BY539" i="1" s="1"/>
  <c r="BW483" i="1"/>
  <c r="BW539" i="1" s="1"/>
  <c r="BU483" i="1"/>
  <c r="BU539" i="1" s="1"/>
  <c r="BT483" i="1"/>
  <c r="BT539" i="1" s="1"/>
  <c r="BR483" i="1"/>
  <c r="BR539" i="1" s="1"/>
  <c r="BQ483" i="1"/>
  <c r="BQ539" i="1" s="1"/>
  <c r="BO483" i="1"/>
  <c r="BO539" i="1" s="1"/>
  <c r="BM483" i="1"/>
  <c r="BM539" i="1" s="1"/>
  <c r="CN481" i="1"/>
  <c r="CM481" i="1"/>
  <c r="CM525" i="1" s="1"/>
  <c r="CL481" i="1"/>
  <c r="CL525" i="1" s="1"/>
  <c r="CK481" i="1"/>
  <c r="CJ481" i="1"/>
  <c r="CI481" i="1"/>
  <c r="CI525" i="1" s="1"/>
  <c r="CG481" i="1"/>
  <c r="CG525" i="1" s="1"/>
  <c r="CF481" i="1"/>
  <c r="CF525" i="1" s="1"/>
  <c r="CE481" i="1"/>
  <c r="CE525" i="1" s="1"/>
  <c r="CD481" i="1"/>
  <c r="CD525" i="1" s="1"/>
  <c r="CC481" i="1"/>
  <c r="CC525" i="1" s="1"/>
  <c r="CB481" i="1"/>
  <c r="CB525" i="1" s="1"/>
  <c r="CA481" i="1"/>
  <c r="CA525" i="1" s="1"/>
  <c r="BY481" i="1"/>
  <c r="BY525" i="1" s="1"/>
  <c r="BW481" i="1"/>
  <c r="BW525" i="1" s="1"/>
  <c r="BU481" i="1"/>
  <c r="BU525" i="1" s="1"/>
  <c r="BT481" i="1"/>
  <c r="BT525" i="1" s="1"/>
  <c r="BR481" i="1"/>
  <c r="BR525" i="1" s="1"/>
  <c r="BQ481" i="1"/>
  <c r="BQ525" i="1" s="1"/>
  <c r="BO481" i="1"/>
  <c r="BO525" i="1" s="1"/>
  <c r="BM481" i="1"/>
  <c r="BM525" i="1" s="1"/>
  <c r="CN480" i="1"/>
  <c r="CM480" i="1"/>
  <c r="CM524" i="1" s="1"/>
  <c r="CL480" i="1"/>
  <c r="CL524" i="1" s="1"/>
  <c r="CK480" i="1"/>
  <c r="CJ480" i="1"/>
  <c r="CI480" i="1"/>
  <c r="CI524" i="1" s="1"/>
  <c r="CG480" i="1"/>
  <c r="CG524" i="1" s="1"/>
  <c r="CF480" i="1"/>
  <c r="CF524" i="1" s="1"/>
  <c r="CE480" i="1"/>
  <c r="CE524" i="1" s="1"/>
  <c r="CD480" i="1"/>
  <c r="CD524" i="1" s="1"/>
  <c r="CC480" i="1"/>
  <c r="CC524" i="1" s="1"/>
  <c r="CB480" i="1"/>
  <c r="CB524" i="1" s="1"/>
  <c r="CA480" i="1"/>
  <c r="CA524" i="1" s="1"/>
  <c r="BY480" i="1"/>
  <c r="BY524" i="1" s="1"/>
  <c r="BW480" i="1"/>
  <c r="BW524" i="1" s="1"/>
  <c r="BU480" i="1"/>
  <c r="BU524" i="1" s="1"/>
  <c r="BT480" i="1"/>
  <c r="BT524" i="1" s="1"/>
  <c r="BR480" i="1"/>
  <c r="BR524" i="1" s="1"/>
  <c r="BQ480" i="1"/>
  <c r="BQ524" i="1" s="1"/>
  <c r="BO480" i="1"/>
  <c r="BO524" i="1" s="1"/>
  <c r="BM480" i="1"/>
  <c r="BM524" i="1" s="1"/>
  <c r="CN479" i="1"/>
  <c r="CM479" i="1"/>
  <c r="CM516" i="1" s="1"/>
  <c r="CL479" i="1"/>
  <c r="CL516" i="1" s="1"/>
  <c r="CK479" i="1"/>
  <c r="CJ479" i="1"/>
  <c r="CI479" i="1"/>
  <c r="CI516" i="1" s="1"/>
  <c r="CG479" i="1"/>
  <c r="CG516" i="1" s="1"/>
  <c r="CF479" i="1"/>
  <c r="CF516" i="1" s="1"/>
  <c r="CE479" i="1"/>
  <c r="CE516" i="1" s="1"/>
  <c r="CD479" i="1"/>
  <c r="CD516" i="1" s="1"/>
  <c r="CC479" i="1"/>
  <c r="CC516" i="1" s="1"/>
  <c r="CB479" i="1"/>
  <c r="CB516" i="1" s="1"/>
  <c r="CA479" i="1"/>
  <c r="CA516" i="1" s="1"/>
  <c r="BY479" i="1"/>
  <c r="BY516" i="1" s="1"/>
  <c r="BW479" i="1"/>
  <c r="BW516" i="1" s="1"/>
  <c r="BU479" i="1"/>
  <c r="BU516" i="1" s="1"/>
  <c r="BT479" i="1"/>
  <c r="BT516" i="1" s="1"/>
  <c r="BR479" i="1"/>
  <c r="BR516" i="1" s="1"/>
  <c r="BQ479" i="1"/>
  <c r="BQ516" i="1" s="1"/>
  <c r="BO479" i="1"/>
  <c r="BO516" i="1" s="1"/>
  <c r="BM479" i="1"/>
  <c r="BM516" i="1" s="1"/>
  <c r="CN478" i="1"/>
  <c r="CM478" i="1"/>
  <c r="CM510" i="1" s="1"/>
  <c r="CL478" i="1"/>
  <c r="CL510" i="1" s="1"/>
  <c r="CK478" i="1"/>
  <c r="CJ478" i="1"/>
  <c r="CI478" i="1"/>
  <c r="CI510" i="1" s="1"/>
  <c r="CG478" i="1"/>
  <c r="CG510" i="1" s="1"/>
  <c r="CF478" i="1"/>
  <c r="CF510" i="1" s="1"/>
  <c r="CE478" i="1"/>
  <c r="CE510" i="1" s="1"/>
  <c r="CD478" i="1"/>
  <c r="CD510" i="1" s="1"/>
  <c r="CC478" i="1"/>
  <c r="CC510" i="1" s="1"/>
  <c r="CB478" i="1"/>
  <c r="CB510" i="1" s="1"/>
  <c r="CA478" i="1"/>
  <c r="CA510" i="1" s="1"/>
  <c r="BY478" i="1"/>
  <c r="BY510" i="1" s="1"/>
  <c r="BW478" i="1"/>
  <c r="BW510" i="1" s="1"/>
  <c r="BU478" i="1"/>
  <c r="BU510" i="1" s="1"/>
  <c r="BT478" i="1"/>
  <c r="BT510" i="1" s="1"/>
  <c r="BR478" i="1"/>
  <c r="BR510" i="1" s="1"/>
  <c r="BQ478" i="1"/>
  <c r="BQ510" i="1" s="1"/>
  <c r="BO478" i="1"/>
  <c r="BO510" i="1" s="1"/>
  <c r="BM478" i="1"/>
  <c r="BM510" i="1" s="1"/>
  <c r="CN477" i="1"/>
  <c r="CM477" i="1"/>
  <c r="CM500" i="1" s="1"/>
  <c r="CL477" i="1"/>
  <c r="CL500" i="1" s="1"/>
  <c r="CK477" i="1"/>
  <c r="CJ477" i="1"/>
  <c r="CI477" i="1"/>
  <c r="CI500" i="1" s="1"/>
  <c r="CG477" i="1"/>
  <c r="CG500" i="1" s="1"/>
  <c r="CF477" i="1"/>
  <c r="CF500" i="1" s="1"/>
  <c r="CE477" i="1"/>
  <c r="CE500" i="1" s="1"/>
  <c r="CD477" i="1"/>
  <c r="CD500" i="1" s="1"/>
  <c r="CC477" i="1"/>
  <c r="CC500" i="1" s="1"/>
  <c r="CB477" i="1"/>
  <c r="CB500" i="1" s="1"/>
  <c r="CA477" i="1"/>
  <c r="CA500" i="1" s="1"/>
  <c r="BY477" i="1"/>
  <c r="BY500" i="1" s="1"/>
  <c r="BW477" i="1"/>
  <c r="BW500" i="1" s="1"/>
  <c r="BU477" i="1"/>
  <c r="BU500" i="1" s="1"/>
  <c r="BT477" i="1"/>
  <c r="BT500" i="1" s="1"/>
  <c r="BR477" i="1"/>
  <c r="BR500" i="1" s="1"/>
  <c r="BQ477" i="1"/>
  <c r="BQ500" i="1" s="1"/>
  <c r="BO477" i="1"/>
  <c r="BO500" i="1" s="1"/>
  <c r="BM477" i="1"/>
  <c r="BM500" i="1" s="1"/>
  <c r="CN476" i="1"/>
  <c r="CM476" i="1"/>
  <c r="CM499" i="1" s="1"/>
  <c r="CL476" i="1"/>
  <c r="CL499" i="1" s="1"/>
  <c r="CK476" i="1"/>
  <c r="CJ476" i="1"/>
  <c r="CI476" i="1"/>
  <c r="CI499" i="1" s="1"/>
  <c r="CG476" i="1"/>
  <c r="CG499" i="1" s="1"/>
  <c r="CF476" i="1"/>
  <c r="CF499" i="1" s="1"/>
  <c r="CE476" i="1"/>
  <c r="CE499" i="1" s="1"/>
  <c r="CD476" i="1"/>
  <c r="CD499" i="1" s="1"/>
  <c r="CC476" i="1"/>
  <c r="CC499" i="1" s="1"/>
  <c r="CB476" i="1"/>
  <c r="CB499" i="1" s="1"/>
  <c r="CA476" i="1"/>
  <c r="CA499" i="1" s="1"/>
  <c r="BY476" i="1"/>
  <c r="BY499" i="1" s="1"/>
  <c r="BW476" i="1"/>
  <c r="BW499" i="1" s="1"/>
  <c r="BU476" i="1"/>
  <c r="BU499" i="1" s="1"/>
  <c r="BT476" i="1"/>
  <c r="BT499" i="1" s="1"/>
  <c r="BR476" i="1"/>
  <c r="BR499" i="1" s="1"/>
  <c r="BQ476" i="1"/>
  <c r="BQ499" i="1" s="1"/>
  <c r="BO476" i="1"/>
  <c r="BO499" i="1" s="1"/>
  <c r="BM476" i="1"/>
  <c r="BM499" i="1" s="1"/>
  <c r="CN467" i="1"/>
  <c r="CM467" i="1"/>
  <c r="CM549" i="1" s="1"/>
  <c r="CL467" i="1"/>
  <c r="CL549" i="1" s="1"/>
  <c r="CK467" i="1"/>
  <c r="CJ467" i="1"/>
  <c r="CI467" i="1"/>
  <c r="CI549" i="1" s="1"/>
  <c r="CG467" i="1"/>
  <c r="CG549" i="1" s="1"/>
  <c r="CF467" i="1"/>
  <c r="CF549" i="1" s="1"/>
  <c r="CE467" i="1"/>
  <c r="CE549" i="1" s="1"/>
  <c r="CD467" i="1"/>
  <c r="CD549" i="1" s="1"/>
  <c r="CC467" i="1"/>
  <c r="CC549" i="1" s="1"/>
  <c r="CB467" i="1"/>
  <c r="CB549" i="1" s="1"/>
  <c r="CA467" i="1"/>
  <c r="CA549" i="1" s="1"/>
  <c r="BY467" i="1"/>
  <c r="BY549" i="1" s="1"/>
  <c r="BW467" i="1"/>
  <c r="BW549" i="1" s="1"/>
  <c r="BU467" i="1"/>
  <c r="BU549" i="1" s="1"/>
  <c r="BT467" i="1"/>
  <c r="BT549" i="1" s="1"/>
  <c r="BR467" i="1"/>
  <c r="BR549" i="1" s="1"/>
  <c r="BQ467" i="1"/>
  <c r="BQ549" i="1" s="1"/>
  <c r="BO467" i="1"/>
  <c r="BO549" i="1" s="1"/>
  <c r="BM467" i="1"/>
  <c r="BM549" i="1" s="1"/>
  <c r="CN466" i="1"/>
  <c r="CN472" i="1" s="1"/>
  <c r="CM466" i="1"/>
  <c r="CL466" i="1"/>
  <c r="CK466" i="1"/>
  <c r="CK472" i="1" s="1"/>
  <c r="CJ466" i="1"/>
  <c r="CI466" i="1"/>
  <c r="CG466" i="1"/>
  <c r="CF466" i="1"/>
  <c r="CE466" i="1"/>
  <c r="CD466" i="1"/>
  <c r="CC466" i="1"/>
  <c r="CB466" i="1"/>
  <c r="CA466" i="1"/>
  <c r="BY466" i="1"/>
  <c r="BW466" i="1"/>
  <c r="BU466" i="1"/>
  <c r="BT466" i="1"/>
  <c r="BR466" i="1"/>
  <c r="BQ466" i="1"/>
  <c r="BO466" i="1"/>
  <c r="BM466" i="1"/>
  <c r="BM548" i="1" s="1"/>
  <c r="CN465" i="1"/>
  <c r="CM465" i="1"/>
  <c r="CM537" i="1" s="1"/>
  <c r="CL465" i="1"/>
  <c r="CL537" i="1" s="1"/>
  <c r="CK465" i="1"/>
  <c r="CJ465" i="1"/>
  <c r="CI465" i="1"/>
  <c r="CI537" i="1" s="1"/>
  <c r="CG465" i="1"/>
  <c r="CG537" i="1" s="1"/>
  <c r="CF465" i="1"/>
  <c r="CF537" i="1" s="1"/>
  <c r="CE465" i="1"/>
  <c r="CE537" i="1" s="1"/>
  <c r="CD465" i="1"/>
  <c r="CD537" i="1" s="1"/>
  <c r="CC465" i="1"/>
  <c r="CC537" i="1" s="1"/>
  <c r="CB465" i="1"/>
  <c r="CB537" i="1" s="1"/>
  <c r="CA465" i="1"/>
  <c r="CA537" i="1" s="1"/>
  <c r="BY465" i="1"/>
  <c r="BY537" i="1" s="1"/>
  <c r="BW465" i="1"/>
  <c r="BW537" i="1" s="1"/>
  <c r="BU465" i="1"/>
  <c r="BU537" i="1" s="1"/>
  <c r="BT465" i="1"/>
  <c r="BT537" i="1" s="1"/>
  <c r="BR465" i="1"/>
  <c r="BR537" i="1" s="1"/>
  <c r="BQ465" i="1"/>
  <c r="BQ537" i="1" s="1"/>
  <c r="BO465" i="1"/>
  <c r="BO537" i="1" s="1"/>
  <c r="BM465" i="1"/>
  <c r="BM537" i="1" s="1"/>
  <c r="CN464" i="1"/>
  <c r="CM464" i="1"/>
  <c r="CM547" i="1" s="1"/>
  <c r="CL464" i="1"/>
  <c r="CL547" i="1" s="1"/>
  <c r="CK464" i="1"/>
  <c r="CJ464" i="1"/>
  <c r="CI464" i="1"/>
  <c r="CI547" i="1" s="1"/>
  <c r="CG464" i="1"/>
  <c r="CG547" i="1" s="1"/>
  <c r="CF464" i="1"/>
  <c r="CF547" i="1" s="1"/>
  <c r="CE464" i="1"/>
  <c r="CE547" i="1" s="1"/>
  <c r="CD464" i="1"/>
  <c r="CD547" i="1" s="1"/>
  <c r="CC464" i="1"/>
  <c r="CC547" i="1" s="1"/>
  <c r="CB464" i="1"/>
  <c r="CB547" i="1" s="1"/>
  <c r="CA464" i="1"/>
  <c r="CA547" i="1" s="1"/>
  <c r="BY464" i="1"/>
  <c r="BY547" i="1" s="1"/>
  <c r="BW464" i="1"/>
  <c r="BW547" i="1" s="1"/>
  <c r="BU464" i="1"/>
  <c r="BU547" i="1" s="1"/>
  <c r="BT464" i="1"/>
  <c r="BT547" i="1" s="1"/>
  <c r="BR464" i="1"/>
  <c r="BR547" i="1" s="1"/>
  <c r="BQ464" i="1"/>
  <c r="BQ547" i="1" s="1"/>
  <c r="BO464" i="1"/>
  <c r="BO547" i="1" s="1"/>
  <c r="BM464" i="1"/>
  <c r="BM547" i="1" s="1"/>
  <c r="CN463" i="1"/>
  <c r="CM463" i="1"/>
  <c r="CM540" i="1" s="1"/>
  <c r="CL463" i="1"/>
  <c r="CL540" i="1" s="1"/>
  <c r="CK463" i="1"/>
  <c r="CJ463" i="1"/>
  <c r="CI463" i="1"/>
  <c r="CI540" i="1" s="1"/>
  <c r="CG463" i="1"/>
  <c r="CG540" i="1" s="1"/>
  <c r="CF463" i="1"/>
  <c r="CF540" i="1" s="1"/>
  <c r="CE463" i="1"/>
  <c r="CE540" i="1" s="1"/>
  <c r="CD463" i="1"/>
  <c r="CD540" i="1" s="1"/>
  <c r="CC463" i="1"/>
  <c r="CC540" i="1" s="1"/>
  <c r="CB463" i="1"/>
  <c r="CB540" i="1" s="1"/>
  <c r="CA463" i="1"/>
  <c r="CA540" i="1" s="1"/>
  <c r="BY463" i="1"/>
  <c r="BY540" i="1" s="1"/>
  <c r="BW463" i="1"/>
  <c r="BW540" i="1" s="1"/>
  <c r="BU463" i="1"/>
  <c r="BU540" i="1" s="1"/>
  <c r="BT463" i="1"/>
  <c r="BT540" i="1" s="1"/>
  <c r="BR463" i="1"/>
  <c r="BR540" i="1" s="1"/>
  <c r="BQ463" i="1"/>
  <c r="BQ540" i="1" s="1"/>
  <c r="BO463" i="1"/>
  <c r="BO540" i="1" s="1"/>
  <c r="BM463" i="1"/>
  <c r="BM540" i="1" s="1"/>
  <c r="CN462" i="1"/>
  <c r="CM462" i="1"/>
  <c r="CM535" i="1" s="1"/>
  <c r="CL462" i="1"/>
  <c r="CL535" i="1" s="1"/>
  <c r="CK462" i="1"/>
  <c r="CJ462" i="1"/>
  <c r="CI462" i="1"/>
  <c r="CI535" i="1" s="1"/>
  <c r="CG462" i="1"/>
  <c r="CG535" i="1" s="1"/>
  <c r="CF462" i="1"/>
  <c r="CF535" i="1" s="1"/>
  <c r="CE462" i="1"/>
  <c r="CE535" i="1" s="1"/>
  <c r="CD462" i="1"/>
  <c r="CD535" i="1" s="1"/>
  <c r="CC462" i="1"/>
  <c r="CC535" i="1" s="1"/>
  <c r="CB462" i="1"/>
  <c r="CB535" i="1" s="1"/>
  <c r="CA462" i="1"/>
  <c r="CA535" i="1" s="1"/>
  <c r="BY462" i="1"/>
  <c r="BY535" i="1" s="1"/>
  <c r="BW462" i="1"/>
  <c r="BW535" i="1" s="1"/>
  <c r="BU462" i="1"/>
  <c r="BU535" i="1" s="1"/>
  <c r="BT462" i="1"/>
  <c r="BT535" i="1" s="1"/>
  <c r="BR462" i="1"/>
  <c r="BR535" i="1" s="1"/>
  <c r="BQ462" i="1"/>
  <c r="BQ535" i="1" s="1"/>
  <c r="BO462" i="1"/>
  <c r="BO535" i="1" s="1"/>
  <c r="BM462" i="1"/>
  <c r="BM535" i="1" s="1"/>
  <c r="CN461" i="1"/>
  <c r="CM461" i="1"/>
  <c r="CL461" i="1"/>
  <c r="CK461" i="1"/>
  <c r="CJ461" i="1"/>
  <c r="H461" i="1" s="1"/>
  <c r="CI461" i="1"/>
  <c r="CG461" i="1"/>
  <c r="CF461" i="1"/>
  <c r="CE461" i="1"/>
  <c r="CD461" i="1"/>
  <c r="CC461" i="1"/>
  <c r="CB461" i="1"/>
  <c r="CA461" i="1"/>
  <c r="BY461" i="1"/>
  <c r="BW461" i="1"/>
  <c r="BU461" i="1"/>
  <c r="BT461" i="1"/>
  <c r="BR461" i="1"/>
  <c r="BQ461" i="1"/>
  <c r="BO461" i="1"/>
  <c r="BM461" i="1"/>
  <c r="CN460" i="1"/>
  <c r="CM460" i="1"/>
  <c r="CL460" i="1"/>
  <c r="CK460" i="1"/>
  <c r="CJ460" i="1"/>
  <c r="H460" i="1" s="1"/>
  <c r="CI460" i="1"/>
  <c r="CG460" i="1"/>
  <c r="CF460" i="1"/>
  <c r="CE460" i="1"/>
  <c r="CD460" i="1"/>
  <c r="CC460" i="1"/>
  <c r="CB460" i="1"/>
  <c r="CA460" i="1"/>
  <c r="BY460" i="1"/>
  <c r="BW460" i="1"/>
  <c r="BU460" i="1"/>
  <c r="BT460" i="1"/>
  <c r="BR460" i="1"/>
  <c r="BQ460" i="1"/>
  <c r="BO460" i="1"/>
  <c r="BM460" i="1"/>
  <c r="CN459" i="1"/>
  <c r="CM459" i="1"/>
  <c r="CL459" i="1"/>
  <c r="CK459" i="1"/>
  <c r="CJ459" i="1"/>
  <c r="H459" i="1" s="1"/>
  <c r="CI459" i="1"/>
  <c r="CG459" i="1"/>
  <c r="CF459" i="1"/>
  <c r="CE459" i="1"/>
  <c r="CD459" i="1"/>
  <c r="CC459" i="1"/>
  <c r="CB459" i="1"/>
  <c r="CA459" i="1"/>
  <c r="BY459" i="1"/>
  <c r="BW459" i="1"/>
  <c r="BU459" i="1"/>
  <c r="BT459" i="1"/>
  <c r="BR459" i="1"/>
  <c r="BQ459" i="1"/>
  <c r="BO459" i="1"/>
  <c r="BM459" i="1"/>
  <c r="CN458" i="1"/>
  <c r="CM458" i="1"/>
  <c r="CL458" i="1"/>
  <c r="CK458" i="1"/>
  <c r="CJ458" i="1"/>
  <c r="CI458" i="1"/>
  <c r="CG458" i="1"/>
  <c r="CF458" i="1"/>
  <c r="CE458" i="1"/>
  <c r="CD458" i="1"/>
  <c r="CC458" i="1"/>
  <c r="CB458" i="1"/>
  <c r="CA458" i="1"/>
  <c r="BY458" i="1"/>
  <c r="BW458" i="1"/>
  <c r="BU458" i="1"/>
  <c r="BT458" i="1"/>
  <c r="BR458" i="1"/>
  <c r="BQ458" i="1"/>
  <c r="BO458" i="1"/>
  <c r="BM458" i="1"/>
  <c r="CN448" i="1"/>
  <c r="CM448" i="1"/>
  <c r="CL448" i="1"/>
  <c r="CK448" i="1"/>
  <c r="CJ448" i="1"/>
  <c r="H448" i="1" s="1"/>
  <c r="CI448" i="1"/>
  <c r="CG448" i="1"/>
  <c r="CF448" i="1"/>
  <c r="CE448" i="1"/>
  <c r="CD448" i="1"/>
  <c r="CC448" i="1"/>
  <c r="CB448" i="1"/>
  <c r="CA448" i="1"/>
  <c r="BY448" i="1"/>
  <c r="BW448" i="1"/>
  <c r="BU448" i="1"/>
  <c r="BT448" i="1"/>
  <c r="BR448" i="1"/>
  <c r="BQ448" i="1"/>
  <c r="BO448" i="1"/>
  <c r="BM448" i="1"/>
  <c r="CN446" i="1"/>
  <c r="CM446" i="1"/>
  <c r="CL446" i="1"/>
  <c r="CK446" i="1"/>
  <c r="CJ446" i="1"/>
  <c r="H446" i="1" s="1"/>
  <c r="CI446" i="1"/>
  <c r="CG446" i="1"/>
  <c r="CF446" i="1"/>
  <c r="CE446" i="1"/>
  <c r="CD446" i="1"/>
  <c r="CC446" i="1"/>
  <c r="CB446" i="1"/>
  <c r="CA446" i="1"/>
  <c r="BY446" i="1"/>
  <c r="BW446" i="1"/>
  <c r="BU446" i="1"/>
  <c r="BT446" i="1"/>
  <c r="BR446" i="1"/>
  <c r="BQ446" i="1"/>
  <c r="BO446" i="1"/>
  <c r="BM446" i="1"/>
  <c r="CN433" i="1"/>
  <c r="CM433" i="1"/>
  <c r="CL433" i="1"/>
  <c r="CK433" i="1"/>
  <c r="CJ433" i="1"/>
  <c r="H433" i="1" s="1"/>
  <c r="CI433" i="1"/>
  <c r="CG433" i="1"/>
  <c r="CF433" i="1"/>
  <c r="CE433" i="1"/>
  <c r="CD433" i="1"/>
  <c r="CC433" i="1"/>
  <c r="CB433" i="1"/>
  <c r="CA433" i="1"/>
  <c r="BY433" i="1"/>
  <c r="BW433" i="1"/>
  <c r="BU433" i="1"/>
  <c r="BT433" i="1"/>
  <c r="BR433" i="1"/>
  <c r="BQ433" i="1"/>
  <c r="BO433" i="1"/>
  <c r="BM433" i="1"/>
  <c r="CN432" i="1"/>
  <c r="CM432" i="1"/>
  <c r="CL432" i="1"/>
  <c r="CK432" i="1"/>
  <c r="CJ432" i="1"/>
  <c r="H432" i="1" s="1"/>
  <c r="CI432" i="1"/>
  <c r="CG432" i="1"/>
  <c r="CF432" i="1"/>
  <c r="CE432" i="1"/>
  <c r="CD432" i="1"/>
  <c r="CC432" i="1"/>
  <c r="CB432" i="1"/>
  <c r="CA432" i="1"/>
  <c r="BY432" i="1"/>
  <c r="BW432" i="1"/>
  <c r="BU432" i="1"/>
  <c r="BT432" i="1"/>
  <c r="BR432" i="1"/>
  <c r="BQ432" i="1"/>
  <c r="BO432" i="1"/>
  <c r="BM432" i="1"/>
  <c r="CN431" i="1"/>
  <c r="CM431" i="1"/>
  <c r="CL431" i="1"/>
  <c r="CK431" i="1"/>
  <c r="CJ431" i="1"/>
  <c r="H431" i="1" s="1"/>
  <c r="CI431" i="1"/>
  <c r="CG431" i="1"/>
  <c r="CF431" i="1"/>
  <c r="CE431" i="1"/>
  <c r="CD431" i="1"/>
  <c r="CC431" i="1"/>
  <c r="CB431" i="1"/>
  <c r="CA431" i="1"/>
  <c r="BY431" i="1"/>
  <c r="BW431" i="1"/>
  <c r="BU431" i="1"/>
  <c r="BT431" i="1"/>
  <c r="BR431" i="1"/>
  <c r="BQ431" i="1"/>
  <c r="BO431" i="1"/>
  <c r="BM431" i="1"/>
  <c r="CN430" i="1"/>
  <c r="CM430" i="1"/>
  <c r="CL430" i="1"/>
  <c r="CK430" i="1"/>
  <c r="CJ430" i="1"/>
  <c r="H430" i="1" s="1"/>
  <c r="CI430" i="1"/>
  <c r="CG430" i="1"/>
  <c r="CF430" i="1"/>
  <c r="CE430" i="1"/>
  <c r="CD430" i="1"/>
  <c r="CC430" i="1"/>
  <c r="CB430" i="1"/>
  <c r="CA430" i="1"/>
  <c r="BY430" i="1"/>
  <c r="BW430" i="1"/>
  <c r="BU430" i="1"/>
  <c r="BT430" i="1"/>
  <c r="BR430" i="1"/>
  <c r="BQ430" i="1"/>
  <c r="BO430" i="1"/>
  <c r="BM430" i="1"/>
  <c r="CN429" i="1"/>
  <c r="CM429" i="1"/>
  <c r="CL429" i="1"/>
  <c r="CK429" i="1"/>
  <c r="CJ429" i="1"/>
  <c r="H429" i="1" s="1"/>
  <c r="CI429" i="1"/>
  <c r="CG429" i="1"/>
  <c r="CF429" i="1"/>
  <c r="CE429" i="1"/>
  <c r="CD429" i="1"/>
  <c r="CC429" i="1"/>
  <c r="CB429" i="1"/>
  <c r="CA429" i="1"/>
  <c r="BY429" i="1"/>
  <c r="BW429" i="1"/>
  <c r="BU429" i="1"/>
  <c r="BT429" i="1"/>
  <c r="BR429" i="1"/>
  <c r="BQ429" i="1"/>
  <c r="BO429" i="1"/>
  <c r="BM429" i="1"/>
  <c r="CN428" i="1"/>
  <c r="CM428" i="1"/>
  <c r="CL428" i="1"/>
  <c r="CK428" i="1"/>
  <c r="CJ428" i="1"/>
  <c r="H428" i="1" s="1"/>
  <c r="CI428" i="1"/>
  <c r="CG428" i="1"/>
  <c r="CF428" i="1"/>
  <c r="CE428" i="1"/>
  <c r="CD428" i="1"/>
  <c r="CC428" i="1"/>
  <c r="CB428" i="1"/>
  <c r="CA428" i="1"/>
  <c r="BY428" i="1"/>
  <c r="BW428" i="1"/>
  <c r="BU428" i="1"/>
  <c r="BT428" i="1"/>
  <c r="BR428" i="1"/>
  <c r="BQ428" i="1"/>
  <c r="BO428" i="1"/>
  <c r="BM428" i="1"/>
  <c r="CN427" i="1"/>
  <c r="CM427" i="1"/>
  <c r="CL427" i="1"/>
  <c r="CK427" i="1"/>
  <c r="CJ427" i="1"/>
  <c r="H427" i="1" s="1"/>
  <c r="CI427" i="1"/>
  <c r="CG427" i="1"/>
  <c r="CF427" i="1"/>
  <c r="CE427" i="1"/>
  <c r="CD427" i="1"/>
  <c r="CC427" i="1"/>
  <c r="CB427" i="1"/>
  <c r="CA427" i="1"/>
  <c r="BY427" i="1"/>
  <c r="BW427" i="1"/>
  <c r="BU427" i="1"/>
  <c r="BT427" i="1"/>
  <c r="BR427" i="1"/>
  <c r="BQ427" i="1"/>
  <c r="BO427" i="1"/>
  <c r="BM427" i="1"/>
  <c r="CN426" i="1"/>
  <c r="CM426" i="1"/>
  <c r="CL426" i="1"/>
  <c r="CK426" i="1"/>
  <c r="CJ426" i="1"/>
  <c r="H426" i="1" s="1"/>
  <c r="CI426" i="1"/>
  <c r="CG426" i="1"/>
  <c r="CF426" i="1"/>
  <c r="CE426" i="1"/>
  <c r="CD426" i="1"/>
  <c r="CC426" i="1"/>
  <c r="CB426" i="1"/>
  <c r="CA426" i="1"/>
  <c r="BY426" i="1"/>
  <c r="BW426" i="1"/>
  <c r="BU426" i="1"/>
  <c r="BT426" i="1"/>
  <c r="BR426" i="1"/>
  <c r="BQ426" i="1"/>
  <c r="BO426" i="1"/>
  <c r="BM426" i="1"/>
  <c r="CN425" i="1"/>
  <c r="CM425" i="1"/>
  <c r="CL425" i="1"/>
  <c r="CK425" i="1"/>
  <c r="CJ425" i="1"/>
  <c r="H425" i="1" s="1"/>
  <c r="CI425" i="1"/>
  <c r="CG425" i="1"/>
  <c r="CF425" i="1"/>
  <c r="CE425" i="1"/>
  <c r="CD425" i="1"/>
  <c r="CC425" i="1"/>
  <c r="CB425" i="1"/>
  <c r="CA425" i="1"/>
  <c r="BY425" i="1"/>
  <c r="BW425" i="1"/>
  <c r="BU425" i="1"/>
  <c r="BT425" i="1"/>
  <c r="BR425" i="1"/>
  <c r="BQ425" i="1"/>
  <c r="BO425" i="1"/>
  <c r="BM425" i="1"/>
  <c r="CN424" i="1"/>
  <c r="CM424" i="1"/>
  <c r="CL424" i="1"/>
  <c r="CK424" i="1"/>
  <c r="CJ424" i="1"/>
  <c r="H424" i="1" s="1"/>
  <c r="CI424" i="1"/>
  <c r="CG424" i="1"/>
  <c r="CF424" i="1"/>
  <c r="CE424" i="1"/>
  <c r="CD424" i="1"/>
  <c r="CC424" i="1"/>
  <c r="CB424" i="1"/>
  <c r="CA424" i="1"/>
  <c r="BY424" i="1"/>
  <c r="BW424" i="1"/>
  <c r="BU424" i="1"/>
  <c r="BT424" i="1"/>
  <c r="BR424" i="1"/>
  <c r="BQ424" i="1"/>
  <c r="BO424" i="1"/>
  <c r="BM424" i="1"/>
  <c r="CN423" i="1"/>
  <c r="CM423" i="1"/>
  <c r="CL423" i="1"/>
  <c r="CK423" i="1"/>
  <c r="CJ423" i="1"/>
  <c r="H423" i="1" s="1"/>
  <c r="CI423" i="1"/>
  <c r="CG423" i="1"/>
  <c r="CF423" i="1"/>
  <c r="CE423" i="1"/>
  <c r="CD423" i="1"/>
  <c r="CC423" i="1"/>
  <c r="CB423" i="1"/>
  <c r="CA423" i="1"/>
  <c r="BY423" i="1"/>
  <c r="BW423" i="1"/>
  <c r="BU423" i="1"/>
  <c r="BT423" i="1"/>
  <c r="BR423" i="1"/>
  <c r="BQ423" i="1"/>
  <c r="BO423" i="1"/>
  <c r="BM423" i="1"/>
  <c r="CN422" i="1"/>
  <c r="CM422" i="1"/>
  <c r="CL422" i="1"/>
  <c r="CK422" i="1"/>
  <c r="CJ422" i="1"/>
  <c r="H422" i="1" s="1"/>
  <c r="CI422" i="1"/>
  <c r="CG422" i="1"/>
  <c r="CF422" i="1"/>
  <c r="CE422" i="1"/>
  <c r="CD422" i="1"/>
  <c r="CC422" i="1"/>
  <c r="CB422" i="1"/>
  <c r="CA422" i="1"/>
  <c r="BY422" i="1"/>
  <c r="BW422" i="1"/>
  <c r="BU422" i="1"/>
  <c r="BT422" i="1"/>
  <c r="BR422" i="1"/>
  <c r="BQ422" i="1"/>
  <c r="BO422" i="1"/>
  <c r="BM422" i="1"/>
  <c r="CN421" i="1"/>
  <c r="CM421" i="1"/>
  <c r="CL421" i="1"/>
  <c r="CK421" i="1"/>
  <c r="CJ421" i="1"/>
  <c r="H421" i="1" s="1"/>
  <c r="CI421" i="1"/>
  <c r="CG421" i="1"/>
  <c r="CF421" i="1"/>
  <c r="CE421" i="1"/>
  <c r="CD421" i="1"/>
  <c r="CC421" i="1"/>
  <c r="CB421" i="1"/>
  <c r="CA421" i="1"/>
  <c r="BY421" i="1"/>
  <c r="BW421" i="1"/>
  <c r="BU421" i="1"/>
  <c r="BT421" i="1"/>
  <c r="BR421" i="1"/>
  <c r="BQ421" i="1"/>
  <c r="BO421" i="1"/>
  <c r="BM421" i="1"/>
  <c r="CN420" i="1"/>
  <c r="CM420" i="1"/>
  <c r="CL420" i="1"/>
  <c r="CK420" i="1"/>
  <c r="CJ420" i="1"/>
  <c r="H420" i="1" s="1"/>
  <c r="CI420" i="1"/>
  <c r="CG420" i="1"/>
  <c r="CF420" i="1"/>
  <c r="CE420" i="1"/>
  <c r="CD420" i="1"/>
  <c r="CC420" i="1"/>
  <c r="CB420" i="1"/>
  <c r="CA420" i="1"/>
  <c r="BY420" i="1"/>
  <c r="BW420" i="1"/>
  <c r="BU420" i="1"/>
  <c r="BT420" i="1"/>
  <c r="BR420" i="1"/>
  <c r="BQ420" i="1"/>
  <c r="BO420" i="1"/>
  <c r="BM420" i="1"/>
  <c r="CN419" i="1"/>
  <c r="CM419" i="1"/>
  <c r="CL419" i="1"/>
  <c r="CK419" i="1"/>
  <c r="CJ419" i="1"/>
  <c r="H419" i="1" s="1"/>
  <c r="CI419" i="1"/>
  <c r="CG419" i="1"/>
  <c r="CF419" i="1"/>
  <c r="CE419" i="1"/>
  <c r="CD419" i="1"/>
  <c r="CC419" i="1"/>
  <c r="CB419" i="1"/>
  <c r="CA419" i="1"/>
  <c r="BY419" i="1"/>
  <c r="BW419" i="1"/>
  <c r="BU419" i="1"/>
  <c r="BT419" i="1"/>
  <c r="BR419" i="1"/>
  <c r="BQ419" i="1"/>
  <c r="BO419" i="1"/>
  <c r="BM419" i="1"/>
  <c r="CN418" i="1"/>
  <c r="CM418" i="1"/>
  <c r="CL418" i="1"/>
  <c r="CK418" i="1"/>
  <c r="CJ418" i="1"/>
  <c r="H418" i="1" s="1"/>
  <c r="CI418" i="1"/>
  <c r="CG418" i="1"/>
  <c r="CF418" i="1"/>
  <c r="CE418" i="1"/>
  <c r="CD418" i="1"/>
  <c r="CC418" i="1"/>
  <c r="CB418" i="1"/>
  <c r="CA418" i="1"/>
  <c r="BY418" i="1"/>
  <c r="BW418" i="1"/>
  <c r="BU418" i="1"/>
  <c r="BT418" i="1"/>
  <c r="BR418" i="1"/>
  <c r="BQ418" i="1"/>
  <c r="BO418" i="1"/>
  <c r="BM418" i="1"/>
  <c r="CN417" i="1"/>
  <c r="CM417" i="1"/>
  <c r="CL417" i="1"/>
  <c r="CK417" i="1"/>
  <c r="CJ417" i="1"/>
  <c r="H417" i="1" s="1"/>
  <c r="CI417" i="1"/>
  <c r="CG417" i="1"/>
  <c r="CF417" i="1"/>
  <c r="CE417" i="1"/>
  <c r="CD417" i="1"/>
  <c r="CC417" i="1"/>
  <c r="CB417" i="1"/>
  <c r="CA417" i="1"/>
  <c r="BY417" i="1"/>
  <c r="BW417" i="1"/>
  <c r="BU417" i="1"/>
  <c r="BT417" i="1"/>
  <c r="BR417" i="1"/>
  <c r="BQ417" i="1"/>
  <c r="BO417" i="1"/>
  <c r="BM417" i="1"/>
  <c r="CN416" i="1"/>
  <c r="CM416" i="1"/>
  <c r="CL416" i="1"/>
  <c r="CK416" i="1"/>
  <c r="CJ416" i="1"/>
  <c r="H416" i="1" s="1"/>
  <c r="CI416" i="1"/>
  <c r="CG416" i="1"/>
  <c r="CF416" i="1"/>
  <c r="CE416" i="1"/>
  <c r="CD416" i="1"/>
  <c r="CC416" i="1"/>
  <c r="CB416" i="1"/>
  <c r="CA416" i="1"/>
  <c r="BY416" i="1"/>
  <c r="BW416" i="1"/>
  <c r="BU416" i="1"/>
  <c r="BT416" i="1"/>
  <c r="BR416" i="1"/>
  <c r="BQ416" i="1"/>
  <c r="BO416" i="1"/>
  <c r="BM416" i="1"/>
  <c r="CN415" i="1"/>
  <c r="CM415" i="1"/>
  <c r="CL415" i="1"/>
  <c r="CK415" i="1"/>
  <c r="CJ415" i="1"/>
  <c r="H415" i="1" s="1"/>
  <c r="CI415" i="1"/>
  <c r="CG415" i="1"/>
  <c r="CF415" i="1"/>
  <c r="CE415" i="1"/>
  <c r="CD415" i="1"/>
  <c r="CC415" i="1"/>
  <c r="CB415" i="1"/>
  <c r="CA415" i="1"/>
  <c r="BY415" i="1"/>
  <c r="BW415" i="1"/>
  <c r="BU415" i="1"/>
  <c r="BT415" i="1"/>
  <c r="BR415" i="1"/>
  <c r="BQ415" i="1"/>
  <c r="BO415" i="1"/>
  <c r="BM415" i="1"/>
  <c r="CN414" i="1"/>
  <c r="CM414" i="1"/>
  <c r="CL414" i="1"/>
  <c r="CK414" i="1"/>
  <c r="CJ414" i="1"/>
  <c r="H414" i="1" s="1"/>
  <c r="CI414" i="1"/>
  <c r="CG414" i="1"/>
  <c r="CF414" i="1"/>
  <c r="CE414" i="1"/>
  <c r="CD414" i="1"/>
  <c r="CC414" i="1"/>
  <c r="CB414" i="1"/>
  <c r="CA414" i="1"/>
  <c r="BY414" i="1"/>
  <c r="BW414" i="1"/>
  <c r="BU414" i="1"/>
  <c r="BT414" i="1"/>
  <c r="BR414" i="1"/>
  <c r="BQ414" i="1"/>
  <c r="BO414" i="1"/>
  <c r="BM414" i="1"/>
  <c r="CN406" i="1"/>
  <c r="CM406" i="1"/>
  <c r="CM544" i="1" s="1"/>
  <c r="CL406" i="1"/>
  <c r="CL544" i="1" s="1"/>
  <c r="CK406" i="1"/>
  <c r="CJ406" i="1"/>
  <c r="CI406" i="1"/>
  <c r="CI544" i="1" s="1"/>
  <c r="CG406" i="1"/>
  <c r="CG544" i="1" s="1"/>
  <c r="CF406" i="1"/>
  <c r="CF544" i="1" s="1"/>
  <c r="CE406" i="1"/>
  <c r="CE544" i="1" s="1"/>
  <c r="CD406" i="1"/>
  <c r="CD544" i="1" s="1"/>
  <c r="CC406" i="1"/>
  <c r="CC544" i="1" s="1"/>
  <c r="CB406" i="1"/>
  <c r="CB544" i="1" s="1"/>
  <c r="CA406" i="1"/>
  <c r="CA544" i="1" s="1"/>
  <c r="BY406" i="1"/>
  <c r="BY544" i="1" s="1"/>
  <c r="BW406" i="1"/>
  <c r="BW544" i="1" s="1"/>
  <c r="BU406" i="1"/>
  <c r="BU544" i="1" s="1"/>
  <c r="BT406" i="1"/>
  <c r="BT544" i="1" s="1"/>
  <c r="BR406" i="1"/>
  <c r="BR544" i="1" s="1"/>
  <c r="BQ406" i="1"/>
  <c r="BQ544" i="1" s="1"/>
  <c r="BO406" i="1"/>
  <c r="BO544" i="1" s="1"/>
  <c r="BM406" i="1"/>
  <c r="BM544" i="1" s="1"/>
  <c r="CN404" i="1"/>
  <c r="CM404" i="1"/>
  <c r="CL404" i="1"/>
  <c r="CK404" i="1"/>
  <c r="CJ404" i="1"/>
  <c r="H404" i="1" s="1"/>
  <c r="CI404" i="1"/>
  <c r="CG404" i="1"/>
  <c r="CF404" i="1"/>
  <c r="CE404" i="1"/>
  <c r="CD404" i="1"/>
  <c r="CC404" i="1"/>
  <c r="CB404" i="1"/>
  <c r="CA404" i="1"/>
  <c r="BY404" i="1"/>
  <c r="BW404" i="1"/>
  <c r="BU404" i="1"/>
  <c r="BT404" i="1"/>
  <c r="BR404" i="1"/>
  <c r="BQ404" i="1"/>
  <c r="BO404" i="1"/>
  <c r="BM404" i="1"/>
  <c r="CO403" i="1"/>
  <c r="CN403" i="1"/>
  <c r="CM403" i="1"/>
  <c r="CL403" i="1"/>
  <c r="CK403" i="1"/>
  <c r="CJ403" i="1"/>
  <c r="H403" i="1" s="1"/>
  <c r="CI403" i="1"/>
  <c r="CG403" i="1"/>
  <c r="CF403" i="1"/>
  <c r="CE403" i="1"/>
  <c r="CD403" i="1"/>
  <c r="CC403" i="1"/>
  <c r="CB403" i="1"/>
  <c r="CA403" i="1"/>
  <c r="BY403" i="1"/>
  <c r="BW403" i="1"/>
  <c r="BU403" i="1"/>
  <c r="BT403" i="1"/>
  <c r="BR403" i="1"/>
  <c r="BQ403" i="1"/>
  <c r="BO403" i="1"/>
  <c r="BM403" i="1"/>
  <c r="CO402" i="1"/>
  <c r="CN402" i="1"/>
  <c r="CM402" i="1"/>
  <c r="CL402" i="1"/>
  <c r="CK402" i="1"/>
  <c r="CJ402" i="1"/>
  <c r="H402" i="1" s="1"/>
  <c r="CI402" i="1"/>
  <c r="CG402" i="1"/>
  <c r="CF402" i="1"/>
  <c r="CE402" i="1"/>
  <c r="CD402" i="1"/>
  <c r="CC402" i="1"/>
  <c r="CB402" i="1"/>
  <c r="CA402" i="1"/>
  <c r="BY402" i="1"/>
  <c r="BW402" i="1"/>
  <c r="BU402" i="1"/>
  <c r="BT402" i="1"/>
  <c r="BR402" i="1"/>
  <c r="BQ402" i="1"/>
  <c r="BO402" i="1"/>
  <c r="BM402" i="1"/>
  <c r="CO401" i="1"/>
  <c r="CN401" i="1"/>
  <c r="CM401" i="1"/>
  <c r="CL401" i="1"/>
  <c r="CK401" i="1"/>
  <c r="CJ401" i="1"/>
  <c r="H401" i="1" s="1"/>
  <c r="CI401" i="1"/>
  <c r="CG401" i="1"/>
  <c r="CF401" i="1"/>
  <c r="CE401" i="1"/>
  <c r="CD401" i="1"/>
  <c r="CC401" i="1"/>
  <c r="CB401" i="1"/>
  <c r="CA401" i="1"/>
  <c r="BY401" i="1"/>
  <c r="BW401" i="1"/>
  <c r="BU401" i="1"/>
  <c r="BT401" i="1"/>
  <c r="BR401" i="1"/>
  <c r="BQ401" i="1"/>
  <c r="BO401" i="1"/>
  <c r="BM401" i="1"/>
  <c r="CO400" i="1"/>
  <c r="CN400" i="1"/>
  <c r="CM400" i="1"/>
  <c r="CL400" i="1"/>
  <c r="CK400" i="1"/>
  <c r="CJ400" i="1"/>
  <c r="H400" i="1" s="1"/>
  <c r="CI400" i="1"/>
  <c r="CG400" i="1"/>
  <c r="CF400" i="1"/>
  <c r="CE400" i="1"/>
  <c r="CD400" i="1"/>
  <c r="CC400" i="1"/>
  <c r="CB400" i="1"/>
  <c r="CA400" i="1"/>
  <c r="BY400" i="1"/>
  <c r="BW400" i="1"/>
  <c r="BU400" i="1"/>
  <c r="BT400" i="1"/>
  <c r="BR400" i="1"/>
  <c r="BQ400" i="1"/>
  <c r="BO400" i="1"/>
  <c r="BM400" i="1"/>
  <c r="CN398" i="1"/>
  <c r="CM398" i="1"/>
  <c r="CL398" i="1"/>
  <c r="CK398" i="1"/>
  <c r="CJ398" i="1"/>
  <c r="H398" i="1" s="1"/>
  <c r="CI398" i="1"/>
  <c r="CG398" i="1"/>
  <c r="CF398" i="1"/>
  <c r="CE398" i="1"/>
  <c r="CD398" i="1"/>
  <c r="CC398" i="1"/>
  <c r="CB398" i="1"/>
  <c r="CA398" i="1"/>
  <c r="BY398" i="1"/>
  <c r="BW398" i="1"/>
  <c r="BU398" i="1"/>
  <c r="BT398" i="1"/>
  <c r="BR398" i="1"/>
  <c r="BQ398" i="1"/>
  <c r="BO398" i="1"/>
  <c r="BM398" i="1"/>
  <c r="CN385" i="1"/>
  <c r="CM385" i="1"/>
  <c r="CL385" i="1"/>
  <c r="CK385" i="1"/>
  <c r="CJ385" i="1"/>
  <c r="H385" i="1" s="1"/>
  <c r="CI385" i="1"/>
  <c r="CG385" i="1"/>
  <c r="CF385" i="1"/>
  <c r="CE385" i="1"/>
  <c r="CD385" i="1"/>
  <c r="CC385" i="1"/>
  <c r="CB385" i="1"/>
  <c r="CA385" i="1"/>
  <c r="BY385" i="1"/>
  <c r="BW385" i="1"/>
  <c r="BU385" i="1"/>
  <c r="BT385" i="1"/>
  <c r="BR385" i="1"/>
  <c r="BQ385" i="1"/>
  <c r="BO385" i="1"/>
  <c r="BM385" i="1"/>
  <c r="CN384" i="1"/>
  <c r="CM384" i="1"/>
  <c r="CL384" i="1"/>
  <c r="CK384" i="1"/>
  <c r="CJ384" i="1"/>
  <c r="H384" i="1" s="1"/>
  <c r="CI384" i="1"/>
  <c r="CG384" i="1"/>
  <c r="CF384" i="1"/>
  <c r="CE384" i="1"/>
  <c r="CD384" i="1"/>
  <c r="CC384" i="1"/>
  <c r="CB384" i="1"/>
  <c r="CA384" i="1"/>
  <c r="BY384" i="1"/>
  <c r="BW384" i="1"/>
  <c r="BU384" i="1"/>
  <c r="BT384" i="1"/>
  <c r="BR384" i="1"/>
  <c r="BQ384" i="1"/>
  <c r="BO384" i="1"/>
  <c r="BM384" i="1"/>
  <c r="CN383" i="1"/>
  <c r="CM383" i="1"/>
  <c r="CL383" i="1"/>
  <c r="CK383" i="1"/>
  <c r="CJ383" i="1"/>
  <c r="H383" i="1" s="1"/>
  <c r="CI383" i="1"/>
  <c r="CG383" i="1"/>
  <c r="CF383" i="1"/>
  <c r="CE383" i="1"/>
  <c r="CD383" i="1"/>
  <c r="CC383" i="1"/>
  <c r="CB383" i="1"/>
  <c r="CA383" i="1"/>
  <c r="BY383" i="1"/>
  <c r="BW383" i="1"/>
  <c r="BU383" i="1"/>
  <c r="BT383" i="1"/>
  <c r="BR383" i="1"/>
  <c r="BQ383" i="1"/>
  <c r="BO383" i="1"/>
  <c r="BM383" i="1"/>
  <c r="CN382" i="1"/>
  <c r="CM382" i="1"/>
  <c r="CL382" i="1"/>
  <c r="CK382" i="1"/>
  <c r="CJ382" i="1"/>
  <c r="H382" i="1" s="1"/>
  <c r="CI382" i="1"/>
  <c r="CG382" i="1"/>
  <c r="CF382" i="1"/>
  <c r="CE382" i="1"/>
  <c r="CD382" i="1"/>
  <c r="CC382" i="1"/>
  <c r="CB382" i="1"/>
  <c r="CA382" i="1"/>
  <c r="BY382" i="1"/>
  <c r="BW382" i="1"/>
  <c r="BU382" i="1"/>
  <c r="BT382" i="1"/>
  <c r="BR382" i="1"/>
  <c r="BQ382" i="1"/>
  <c r="BO382" i="1"/>
  <c r="BM382" i="1"/>
  <c r="CN381" i="1"/>
  <c r="CM381" i="1"/>
  <c r="CL381" i="1"/>
  <c r="CK381" i="1"/>
  <c r="CJ381" i="1"/>
  <c r="H381" i="1" s="1"/>
  <c r="CI381" i="1"/>
  <c r="CG381" i="1"/>
  <c r="CF381" i="1"/>
  <c r="CE381" i="1"/>
  <c r="CD381" i="1"/>
  <c r="CC381" i="1"/>
  <c r="CB381" i="1"/>
  <c r="CA381" i="1"/>
  <c r="BY381" i="1"/>
  <c r="BW381" i="1"/>
  <c r="BU381" i="1"/>
  <c r="BT381" i="1"/>
  <c r="BR381" i="1"/>
  <c r="BQ381" i="1"/>
  <c r="BO381" i="1"/>
  <c r="BM381" i="1"/>
  <c r="CN380" i="1"/>
  <c r="CM380" i="1"/>
  <c r="CL380" i="1"/>
  <c r="CK380" i="1"/>
  <c r="CJ380" i="1"/>
  <c r="H380" i="1" s="1"/>
  <c r="CI380" i="1"/>
  <c r="CG380" i="1"/>
  <c r="CF380" i="1"/>
  <c r="CE380" i="1"/>
  <c r="CD380" i="1"/>
  <c r="CC380" i="1"/>
  <c r="CB380" i="1"/>
  <c r="CA380" i="1"/>
  <c r="BY380" i="1"/>
  <c r="BW380" i="1"/>
  <c r="BU380" i="1"/>
  <c r="BT380" i="1"/>
  <c r="BR380" i="1"/>
  <c r="BQ380" i="1"/>
  <c r="BO380" i="1"/>
  <c r="BM380" i="1"/>
  <c r="CN379" i="1"/>
  <c r="CM379" i="1"/>
  <c r="CL379" i="1"/>
  <c r="CK379" i="1"/>
  <c r="CJ379" i="1"/>
  <c r="H379" i="1" s="1"/>
  <c r="CI379" i="1"/>
  <c r="CG379" i="1"/>
  <c r="CF379" i="1"/>
  <c r="CE379" i="1"/>
  <c r="CD379" i="1"/>
  <c r="CC379" i="1"/>
  <c r="CB379" i="1"/>
  <c r="CA379" i="1"/>
  <c r="BY379" i="1"/>
  <c r="BW379" i="1"/>
  <c r="BU379" i="1"/>
  <c r="BT379" i="1"/>
  <c r="BR379" i="1"/>
  <c r="BQ379" i="1"/>
  <c r="BO379" i="1"/>
  <c r="BM379" i="1"/>
  <c r="CN363" i="1"/>
  <c r="CM363" i="1"/>
  <c r="CL363" i="1"/>
  <c r="CK363" i="1"/>
  <c r="CJ363" i="1"/>
  <c r="H363" i="1" s="1"/>
  <c r="CI363" i="1"/>
  <c r="CG363" i="1"/>
  <c r="CF363" i="1"/>
  <c r="CE363" i="1"/>
  <c r="CD363" i="1"/>
  <c r="CC363" i="1"/>
  <c r="CB363" i="1"/>
  <c r="CA363" i="1"/>
  <c r="BY363" i="1"/>
  <c r="BW363" i="1"/>
  <c r="BU363" i="1"/>
  <c r="BT363" i="1"/>
  <c r="BR363" i="1"/>
  <c r="BQ363" i="1"/>
  <c r="BO363" i="1"/>
  <c r="BM363" i="1"/>
  <c r="CN362" i="1"/>
  <c r="CM362" i="1"/>
  <c r="CL362" i="1"/>
  <c r="CK362" i="1"/>
  <c r="CJ362" i="1"/>
  <c r="H362" i="1" s="1"/>
  <c r="CI362" i="1"/>
  <c r="CG362" i="1"/>
  <c r="CF362" i="1"/>
  <c r="CE362" i="1"/>
  <c r="CD362" i="1"/>
  <c r="CC362" i="1"/>
  <c r="CB362" i="1"/>
  <c r="CA362" i="1"/>
  <c r="BY362" i="1"/>
  <c r="BW362" i="1"/>
  <c r="BU362" i="1"/>
  <c r="BT362" i="1"/>
  <c r="BR362" i="1"/>
  <c r="BQ362" i="1"/>
  <c r="BO362" i="1"/>
  <c r="BM362" i="1"/>
  <c r="CN361" i="1"/>
  <c r="CM361" i="1"/>
  <c r="CL361" i="1"/>
  <c r="CK361" i="1"/>
  <c r="CJ361" i="1"/>
  <c r="H361" i="1" s="1"/>
  <c r="CI361" i="1"/>
  <c r="CG361" i="1"/>
  <c r="CF361" i="1"/>
  <c r="CE361" i="1"/>
  <c r="CD361" i="1"/>
  <c r="CC361" i="1"/>
  <c r="CB361" i="1"/>
  <c r="CA361" i="1"/>
  <c r="BY361" i="1"/>
  <c r="BW361" i="1"/>
  <c r="BU361" i="1"/>
  <c r="BT361" i="1"/>
  <c r="BR361" i="1"/>
  <c r="BQ361" i="1"/>
  <c r="BO361" i="1"/>
  <c r="BM361" i="1"/>
  <c r="CJ360" i="1"/>
  <c r="H360" i="1" s="1"/>
  <c r="CI360" i="1"/>
  <c r="CG360" i="1"/>
  <c r="CF360" i="1"/>
  <c r="CE360" i="1"/>
  <c r="CD360" i="1"/>
  <c r="CC360" i="1"/>
  <c r="CB360" i="1"/>
  <c r="CA360" i="1"/>
  <c r="BY360" i="1"/>
  <c r="BW360" i="1"/>
  <c r="BU360" i="1"/>
  <c r="BT360" i="1"/>
  <c r="BR360" i="1"/>
  <c r="BQ360" i="1"/>
  <c r="BO360" i="1"/>
  <c r="BM360" i="1"/>
  <c r="CN359" i="1"/>
  <c r="CM359" i="1"/>
  <c r="CL359" i="1"/>
  <c r="CK359" i="1"/>
  <c r="CJ359" i="1"/>
  <c r="H359" i="1" s="1"/>
  <c r="CI359" i="1"/>
  <c r="CG359" i="1"/>
  <c r="CF359" i="1"/>
  <c r="CE359" i="1"/>
  <c r="CD359" i="1"/>
  <c r="CC359" i="1"/>
  <c r="CB359" i="1"/>
  <c r="CA359" i="1"/>
  <c r="BY359" i="1"/>
  <c r="BW359" i="1"/>
  <c r="BU359" i="1"/>
  <c r="BT359" i="1"/>
  <c r="BR359" i="1"/>
  <c r="BQ359" i="1"/>
  <c r="BO359" i="1"/>
  <c r="BM359" i="1"/>
  <c r="CN358" i="1"/>
  <c r="CM358" i="1"/>
  <c r="CL358" i="1"/>
  <c r="CK358" i="1"/>
  <c r="CJ358" i="1"/>
  <c r="H358" i="1" s="1"/>
  <c r="CI358" i="1"/>
  <c r="CG358" i="1"/>
  <c r="CF358" i="1"/>
  <c r="CE358" i="1"/>
  <c r="CD358" i="1"/>
  <c r="CC358" i="1"/>
  <c r="CB358" i="1"/>
  <c r="CA358" i="1"/>
  <c r="BY358" i="1"/>
  <c r="BW358" i="1"/>
  <c r="BU358" i="1"/>
  <c r="BT358" i="1"/>
  <c r="BR358" i="1"/>
  <c r="BQ358" i="1"/>
  <c r="BO358" i="1"/>
  <c r="BM358" i="1"/>
  <c r="CN357" i="1"/>
  <c r="CM357" i="1"/>
  <c r="CL357" i="1"/>
  <c r="CK357" i="1"/>
  <c r="CJ357" i="1"/>
  <c r="H357" i="1" s="1"/>
  <c r="CI357" i="1"/>
  <c r="CG357" i="1"/>
  <c r="CF357" i="1"/>
  <c r="CE357" i="1"/>
  <c r="CD357" i="1"/>
  <c r="CC357" i="1"/>
  <c r="CB357" i="1"/>
  <c r="CA357" i="1"/>
  <c r="BY357" i="1"/>
  <c r="BW357" i="1"/>
  <c r="BU357" i="1"/>
  <c r="BT357" i="1"/>
  <c r="BR357" i="1"/>
  <c r="BQ357" i="1"/>
  <c r="BO357" i="1"/>
  <c r="BM357" i="1"/>
  <c r="CN356" i="1"/>
  <c r="CM356" i="1"/>
  <c r="CL356" i="1"/>
  <c r="CK356" i="1"/>
  <c r="CJ356" i="1"/>
  <c r="H356" i="1" s="1"/>
  <c r="CI356" i="1"/>
  <c r="CG356" i="1"/>
  <c r="CF356" i="1"/>
  <c r="CE356" i="1"/>
  <c r="CD356" i="1"/>
  <c r="CC356" i="1"/>
  <c r="CB356" i="1"/>
  <c r="CA356" i="1"/>
  <c r="BY356" i="1"/>
  <c r="BW356" i="1"/>
  <c r="BU356" i="1"/>
  <c r="BT356" i="1"/>
  <c r="BR356" i="1"/>
  <c r="BQ356" i="1"/>
  <c r="BO356" i="1"/>
  <c r="BM356" i="1"/>
  <c r="CN355" i="1"/>
  <c r="CM355" i="1"/>
  <c r="CL355" i="1"/>
  <c r="CK355" i="1"/>
  <c r="CJ355" i="1"/>
  <c r="H355" i="1" s="1"/>
  <c r="CI355" i="1"/>
  <c r="CG355" i="1"/>
  <c r="CF355" i="1"/>
  <c r="CE355" i="1"/>
  <c r="CD355" i="1"/>
  <c r="CC355" i="1"/>
  <c r="CB355" i="1"/>
  <c r="CA355" i="1"/>
  <c r="BY355" i="1"/>
  <c r="BW355" i="1"/>
  <c r="BU355" i="1"/>
  <c r="BT355" i="1"/>
  <c r="BR355" i="1"/>
  <c r="BQ355" i="1"/>
  <c r="BO355" i="1"/>
  <c r="BM355" i="1"/>
  <c r="CN354" i="1"/>
  <c r="CM354" i="1"/>
  <c r="CL354" i="1"/>
  <c r="CK354" i="1"/>
  <c r="CJ354" i="1"/>
  <c r="H354" i="1" s="1"/>
  <c r="CI354" i="1"/>
  <c r="CG354" i="1"/>
  <c r="CF354" i="1"/>
  <c r="CE354" i="1"/>
  <c r="CD354" i="1"/>
  <c r="CC354" i="1"/>
  <c r="CB354" i="1"/>
  <c r="CA354" i="1"/>
  <c r="BY354" i="1"/>
  <c r="BW354" i="1"/>
  <c r="BU354" i="1"/>
  <c r="BT354" i="1"/>
  <c r="BR354" i="1"/>
  <c r="BQ354" i="1"/>
  <c r="BO354" i="1"/>
  <c r="BM354" i="1"/>
  <c r="CN353" i="1"/>
  <c r="CM353" i="1"/>
  <c r="CL353" i="1"/>
  <c r="CK353" i="1"/>
  <c r="CJ353" i="1"/>
  <c r="H353" i="1" s="1"/>
  <c r="CI353" i="1"/>
  <c r="CG353" i="1"/>
  <c r="CF353" i="1"/>
  <c r="CE353" i="1"/>
  <c r="CD353" i="1"/>
  <c r="CC353" i="1"/>
  <c r="CB353" i="1"/>
  <c r="CA353" i="1"/>
  <c r="BY353" i="1"/>
  <c r="BW353" i="1"/>
  <c r="BU353" i="1"/>
  <c r="BT353" i="1"/>
  <c r="BR353" i="1"/>
  <c r="BQ353" i="1"/>
  <c r="BO353" i="1"/>
  <c r="BM353" i="1"/>
  <c r="CN340" i="1"/>
  <c r="CM340" i="1"/>
  <c r="CL340" i="1"/>
  <c r="CK340" i="1"/>
  <c r="CJ340" i="1"/>
  <c r="H340" i="1" s="1"/>
  <c r="CI340" i="1"/>
  <c r="CG340" i="1"/>
  <c r="CF340" i="1"/>
  <c r="CE340" i="1"/>
  <c r="CD340" i="1"/>
  <c r="CC340" i="1"/>
  <c r="CB340" i="1"/>
  <c r="CA340" i="1"/>
  <c r="BY340" i="1"/>
  <c r="BW340" i="1"/>
  <c r="BU340" i="1"/>
  <c r="BT340" i="1"/>
  <c r="BR340" i="1"/>
  <c r="BQ340" i="1"/>
  <c r="BO340" i="1"/>
  <c r="BM340" i="1"/>
  <c r="CN339" i="1"/>
  <c r="CM339" i="1"/>
  <c r="CL339" i="1"/>
  <c r="CK339" i="1"/>
  <c r="CJ339" i="1"/>
  <c r="H339" i="1" s="1"/>
  <c r="CI339" i="1"/>
  <c r="CG339" i="1"/>
  <c r="CF339" i="1"/>
  <c r="CE339" i="1"/>
  <c r="CD339" i="1"/>
  <c r="CC339" i="1"/>
  <c r="CB339" i="1"/>
  <c r="CA339" i="1"/>
  <c r="BY339" i="1"/>
  <c r="BW339" i="1"/>
  <c r="BU339" i="1"/>
  <c r="BT339" i="1"/>
  <c r="BR339" i="1"/>
  <c r="BQ339" i="1"/>
  <c r="BO339" i="1"/>
  <c r="BM339" i="1"/>
  <c r="CN338" i="1"/>
  <c r="CM338" i="1"/>
  <c r="CL338" i="1"/>
  <c r="CK338" i="1"/>
  <c r="CJ338" i="1"/>
  <c r="H338" i="1" s="1"/>
  <c r="CI338" i="1"/>
  <c r="CG338" i="1"/>
  <c r="CF338" i="1"/>
  <c r="CE338" i="1"/>
  <c r="CD338" i="1"/>
  <c r="CC338" i="1"/>
  <c r="CB338" i="1"/>
  <c r="CA338" i="1"/>
  <c r="BY338" i="1"/>
  <c r="BW338" i="1"/>
  <c r="BU338" i="1"/>
  <c r="BT338" i="1"/>
  <c r="BR338" i="1"/>
  <c r="BQ338" i="1"/>
  <c r="BO338" i="1"/>
  <c r="BM338" i="1"/>
  <c r="CN337" i="1"/>
  <c r="CM337" i="1"/>
  <c r="CL337" i="1"/>
  <c r="CK337" i="1"/>
  <c r="CJ337" i="1"/>
  <c r="H337" i="1" s="1"/>
  <c r="CI337" i="1"/>
  <c r="CG337" i="1"/>
  <c r="CF337" i="1"/>
  <c r="CE337" i="1"/>
  <c r="CD337" i="1"/>
  <c r="CC337" i="1"/>
  <c r="CB337" i="1"/>
  <c r="CA337" i="1"/>
  <c r="BY337" i="1"/>
  <c r="BW337" i="1"/>
  <c r="BU337" i="1"/>
  <c r="BT337" i="1"/>
  <c r="BR337" i="1"/>
  <c r="BQ337" i="1"/>
  <c r="BO337" i="1"/>
  <c r="BM337" i="1"/>
  <c r="CN336" i="1"/>
  <c r="CM336" i="1"/>
  <c r="CL336" i="1"/>
  <c r="CK336" i="1"/>
  <c r="CJ336" i="1"/>
  <c r="H336" i="1" s="1"/>
  <c r="CI336" i="1"/>
  <c r="CG336" i="1"/>
  <c r="CF336" i="1"/>
  <c r="CE336" i="1"/>
  <c r="CD336" i="1"/>
  <c r="CC336" i="1"/>
  <c r="CB336" i="1"/>
  <c r="CA336" i="1"/>
  <c r="BY336" i="1"/>
  <c r="BW336" i="1"/>
  <c r="BU336" i="1"/>
  <c r="BT336" i="1"/>
  <c r="BR336" i="1"/>
  <c r="BQ336" i="1"/>
  <c r="BO336" i="1"/>
  <c r="BM336" i="1"/>
  <c r="CN335" i="1"/>
  <c r="CM335" i="1"/>
  <c r="CL335" i="1"/>
  <c r="CK335" i="1"/>
  <c r="CJ335" i="1"/>
  <c r="H335" i="1" s="1"/>
  <c r="CI335" i="1"/>
  <c r="CG335" i="1"/>
  <c r="CF335" i="1"/>
  <c r="CE335" i="1"/>
  <c r="CD335" i="1"/>
  <c r="CC335" i="1"/>
  <c r="CB335" i="1"/>
  <c r="CA335" i="1"/>
  <c r="BY335" i="1"/>
  <c r="BW335" i="1"/>
  <c r="BU335" i="1"/>
  <c r="BT335" i="1"/>
  <c r="BR335" i="1"/>
  <c r="BQ335" i="1"/>
  <c r="BO335" i="1"/>
  <c r="BM335" i="1"/>
  <c r="CN334" i="1"/>
  <c r="CM334" i="1"/>
  <c r="CL334" i="1"/>
  <c r="CK334" i="1"/>
  <c r="CJ334" i="1"/>
  <c r="H334" i="1" s="1"/>
  <c r="CI334" i="1"/>
  <c r="CG334" i="1"/>
  <c r="CF334" i="1"/>
  <c r="CE334" i="1"/>
  <c r="CD334" i="1"/>
  <c r="CC334" i="1"/>
  <c r="CB334" i="1"/>
  <c r="CA334" i="1"/>
  <c r="BY334" i="1"/>
  <c r="BW334" i="1"/>
  <c r="BU334" i="1"/>
  <c r="BT334" i="1"/>
  <c r="BR334" i="1"/>
  <c r="BQ334" i="1"/>
  <c r="BO334" i="1"/>
  <c r="BM334" i="1"/>
  <c r="CN333" i="1"/>
  <c r="CM333" i="1"/>
  <c r="CL333" i="1"/>
  <c r="CK333" i="1"/>
  <c r="CJ333" i="1"/>
  <c r="H333" i="1" s="1"/>
  <c r="CI333" i="1"/>
  <c r="CG333" i="1"/>
  <c r="CF333" i="1"/>
  <c r="CE333" i="1"/>
  <c r="CD333" i="1"/>
  <c r="CC333" i="1"/>
  <c r="CB333" i="1"/>
  <c r="CA333" i="1"/>
  <c r="BY333" i="1"/>
  <c r="BW333" i="1"/>
  <c r="BU333" i="1"/>
  <c r="BT333" i="1"/>
  <c r="BR333" i="1"/>
  <c r="BQ333" i="1"/>
  <c r="BO333" i="1"/>
  <c r="BM333" i="1"/>
  <c r="CN332" i="1"/>
  <c r="CM332" i="1"/>
  <c r="CL332" i="1"/>
  <c r="CK332" i="1"/>
  <c r="CJ332" i="1"/>
  <c r="H332" i="1" s="1"/>
  <c r="CI332" i="1"/>
  <c r="CG332" i="1"/>
  <c r="CF332" i="1"/>
  <c r="CE332" i="1"/>
  <c r="CD332" i="1"/>
  <c r="CC332" i="1"/>
  <c r="CB332" i="1"/>
  <c r="CA332" i="1"/>
  <c r="BY332" i="1"/>
  <c r="BW332" i="1"/>
  <c r="BU332" i="1"/>
  <c r="BT332" i="1"/>
  <c r="BR332" i="1"/>
  <c r="BQ332" i="1"/>
  <c r="BO332" i="1"/>
  <c r="BM332" i="1"/>
  <c r="CN331" i="1"/>
  <c r="CM331" i="1"/>
  <c r="CL331" i="1"/>
  <c r="CK331" i="1"/>
  <c r="CJ331" i="1"/>
  <c r="H331" i="1" s="1"/>
  <c r="CI331" i="1"/>
  <c r="CG331" i="1"/>
  <c r="CF331" i="1"/>
  <c r="CE331" i="1"/>
  <c r="CD331" i="1"/>
  <c r="CC331" i="1"/>
  <c r="CB331" i="1"/>
  <c r="CA331" i="1"/>
  <c r="BY331" i="1"/>
  <c r="BW331" i="1"/>
  <c r="BU331" i="1"/>
  <c r="BT331" i="1"/>
  <c r="BR331" i="1"/>
  <c r="BQ331" i="1"/>
  <c r="BO331" i="1"/>
  <c r="BM331" i="1"/>
  <c r="CN330" i="1"/>
  <c r="CM330" i="1"/>
  <c r="CL330" i="1"/>
  <c r="CK330" i="1"/>
  <c r="CJ330" i="1"/>
  <c r="H330" i="1" s="1"/>
  <c r="CI330" i="1"/>
  <c r="CG330" i="1"/>
  <c r="CF330" i="1"/>
  <c r="CE330" i="1"/>
  <c r="CD330" i="1"/>
  <c r="CC330" i="1"/>
  <c r="CB330" i="1"/>
  <c r="CA330" i="1"/>
  <c r="BY330" i="1"/>
  <c r="BW330" i="1"/>
  <c r="BU330" i="1"/>
  <c r="BT330" i="1"/>
  <c r="BR330" i="1"/>
  <c r="BQ330" i="1"/>
  <c r="BO330" i="1"/>
  <c r="BM330" i="1"/>
  <c r="CN329" i="1"/>
  <c r="CM329" i="1"/>
  <c r="CL329" i="1"/>
  <c r="CK329" i="1"/>
  <c r="CJ329" i="1"/>
  <c r="H329" i="1" s="1"/>
  <c r="CI329" i="1"/>
  <c r="CG329" i="1"/>
  <c r="CF329" i="1"/>
  <c r="CE329" i="1"/>
  <c r="CD329" i="1"/>
  <c r="CC329" i="1"/>
  <c r="CB329" i="1"/>
  <c r="CA329" i="1"/>
  <c r="BY329" i="1"/>
  <c r="BW329" i="1"/>
  <c r="BU329" i="1"/>
  <c r="BT329" i="1"/>
  <c r="BR329" i="1"/>
  <c r="BQ329" i="1"/>
  <c r="BO329" i="1"/>
  <c r="BM329" i="1"/>
  <c r="CN328" i="1"/>
  <c r="CM328" i="1"/>
  <c r="CL328" i="1"/>
  <c r="CK328" i="1"/>
  <c r="CJ328" i="1"/>
  <c r="H328" i="1" s="1"/>
  <c r="CI328" i="1"/>
  <c r="CG328" i="1"/>
  <c r="CF328" i="1"/>
  <c r="CE328" i="1"/>
  <c r="CD328" i="1"/>
  <c r="CC328" i="1"/>
  <c r="CB328" i="1"/>
  <c r="CA328" i="1"/>
  <c r="BY328" i="1"/>
  <c r="BW328" i="1"/>
  <c r="BU328" i="1"/>
  <c r="BT328" i="1"/>
  <c r="BR328" i="1"/>
  <c r="BQ328" i="1"/>
  <c r="BO328" i="1"/>
  <c r="BM328" i="1"/>
  <c r="CN327" i="1"/>
  <c r="CM327" i="1"/>
  <c r="CL327" i="1"/>
  <c r="CK327" i="1"/>
  <c r="CJ327" i="1"/>
  <c r="H327" i="1" s="1"/>
  <c r="CI327" i="1"/>
  <c r="CG327" i="1"/>
  <c r="CF327" i="1"/>
  <c r="CE327" i="1"/>
  <c r="CD327" i="1"/>
  <c r="CC327" i="1"/>
  <c r="CB327" i="1"/>
  <c r="CA327" i="1"/>
  <c r="BY327" i="1"/>
  <c r="BW327" i="1"/>
  <c r="BU327" i="1"/>
  <c r="BT327" i="1"/>
  <c r="BR327" i="1"/>
  <c r="BQ327" i="1"/>
  <c r="BO327" i="1"/>
  <c r="BM327" i="1"/>
  <c r="CN326" i="1"/>
  <c r="CM326" i="1"/>
  <c r="CL326" i="1"/>
  <c r="CK326" i="1"/>
  <c r="CJ326" i="1"/>
  <c r="H326" i="1" s="1"/>
  <c r="CI326" i="1"/>
  <c r="CG326" i="1"/>
  <c r="CF326" i="1"/>
  <c r="CE326" i="1"/>
  <c r="CD326" i="1"/>
  <c r="CC326" i="1"/>
  <c r="CB326" i="1"/>
  <c r="CA326" i="1"/>
  <c r="BY326" i="1"/>
  <c r="BW326" i="1"/>
  <c r="BU326" i="1"/>
  <c r="BT326" i="1"/>
  <c r="BR326" i="1"/>
  <c r="BQ326" i="1"/>
  <c r="BO326" i="1"/>
  <c r="BM326" i="1"/>
  <c r="CN325" i="1"/>
  <c r="CM325" i="1"/>
  <c r="CL325" i="1"/>
  <c r="CK325" i="1"/>
  <c r="CJ325" i="1"/>
  <c r="H325" i="1" s="1"/>
  <c r="CI325" i="1"/>
  <c r="CG325" i="1"/>
  <c r="CF325" i="1"/>
  <c r="CE325" i="1"/>
  <c r="CD325" i="1"/>
  <c r="CC325" i="1"/>
  <c r="CB325" i="1"/>
  <c r="CA325" i="1"/>
  <c r="BY325" i="1"/>
  <c r="BW325" i="1"/>
  <c r="BU325" i="1"/>
  <c r="BT325" i="1"/>
  <c r="BR325" i="1"/>
  <c r="BQ325" i="1"/>
  <c r="BO325" i="1"/>
  <c r="BM325" i="1"/>
  <c r="CN324" i="1"/>
  <c r="CM324" i="1"/>
  <c r="CL324" i="1"/>
  <c r="CK324" i="1"/>
  <c r="CJ324" i="1"/>
  <c r="H324" i="1" s="1"/>
  <c r="CI324" i="1"/>
  <c r="CG324" i="1"/>
  <c r="CF324" i="1"/>
  <c r="CE324" i="1"/>
  <c r="CD324" i="1"/>
  <c r="CC324" i="1"/>
  <c r="CB324" i="1"/>
  <c r="CA324" i="1"/>
  <c r="BY324" i="1"/>
  <c r="BW324" i="1"/>
  <c r="BU324" i="1"/>
  <c r="BT324" i="1"/>
  <c r="BR324" i="1"/>
  <c r="BQ324" i="1"/>
  <c r="BO324" i="1"/>
  <c r="BM324" i="1"/>
  <c r="CN323" i="1"/>
  <c r="CM323" i="1"/>
  <c r="CL323" i="1"/>
  <c r="CK323" i="1"/>
  <c r="CJ323" i="1"/>
  <c r="H323" i="1" s="1"/>
  <c r="CI323" i="1"/>
  <c r="CG323" i="1"/>
  <c r="CF323" i="1"/>
  <c r="CE323" i="1"/>
  <c r="CD323" i="1"/>
  <c r="CC323" i="1"/>
  <c r="CB323" i="1"/>
  <c r="CA323" i="1"/>
  <c r="BY323" i="1"/>
  <c r="BW323" i="1"/>
  <c r="BU323" i="1"/>
  <c r="BT323" i="1"/>
  <c r="BR323" i="1"/>
  <c r="BQ323" i="1"/>
  <c r="BO323" i="1"/>
  <c r="BM323" i="1"/>
  <c r="CN322" i="1"/>
  <c r="CM322" i="1"/>
  <c r="CL322" i="1"/>
  <c r="CK322" i="1"/>
  <c r="CJ322" i="1"/>
  <c r="H322" i="1" s="1"/>
  <c r="CI322" i="1"/>
  <c r="CG322" i="1"/>
  <c r="CF322" i="1"/>
  <c r="CE322" i="1"/>
  <c r="CD322" i="1"/>
  <c r="CC322" i="1"/>
  <c r="CB322" i="1"/>
  <c r="CA322" i="1"/>
  <c r="BY322" i="1"/>
  <c r="BW322" i="1"/>
  <c r="BU322" i="1"/>
  <c r="BT322" i="1"/>
  <c r="BR322" i="1"/>
  <c r="BQ322" i="1"/>
  <c r="BO322" i="1"/>
  <c r="BM322" i="1"/>
  <c r="CN321" i="1"/>
  <c r="CM321" i="1"/>
  <c r="CL321" i="1"/>
  <c r="CK321" i="1"/>
  <c r="CJ321" i="1"/>
  <c r="CI321" i="1"/>
  <c r="CG321" i="1"/>
  <c r="CF321" i="1"/>
  <c r="CE321" i="1"/>
  <c r="CD321" i="1"/>
  <c r="CC321" i="1"/>
  <c r="CB321" i="1"/>
  <c r="CA321" i="1"/>
  <c r="BY321" i="1"/>
  <c r="BW321" i="1"/>
  <c r="BU321" i="1"/>
  <c r="BT321" i="1"/>
  <c r="BR321" i="1"/>
  <c r="BQ321" i="1"/>
  <c r="BO321" i="1"/>
  <c r="BM321" i="1"/>
  <c r="CN320" i="1"/>
  <c r="CM320" i="1"/>
  <c r="CL320" i="1"/>
  <c r="CK320" i="1"/>
  <c r="CJ320" i="1"/>
  <c r="H320" i="1" s="1"/>
  <c r="CI320" i="1"/>
  <c r="CG320" i="1"/>
  <c r="CF320" i="1"/>
  <c r="CE320" i="1"/>
  <c r="CD320" i="1"/>
  <c r="CC320" i="1"/>
  <c r="CB320" i="1"/>
  <c r="CA320" i="1"/>
  <c r="BY320" i="1"/>
  <c r="BW320" i="1"/>
  <c r="BU320" i="1"/>
  <c r="BT320" i="1"/>
  <c r="BR320" i="1"/>
  <c r="BQ320" i="1"/>
  <c r="BO320" i="1"/>
  <c r="BM320" i="1"/>
  <c r="CN314" i="1"/>
  <c r="CM314" i="1"/>
  <c r="CL314" i="1"/>
  <c r="CK314" i="1"/>
  <c r="CJ314" i="1"/>
  <c r="H314" i="1" s="1"/>
  <c r="CI314" i="1"/>
  <c r="CG314" i="1"/>
  <c r="CF314" i="1"/>
  <c r="CE314" i="1"/>
  <c r="CD314" i="1"/>
  <c r="CC314" i="1"/>
  <c r="CB314" i="1"/>
  <c r="CA314" i="1"/>
  <c r="BY314" i="1"/>
  <c r="BW314" i="1"/>
  <c r="BU314" i="1"/>
  <c r="BT314" i="1"/>
  <c r="BR314" i="1"/>
  <c r="BQ314" i="1"/>
  <c r="BO314" i="1"/>
  <c r="BM314" i="1"/>
  <c r="CN313" i="1"/>
  <c r="CM313" i="1"/>
  <c r="CL313" i="1"/>
  <c r="CK313" i="1"/>
  <c r="CJ313" i="1"/>
  <c r="H313" i="1" s="1"/>
  <c r="CI313" i="1"/>
  <c r="CG313" i="1"/>
  <c r="CF313" i="1"/>
  <c r="CE313" i="1"/>
  <c r="CD313" i="1"/>
  <c r="CC313" i="1"/>
  <c r="CB313" i="1"/>
  <c r="CA313" i="1"/>
  <c r="BY313" i="1"/>
  <c r="BW313" i="1"/>
  <c r="BU313" i="1"/>
  <c r="BT313" i="1"/>
  <c r="BR313" i="1"/>
  <c r="BQ313" i="1"/>
  <c r="BO313" i="1"/>
  <c r="BM313" i="1"/>
  <c r="CN312" i="1"/>
  <c r="CM312" i="1"/>
  <c r="CL312" i="1"/>
  <c r="CK312" i="1"/>
  <c r="CJ312" i="1"/>
  <c r="H312" i="1" s="1"/>
  <c r="CI312" i="1"/>
  <c r="CG312" i="1"/>
  <c r="CF312" i="1"/>
  <c r="CE312" i="1"/>
  <c r="CD312" i="1"/>
  <c r="CC312" i="1"/>
  <c r="CB312" i="1"/>
  <c r="CA312" i="1"/>
  <c r="BY312" i="1"/>
  <c r="BW312" i="1"/>
  <c r="BU312" i="1"/>
  <c r="BT312" i="1"/>
  <c r="BR312" i="1"/>
  <c r="BQ312" i="1"/>
  <c r="BO312" i="1"/>
  <c r="BM312" i="1"/>
  <c r="CN311" i="1"/>
  <c r="CM311" i="1"/>
  <c r="CL311" i="1"/>
  <c r="CK311" i="1"/>
  <c r="CJ311" i="1"/>
  <c r="H311" i="1" s="1"/>
  <c r="CI311" i="1"/>
  <c r="CG311" i="1"/>
  <c r="CF311" i="1"/>
  <c r="CE311" i="1"/>
  <c r="CD311" i="1"/>
  <c r="CC311" i="1"/>
  <c r="CB311" i="1"/>
  <c r="CA311" i="1"/>
  <c r="BY311" i="1"/>
  <c r="BW311" i="1"/>
  <c r="BU311" i="1"/>
  <c r="BT311" i="1"/>
  <c r="BR311" i="1"/>
  <c r="BQ311" i="1"/>
  <c r="BO311" i="1"/>
  <c r="BM311" i="1"/>
  <c r="CN299" i="1"/>
  <c r="CM299" i="1"/>
  <c r="CL299" i="1"/>
  <c r="CK299" i="1"/>
  <c r="CJ299" i="1"/>
  <c r="H299" i="1" s="1"/>
  <c r="CI299" i="1"/>
  <c r="CG299" i="1"/>
  <c r="CF299" i="1"/>
  <c r="CE299" i="1"/>
  <c r="CD299" i="1"/>
  <c r="CC299" i="1"/>
  <c r="CB299" i="1"/>
  <c r="CA299" i="1"/>
  <c r="BY299" i="1"/>
  <c r="BW299" i="1"/>
  <c r="BU299" i="1"/>
  <c r="BT299" i="1"/>
  <c r="BR299" i="1"/>
  <c r="BQ299" i="1"/>
  <c r="BO299" i="1"/>
  <c r="BM299" i="1"/>
  <c r="CN298" i="1"/>
  <c r="CM298" i="1"/>
  <c r="CL298" i="1"/>
  <c r="CK298" i="1"/>
  <c r="CJ298" i="1"/>
  <c r="H298" i="1" s="1"/>
  <c r="CI298" i="1"/>
  <c r="CG298" i="1"/>
  <c r="CF298" i="1"/>
  <c r="CE298" i="1"/>
  <c r="CD298" i="1"/>
  <c r="CC298" i="1"/>
  <c r="CB298" i="1"/>
  <c r="CA298" i="1"/>
  <c r="BY298" i="1"/>
  <c r="BW298" i="1"/>
  <c r="BU298" i="1"/>
  <c r="BT298" i="1"/>
  <c r="BR298" i="1"/>
  <c r="BQ298" i="1"/>
  <c r="BO298" i="1"/>
  <c r="BM298" i="1"/>
  <c r="CN297" i="1"/>
  <c r="CM297" i="1"/>
  <c r="CL297" i="1"/>
  <c r="CK297" i="1"/>
  <c r="CJ297" i="1"/>
  <c r="H297" i="1" s="1"/>
  <c r="CI297" i="1"/>
  <c r="CG297" i="1"/>
  <c r="CF297" i="1"/>
  <c r="CE297" i="1"/>
  <c r="CD297" i="1"/>
  <c r="CC297" i="1"/>
  <c r="CB297" i="1"/>
  <c r="CA297" i="1"/>
  <c r="BY297" i="1"/>
  <c r="BW297" i="1"/>
  <c r="BU297" i="1"/>
  <c r="BT297" i="1"/>
  <c r="BR297" i="1"/>
  <c r="BQ297" i="1"/>
  <c r="BO297" i="1"/>
  <c r="BM297" i="1"/>
  <c r="CN296" i="1"/>
  <c r="CM296" i="1"/>
  <c r="CL296" i="1"/>
  <c r="CK296" i="1"/>
  <c r="CJ296" i="1"/>
  <c r="H296" i="1" s="1"/>
  <c r="CI296" i="1"/>
  <c r="CG296" i="1"/>
  <c r="CF296" i="1"/>
  <c r="CE296" i="1"/>
  <c r="CD296" i="1"/>
  <c r="CC296" i="1"/>
  <c r="CB296" i="1"/>
  <c r="CA296" i="1"/>
  <c r="BY296" i="1"/>
  <c r="BW296" i="1"/>
  <c r="BU296" i="1"/>
  <c r="BT296" i="1"/>
  <c r="BR296" i="1"/>
  <c r="BQ296" i="1"/>
  <c r="BO296" i="1"/>
  <c r="BM296" i="1"/>
  <c r="CN295" i="1"/>
  <c r="CM295" i="1"/>
  <c r="CL295" i="1"/>
  <c r="CK295" i="1"/>
  <c r="CJ295" i="1"/>
  <c r="H295" i="1" s="1"/>
  <c r="CI295" i="1"/>
  <c r="CG295" i="1"/>
  <c r="CF295" i="1"/>
  <c r="CE295" i="1"/>
  <c r="CD295" i="1"/>
  <c r="CC295" i="1"/>
  <c r="CB295" i="1"/>
  <c r="CA295" i="1"/>
  <c r="BY295" i="1"/>
  <c r="BW295" i="1"/>
  <c r="BU295" i="1"/>
  <c r="BT295" i="1"/>
  <c r="BR295" i="1"/>
  <c r="BQ295" i="1"/>
  <c r="BO295" i="1"/>
  <c r="BM295" i="1"/>
  <c r="CN294" i="1"/>
  <c r="CM294" i="1"/>
  <c r="CL294" i="1"/>
  <c r="CK294" i="1"/>
  <c r="CJ294" i="1"/>
  <c r="H294" i="1" s="1"/>
  <c r="CI294" i="1"/>
  <c r="CG294" i="1"/>
  <c r="CF294" i="1"/>
  <c r="CE294" i="1"/>
  <c r="CD294" i="1"/>
  <c r="CC294" i="1"/>
  <c r="CB294" i="1"/>
  <c r="CA294" i="1"/>
  <c r="BY294" i="1"/>
  <c r="BW294" i="1"/>
  <c r="BU294" i="1"/>
  <c r="BT294" i="1"/>
  <c r="BR294" i="1"/>
  <c r="BQ294" i="1"/>
  <c r="BO294" i="1"/>
  <c r="BM294" i="1"/>
  <c r="CN293" i="1"/>
  <c r="CM293" i="1"/>
  <c r="CL293" i="1"/>
  <c r="CK293" i="1"/>
  <c r="CJ293" i="1"/>
  <c r="H293" i="1" s="1"/>
  <c r="CI293" i="1"/>
  <c r="CG293" i="1"/>
  <c r="CF293" i="1"/>
  <c r="CE293" i="1"/>
  <c r="CD293" i="1"/>
  <c r="CC293" i="1"/>
  <c r="CB293" i="1"/>
  <c r="CA293" i="1"/>
  <c r="BY293" i="1"/>
  <c r="BW293" i="1"/>
  <c r="BU293" i="1"/>
  <c r="BT293" i="1"/>
  <c r="BR293" i="1"/>
  <c r="BQ293" i="1"/>
  <c r="BO293" i="1"/>
  <c r="BM293" i="1"/>
  <c r="CN292" i="1"/>
  <c r="CM292" i="1"/>
  <c r="CL292" i="1"/>
  <c r="CK292" i="1"/>
  <c r="CJ292" i="1"/>
  <c r="H292" i="1" s="1"/>
  <c r="CI292" i="1"/>
  <c r="CG292" i="1"/>
  <c r="CF292" i="1"/>
  <c r="CE292" i="1"/>
  <c r="CD292" i="1"/>
  <c r="CC292" i="1"/>
  <c r="CB292" i="1"/>
  <c r="CA292" i="1"/>
  <c r="BY292" i="1"/>
  <c r="BW292" i="1"/>
  <c r="BU292" i="1"/>
  <c r="BT292" i="1"/>
  <c r="BR292" i="1"/>
  <c r="BQ292" i="1"/>
  <c r="BO292" i="1"/>
  <c r="BM292" i="1"/>
  <c r="CN291" i="1"/>
  <c r="CM291" i="1"/>
  <c r="CL291" i="1"/>
  <c r="CK291" i="1"/>
  <c r="CJ291" i="1"/>
  <c r="H291" i="1" s="1"/>
  <c r="CI291" i="1"/>
  <c r="CG291" i="1"/>
  <c r="CF291" i="1"/>
  <c r="CE291" i="1"/>
  <c r="CD291" i="1"/>
  <c r="CC291" i="1"/>
  <c r="CB291" i="1"/>
  <c r="CA291" i="1"/>
  <c r="BY291" i="1"/>
  <c r="BW291" i="1"/>
  <c r="BU291" i="1"/>
  <c r="BT291" i="1"/>
  <c r="BR291" i="1"/>
  <c r="BQ291" i="1"/>
  <c r="BO291" i="1"/>
  <c r="BM291" i="1"/>
  <c r="CN290" i="1"/>
  <c r="CM290" i="1"/>
  <c r="CL290" i="1"/>
  <c r="CK290" i="1"/>
  <c r="CJ290" i="1"/>
  <c r="H290" i="1" s="1"/>
  <c r="CI290" i="1"/>
  <c r="CG290" i="1"/>
  <c r="CF290" i="1"/>
  <c r="CE290" i="1"/>
  <c r="CD290" i="1"/>
  <c r="CC290" i="1"/>
  <c r="CB290" i="1"/>
  <c r="CA290" i="1"/>
  <c r="BY290" i="1"/>
  <c r="BW290" i="1"/>
  <c r="BU290" i="1"/>
  <c r="BT290" i="1"/>
  <c r="BR290" i="1"/>
  <c r="BQ290" i="1"/>
  <c r="BO290" i="1"/>
  <c r="BM290" i="1"/>
  <c r="CN289" i="1"/>
  <c r="CM289" i="1"/>
  <c r="CL289" i="1"/>
  <c r="CK289" i="1"/>
  <c r="CJ289" i="1"/>
  <c r="H289" i="1" s="1"/>
  <c r="CI289" i="1"/>
  <c r="CG289" i="1"/>
  <c r="CF289" i="1"/>
  <c r="CE289" i="1"/>
  <c r="CD289" i="1"/>
  <c r="CC289" i="1"/>
  <c r="CB289" i="1"/>
  <c r="CA289" i="1"/>
  <c r="BY289" i="1"/>
  <c r="BW289" i="1"/>
  <c r="BU289" i="1"/>
  <c r="BT289" i="1"/>
  <c r="BR289" i="1"/>
  <c r="BQ289" i="1"/>
  <c r="BO289" i="1"/>
  <c r="BM289" i="1"/>
  <c r="CN288" i="1"/>
  <c r="CM288" i="1"/>
  <c r="CL288" i="1"/>
  <c r="CK288" i="1"/>
  <c r="CJ288" i="1"/>
  <c r="H288" i="1" s="1"/>
  <c r="CI288" i="1"/>
  <c r="CG288" i="1"/>
  <c r="CF288" i="1"/>
  <c r="CE288" i="1"/>
  <c r="CD288" i="1"/>
  <c r="CC288" i="1"/>
  <c r="CB288" i="1"/>
  <c r="CA288" i="1"/>
  <c r="BY288" i="1"/>
  <c r="BW288" i="1"/>
  <c r="BU288" i="1"/>
  <c r="BT288" i="1"/>
  <c r="BR288" i="1"/>
  <c r="BQ288" i="1"/>
  <c r="BO288" i="1"/>
  <c r="BM288" i="1"/>
  <c r="CN287" i="1"/>
  <c r="CM287" i="1"/>
  <c r="CL287" i="1"/>
  <c r="CK287" i="1"/>
  <c r="CJ287" i="1"/>
  <c r="H287" i="1" s="1"/>
  <c r="CI287" i="1"/>
  <c r="CG287" i="1"/>
  <c r="CF287" i="1"/>
  <c r="CE287" i="1"/>
  <c r="CD287" i="1"/>
  <c r="CC287" i="1"/>
  <c r="CB287" i="1"/>
  <c r="CA287" i="1"/>
  <c r="BY287" i="1"/>
  <c r="BW287" i="1"/>
  <c r="BU287" i="1"/>
  <c r="BT287" i="1"/>
  <c r="BR287" i="1"/>
  <c r="BQ287" i="1"/>
  <c r="BO287" i="1"/>
  <c r="BM287" i="1"/>
  <c r="CL281" i="1"/>
  <c r="CK281" i="1"/>
  <c r="CJ281" i="1"/>
  <c r="H281" i="1" s="1"/>
  <c r="CI281" i="1"/>
  <c r="CG281" i="1"/>
  <c r="CF281" i="1"/>
  <c r="CE281" i="1"/>
  <c r="CD281" i="1"/>
  <c r="CC281" i="1"/>
  <c r="CB281" i="1"/>
  <c r="CA281" i="1"/>
  <c r="BY281" i="1"/>
  <c r="BW281" i="1"/>
  <c r="BU281" i="1"/>
  <c r="BT281" i="1"/>
  <c r="BR281" i="1"/>
  <c r="BQ281" i="1"/>
  <c r="BO281" i="1"/>
  <c r="BM281" i="1"/>
  <c r="CN280" i="1"/>
  <c r="CM280" i="1"/>
  <c r="CL280" i="1"/>
  <c r="CK280" i="1"/>
  <c r="CJ280" i="1"/>
  <c r="H280" i="1" s="1"/>
  <c r="CI280" i="1"/>
  <c r="CG280" i="1"/>
  <c r="CF280" i="1"/>
  <c r="CE280" i="1"/>
  <c r="CC280" i="1"/>
  <c r="CB280" i="1"/>
  <c r="CA280" i="1"/>
  <c r="BY280" i="1"/>
  <c r="BW280" i="1"/>
  <c r="BU280" i="1"/>
  <c r="BT280" i="1"/>
  <c r="BR280" i="1"/>
  <c r="BQ280" i="1"/>
  <c r="BO280" i="1"/>
  <c r="BM280" i="1"/>
  <c r="CN279" i="1"/>
  <c r="CM279" i="1"/>
  <c r="CL279" i="1"/>
  <c r="CK279" i="1"/>
  <c r="CJ279" i="1"/>
  <c r="H279" i="1" s="1"/>
  <c r="CI279" i="1"/>
  <c r="CG279" i="1"/>
  <c r="CF279" i="1"/>
  <c r="CE279" i="1"/>
  <c r="CC279" i="1"/>
  <c r="CB279" i="1"/>
  <c r="CA279" i="1"/>
  <c r="BY279" i="1"/>
  <c r="BW279" i="1"/>
  <c r="BU279" i="1"/>
  <c r="BT279" i="1"/>
  <c r="BR279" i="1"/>
  <c r="BQ279" i="1"/>
  <c r="BO279" i="1"/>
  <c r="BM279" i="1"/>
  <c r="CN278" i="1"/>
  <c r="CM278" i="1"/>
  <c r="CL278" i="1"/>
  <c r="CK278" i="1"/>
  <c r="CJ278" i="1"/>
  <c r="H278" i="1" s="1"/>
  <c r="CI278" i="1"/>
  <c r="CG278" i="1"/>
  <c r="CF278" i="1"/>
  <c r="CE278" i="1"/>
  <c r="CD278" i="1"/>
  <c r="CC278" i="1"/>
  <c r="CB278" i="1"/>
  <c r="CA278" i="1"/>
  <c r="BY278" i="1"/>
  <c r="BW278" i="1"/>
  <c r="BU278" i="1"/>
  <c r="BT278" i="1"/>
  <c r="BR278" i="1"/>
  <c r="BQ278" i="1"/>
  <c r="BO278" i="1"/>
  <c r="BM278" i="1"/>
  <c r="CN277" i="1"/>
  <c r="CM277" i="1"/>
  <c r="CL277" i="1"/>
  <c r="CK277" i="1"/>
  <c r="CJ277" i="1"/>
  <c r="H277" i="1" s="1"/>
  <c r="CI277" i="1"/>
  <c r="CG277" i="1"/>
  <c r="CF277" i="1"/>
  <c r="CE277" i="1"/>
  <c r="CD277" i="1"/>
  <c r="CC277" i="1"/>
  <c r="CB277" i="1"/>
  <c r="CA277" i="1"/>
  <c r="BY277" i="1"/>
  <c r="BW277" i="1"/>
  <c r="BU277" i="1"/>
  <c r="BT277" i="1"/>
  <c r="BR277" i="1"/>
  <c r="BQ277" i="1"/>
  <c r="BO277" i="1"/>
  <c r="BM277" i="1"/>
  <c r="CN276" i="1"/>
  <c r="CM276" i="1"/>
  <c r="CL276" i="1"/>
  <c r="CK276" i="1"/>
  <c r="CJ276" i="1"/>
  <c r="H276" i="1" s="1"/>
  <c r="CI276" i="1"/>
  <c r="CG276" i="1"/>
  <c r="CF276" i="1"/>
  <c r="CE276" i="1"/>
  <c r="CD276" i="1"/>
  <c r="CC276" i="1"/>
  <c r="CB276" i="1"/>
  <c r="CA276" i="1"/>
  <c r="BY276" i="1"/>
  <c r="BW276" i="1"/>
  <c r="BU276" i="1"/>
  <c r="BT276" i="1"/>
  <c r="BR276" i="1"/>
  <c r="BQ276" i="1"/>
  <c r="BO276" i="1"/>
  <c r="BM276" i="1"/>
  <c r="CN275" i="1"/>
  <c r="CM275" i="1"/>
  <c r="CL275" i="1"/>
  <c r="CK275" i="1"/>
  <c r="CJ275" i="1"/>
  <c r="H275" i="1" s="1"/>
  <c r="CI275" i="1"/>
  <c r="CG275" i="1"/>
  <c r="CF275" i="1"/>
  <c r="CE275" i="1"/>
  <c r="CD275" i="1"/>
  <c r="CC275" i="1"/>
  <c r="CB275" i="1"/>
  <c r="CA275" i="1"/>
  <c r="BY275" i="1"/>
  <c r="BW275" i="1"/>
  <c r="BU275" i="1"/>
  <c r="BT275" i="1"/>
  <c r="BR275" i="1"/>
  <c r="BQ275" i="1"/>
  <c r="BO275" i="1"/>
  <c r="BM275" i="1"/>
  <c r="CN249" i="1"/>
  <c r="CM249" i="1"/>
  <c r="CL249" i="1"/>
  <c r="CK249" i="1"/>
  <c r="CJ249" i="1"/>
  <c r="H249" i="1" s="1"/>
  <c r="CI249" i="1"/>
  <c r="CG249" i="1"/>
  <c r="CF249" i="1"/>
  <c r="CE249" i="1"/>
  <c r="CD249" i="1"/>
  <c r="CC249" i="1"/>
  <c r="CB249" i="1"/>
  <c r="CA249" i="1"/>
  <c r="BY249" i="1"/>
  <c r="BW249" i="1"/>
  <c r="BU249" i="1"/>
  <c r="BT249" i="1"/>
  <c r="BR249" i="1"/>
  <c r="BQ249" i="1"/>
  <c r="BO249" i="1"/>
  <c r="BM249" i="1"/>
  <c r="CN248" i="1"/>
  <c r="CM248" i="1"/>
  <c r="CL248" i="1"/>
  <c r="CK248" i="1"/>
  <c r="CJ248" i="1"/>
  <c r="H248" i="1" s="1"/>
  <c r="CI248" i="1"/>
  <c r="CG248" i="1"/>
  <c r="CF248" i="1"/>
  <c r="CE248" i="1"/>
  <c r="CD248" i="1"/>
  <c r="CC248" i="1"/>
  <c r="CB248" i="1"/>
  <c r="CA248" i="1"/>
  <c r="BY248" i="1"/>
  <c r="BW248" i="1"/>
  <c r="BU248" i="1"/>
  <c r="BT248" i="1"/>
  <c r="BR248" i="1"/>
  <c r="BQ248" i="1"/>
  <c r="BO248" i="1"/>
  <c r="BM248" i="1"/>
  <c r="CN247" i="1"/>
  <c r="CM247" i="1"/>
  <c r="CL247" i="1"/>
  <c r="CK247" i="1"/>
  <c r="CJ247" i="1"/>
  <c r="CI247" i="1"/>
  <c r="CG247" i="1"/>
  <c r="CF247" i="1"/>
  <c r="CE247" i="1"/>
  <c r="CD247" i="1"/>
  <c r="CC247" i="1"/>
  <c r="CB247" i="1"/>
  <c r="CA247" i="1"/>
  <c r="BY247" i="1"/>
  <c r="BW247" i="1"/>
  <c r="BU247" i="1"/>
  <c r="BT247" i="1"/>
  <c r="BR247" i="1"/>
  <c r="BQ247" i="1"/>
  <c r="BO247" i="1"/>
  <c r="BM247" i="1"/>
  <c r="CN246" i="1"/>
  <c r="CM246" i="1"/>
  <c r="CM523" i="1" s="1"/>
  <c r="CL246" i="1"/>
  <c r="CL523" i="1" s="1"/>
  <c r="CK246" i="1"/>
  <c r="CJ246" i="1"/>
  <c r="CI246" i="1"/>
  <c r="CI523" i="1" s="1"/>
  <c r="CG246" i="1"/>
  <c r="CG523" i="1" s="1"/>
  <c r="CF246" i="1"/>
  <c r="CF523" i="1" s="1"/>
  <c r="CE246" i="1"/>
  <c r="CE523" i="1" s="1"/>
  <c r="CD246" i="1"/>
  <c r="CD523" i="1" s="1"/>
  <c r="CC246" i="1"/>
  <c r="CC523" i="1" s="1"/>
  <c r="CB246" i="1"/>
  <c r="CB523" i="1" s="1"/>
  <c r="CA246" i="1"/>
  <c r="CA523" i="1" s="1"/>
  <c r="BY246" i="1"/>
  <c r="BY523" i="1" s="1"/>
  <c r="BW246" i="1"/>
  <c r="BW523" i="1" s="1"/>
  <c r="BU246" i="1"/>
  <c r="BU523" i="1" s="1"/>
  <c r="BT246" i="1"/>
  <c r="BT523" i="1" s="1"/>
  <c r="BR246" i="1"/>
  <c r="BR523" i="1" s="1"/>
  <c r="BQ246" i="1"/>
  <c r="BQ523" i="1" s="1"/>
  <c r="BO246" i="1"/>
  <c r="BO523" i="1" s="1"/>
  <c r="BM246" i="1"/>
  <c r="BM523" i="1" s="1"/>
  <c r="CN243" i="1"/>
  <c r="CM243" i="1"/>
  <c r="CL243" i="1"/>
  <c r="CK243" i="1"/>
  <c r="CJ243" i="1"/>
  <c r="H243" i="1" s="1"/>
  <c r="CI243" i="1"/>
  <c r="CG243" i="1"/>
  <c r="CF243" i="1"/>
  <c r="CE243" i="1"/>
  <c r="CD243" i="1"/>
  <c r="CC243" i="1"/>
  <c r="CB243" i="1"/>
  <c r="CA243" i="1"/>
  <c r="BY243" i="1"/>
  <c r="BW243" i="1"/>
  <c r="BU243" i="1"/>
  <c r="BT243" i="1"/>
  <c r="BR243" i="1"/>
  <c r="BQ243" i="1"/>
  <c r="BO243" i="1"/>
  <c r="BM243" i="1"/>
  <c r="CN242" i="1"/>
  <c r="CM242" i="1"/>
  <c r="CL242" i="1"/>
  <c r="CK242" i="1"/>
  <c r="CJ242" i="1"/>
  <c r="H242" i="1" s="1"/>
  <c r="CI242" i="1"/>
  <c r="CG242" i="1"/>
  <c r="CF242" i="1"/>
  <c r="CE242" i="1"/>
  <c r="CD242" i="1"/>
  <c r="CC242" i="1"/>
  <c r="CB242" i="1"/>
  <c r="CA242" i="1"/>
  <c r="BY242" i="1"/>
  <c r="BW242" i="1"/>
  <c r="BU242" i="1"/>
  <c r="BT242" i="1"/>
  <c r="BR242" i="1"/>
  <c r="BQ242" i="1"/>
  <c r="BO242" i="1"/>
  <c r="BM242" i="1"/>
  <c r="CN239" i="1"/>
  <c r="CM239" i="1"/>
  <c r="CL239" i="1"/>
  <c r="CK239" i="1"/>
  <c r="CJ239" i="1"/>
  <c r="H239" i="1" s="1"/>
  <c r="CI239" i="1"/>
  <c r="CG239" i="1"/>
  <c r="CF239" i="1"/>
  <c r="CE239" i="1"/>
  <c r="CD239" i="1"/>
  <c r="CC239" i="1"/>
  <c r="CB239" i="1"/>
  <c r="CA239" i="1"/>
  <c r="BY239" i="1"/>
  <c r="BW239" i="1"/>
  <c r="BU239" i="1"/>
  <c r="BT239" i="1"/>
  <c r="BR239" i="1"/>
  <c r="BQ239" i="1"/>
  <c r="BO239" i="1"/>
  <c r="BM239" i="1"/>
  <c r="CN238" i="1"/>
  <c r="CM238" i="1"/>
  <c r="CL238" i="1"/>
  <c r="CK238" i="1"/>
  <c r="CJ238" i="1"/>
  <c r="H238" i="1" s="1"/>
  <c r="CI238" i="1"/>
  <c r="CG238" i="1"/>
  <c r="CF238" i="1"/>
  <c r="CE238" i="1"/>
  <c r="CD238" i="1"/>
  <c r="CC238" i="1"/>
  <c r="CB238" i="1"/>
  <c r="CA238" i="1"/>
  <c r="BY238" i="1"/>
  <c r="BW238" i="1"/>
  <c r="BU238" i="1"/>
  <c r="BT238" i="1"/>
  <c r="BR238" i="1"/>
  <c r="BQ238" i="1"/>
  <c r="BO238" i="1"/>
  <c r="BM238" i="1"/>
  <c r="CN235" i="1"/>
  <c r="CM235" i="1"/>
  <c r="CL235" i="1"/>
  <c r="CK235" i="1"/>
  <c r="CJ235" i="1"/>
  <c r="H235" i="1" s="1"/>
  <c r="CI235" i="1"/>
  <c r="CG235" i="1"/>
  <c r="CF235" i="1"/>
  <c r="CE235" i="1"/>
  <c r="CD235" i="1"/>
  <c r="CC235" i="1"/>
  <c r="CB235" i="1"/>
  <c r="CA235" i="1"/>
  <c r="BY235" i="1"/>
  <c r="BW235" i="1"/>
  <c r="BU235" i="1"/>
  <c r="BT235" i="1"/>
  <c r="BR235" i="1"/>
  <c r="BQ235" i="1"/>
  <c r="BO235" i="1"/>
  <c r="BM235" i="1"/>
  <c r="CN234" i="1"/>
  <c r="CM234" i="1"/>
  <c r="CL234" i="1"/>
  <c r="CK234" i="1"/>
  <c r="CJ234" i="1"/>
  <c r="H234" i="1" s="1"/>
  <c r="CI234" i="1"/>
  <c r="CG234" i="1"/>
  <c r="CF234" i="1"/>
  <c r="CE234" i="1"/>
  <c r="CD234" i="1"/>
  <c r="CC234" i="1"/>
  <c r="CB234" i="1"/>
  <c r="CA234" i="1"/>
  <c r="BY234" i="1"/>
  <c r="BW234" i="1"/>
  <c r="BU234" i="1"/>
  <c r="BT234" i="1"/>
  <c r="BR234" i="1"/>
  <c r="BQ234" i="1"/>
  <c r="BO234" i="1"/>
  <c r="BM234" i="1"/>
  <c r="CN233" i="1"/>
  <c r="CM233" i="1"/>
  <c r="CL233" i="1"/>
  <c r="CK233" i="1"/>
  <c r="CJ233" i="1"/>
  <c r="H233" i="1" s="1"/>
  <c r="CI233" i="1"/>
  <c r="CG233" i="1"/>
  <c r="CF233" i="1"/>
  <c r="CE233" i="1"/>
  <c r="CD233" i="1"/>
  <c r="CC233" i="1"/>
  <c r="CB233" i="1"/>
  <c r="CA233" i="1"/>
  <c r="BY233" i="1"/>
  <c r="BW233" i="1"/>
  <c r="BU233" i="1"/>
  <c r="BT233" i="1"/>
  <c r="BR233" i="1"/>
  <c r="BQ233" i="1"/>
  <c r="BO233" i="1"/>
  <c r="BM233" i="1"/>
  <c r="CN232" i="1"/>
  <c r="CM232" i="1"/>
  <c r="CL232" i="1"/>
  <c r="CK232" i="1"/>
  <c r="CJ232" i="1"/>
  <c r="H232" i="1" s="1"/>
  <c r="CI232" i="1"/>
  <c r="CG232" i="1"/>
  <c r="CF232" i="1"/>
  <c r="CE232" i="1"/>
  <c r="CD232" i="1"/>
  <c r="CC232" i="1"/>
  <c r="CB232" i="1"/>
  <c r="CA232" i="1"/>
  <c r="BY232" i="1"/>
  <c r="BW232" i="1"/>
  <c r="BU232" i="1"/>
  <c r="BT232" i="1"/>
  <c r="BR232" i="1"/>
  <c r="BQ232" i="1"/>
  <c r="BO232" i="1"/>
  <c r="BM232" i="1"/>
  <c r="CN231" i="1"/>
  <c r="CM231" i="1"/>
  <c r="CL231" i="1"/>
  <c r="CK231" i="1"/>
  <c r="CJ231" i="1"/>
  <c r="H231" i="1" s="1"/>
  <c r="CI231" i="1"/>
  <c r="CG231" i="1"/>
  <c r="CF231" i="1"/>
  <c r="CE231" i="1"/>
  <c r="CD231" i="1"/>
  <c r="CC231" i="1"/>
  <c r="CB231" i="1"/>
  <c r="CA231" i="1"/>
  <c r="BY231" i="1"/>
  <c r="BW231" i="1"/>
  <c r="BU231" i="1"/>
  <c r="BT231" i="1"/>
  <c r="BR231" i="1"/>
  <c r="BQ231" i="1"/>
  <c r="BO231" i="1"/>
  <c r="BM231" i="1"/>
  <c r="CN230" i="1"/>
  <c r="CM230" i="1"/>
  <c r="CL230" i="1"/>
  <c r="CK230" i="1"/>
  <c r="CJ230" i="1"/>
  <c r="H230" i="1" s="1"/>
  <c r="CI230" i="1"/>
  <c r="CG230" i="1"/>
  <c r="CF230" i="1"/>
  <c r="CE230" i="1"/>
  <c r="CD230" i="1"/>
  <c r="CC230" i="1"/>
  <c r="CB230" i="1"/>
  <c r="CA230" i="1"/>
  <c r="BY230" i="1"/>
  <c r="BW230" i="1"/>
  <c r="BU230" i="1"/>
  <c r="BT230" i="1"/>
  <c r="BR230" i="1"/>
  <c r="BQ230" i="1"/>
  <c r="BO230" i="1"/>
  <c r="BM230" i="1"/>
  <c r="CN229" i="1"/>
  <c r="CM229" i="1"/>
  <c r="CL229" i="1"/>
  <c r="CK229" i="1"/>
  <c r="CJ229" i="1"/>
  <c r="H229" i="1" s="1"/>
  <c r="CI229" i="1"/>
  <c r="CG229" i="1"/>
  <c r="CF229" i="1"/>
  <c r="CE229" i="1"/>
  <c r="CD229" i="1"/>
  <c r="CC229" i="1"/>
  <c r="CB229" i="1"/>
  <c r="CA229" i="1"/>
  <c r="BY229" i="1"/>
  <c r="BW229" i="1"/>
  <c r="BU229" i="1"/>
  <c r="BT229" i="1"/>
  <c r="BR229" i="1"/>
  <c r="BQ229" i="1"/>
  <c r="BO229" i="1"/>
  <c r="BM229" i="1"/>
  <c r="CN228" i="1"/>
  <c r="CM228" i="1"/>
  <c r="CL228" i="1"/>
  <c r="CK228" i="1"/>
  <c r="CJ228" i="1"/>
  <c r="H228" i="1" s="1"/>
  <c r="CI228" i="1"/>
  <c r="CG228" i="1"/>
  <c r="CF228" i="1"/>
  <c r="CE228" i="1"/>
  <c r="CD228" i="1"/>
  <c r="CC228" i="1"/>
  <c r="CB228" i="1"/>
  <c r="CA228" i="1"/>
  <c r="BY228" i="1"/>
  <c r="BW228" i="1"/>
  <c r="BU228" i="1"/>
  <c r="BT228" i="1"/>
  <c r="BR228" i="1"/>
  <c r="BQ228" i="1"/>
  <c r="BO228" i="1"/>
  <c r="BM228" i="1"/>
  <c r="CN227" i="1"/>
  <c r="CM227" i="1"/>
  <c r="CL227" i="1"/>
  <c r="CK227" i="1"/>
  <c r="CJ227" i="1"/>
  <c r="H227" i="1" s="1"/>
  <c r="CI227" i="1"/>
  <c r="CG227" i="1"/>
  <c r="CF227" i="1"/>
  <c r="CE227" i="1"/>
  <c r="CD227" i="1"/>
  <c r="CC227" i="1"/>
  <c r="CB227" i="1"/>
  <c r="CA227" i="1"/>
  <c r="BY227" i="1"/>
  <c r="BW227" i="1"/>
  <c r="BU227" i="1"/>
  <c r="BT227" i="1"/>
  <c r="BR227" i="1"/>
  <c r="BQ227" i="1"/>
  <c r="BO227" i="1"/>
  <c r="BM227" i="1"/>
  <c r="CN226" i="1"/>
  <c r="CM226" i="1"/>
  <c r="CL226" i="1"/>
  <c r="CK226" i="1"/>
  <c r="CJ226" i="1"/>
  <c r="H226" i="1" s="1"/>
  <c r="CI226" i="1"/>
  <c r="CG226" i="1"/>
  <c r="CF226" i="1"/>
  <c r="CE226" i="1"/>
  <c r="CD226" i="1"/>
  <c r="CC226" i="1"/>
  <c r="CB226" i="1"/>
  <c r="CA226" i="1"/>
  <c r="BY226" i="1"/>
  <c r="BW226" i="1"/>
  <c r="BU226" i="1"/>
  <c r="BT226" i="1"/>
  <c r="BR226" i="1"/>
  <c r="BQ226" i="1"/>
  <c r="BO226" i="1"/>
  <c r="BM226" i="1"/>
  <c r="CN225" i="1"/>
  <c r="CM225" i="1"/>
  <c r="CL225" i="1"/>
  <c r="CK225" i="1"/>
  <c r="CJ225" i="1"/>
  <c r="CI225" i="1"/>
  <c r="CG225" i="1"/>
  <c r="CF225" i="1"/>
  <c r="CE225" i="1"/>
  <c r="CD225" i="1"/>
  <c r="CC225" i="1"/>
  <c r="CB225" i="1"/>
  <c r="CA225" i="1"/>
  <c r="BY225" i="1"/>
  <c r="BW225" i="1"/>
  <c r="BU225" i="1"/>
  <c r="BT225" i="1"/>
  <c r="BR225" i="1"/>
  <c r="BQ225" i="1"/>
  <c r="BO225" i="1"/>
  <c r="BM225" i="1"/>
  <c r="CN222" i="1"/>
  <c r="CM222" i="1"/>
  <c r="CL222" i="1"/>
  <c r="CK222" i="1"/>
  <c r="CJ222" i="1"/>
  <c r="H222" i="1" s="1"/>
  <c r="CI222" i="1"/>
  <c r="CG222" i="1"/>
  <c r="CF222" i="1"/>
  <c r="CE222" i="1"/>
  <c r="CD222" i="1"/>
  <c r="CC222" i="1"/>
  <c r="CB222" i="1"/>
  <c r="CA222" i="1"/>
  <c r="BY222" i="1"/>
  <c r="BW222" i="1"/>
  <c r="BU222" i="1"/>
  <c r="BT222" i="1"/>
  <c r="BR222" i="1"/>
  <c r="BQ222" i="1"/>
  <c r="BO222" i="1"/>
  <c r="BM222" i="1"/>
  <c r="CN221" i="1"/>
  <c r="CM221" i="1"/>
  <c r="CL221" i="1"/>
  <c r="CK221" i="1"/>
  <c r="CJ221" i="1"/>
  <c r="CI221" i="1"/>
  <c r="CG221" i="1"/>
  <c r="CF221" i="1"/>
  <c r="CE221" i="1"/>
  <c r="CD221" i="1"/>
  <c r="CC221" i="1"/>
  <c r="CB221" i="1"/>
  <c r="CA221" i="1"/>
  <c r="BY221" i="1"/>
  <c r="BW221" i="1"/>
  <c r="BU221" i="1"/>
  <c r="BT221" i="1"/>
  <c r="BR221" i="1"/>
  <c r="BQ221" i="1"/>
  <c r="BO221" i="1"/>
  <c r="BM221" i="1"/>
  <c r="CN218" i="1"/>
  <c r="CM218" i="1"/>
  <c r="CL218" i="1"/>
  <c r="CK218" i="1"/>
  <c r="CJ218" i="1"/>
  <c r="H218" i="1" s="1"/>
  <c r="CI218" i="1"/>
  <c r="CG218" i="1"/>
  <c r="CF218" i="1"/>
  <c r="CE218" i="1"/>
  <c r="CD218" i="1"/>
  <c r="CC218" i="1"/>
  <c r="CB218" i="1"/>
  <c r="CA218" i="1"/>
  <c r="BY218" i="1"/>
  <c r="BW218" i="1"/>
  <c r="BU218" i="1"/>
  <c r="BT218" i="1"/>
  <c r="BR218" i="1"/>
  <c r="BQ218" i="1"/>
  <c r="BO218" i="1"/>
  <c r="BM218" i="1"/>
  <c r="CN216" i="1"/>
  <c r="CM216" i="1"/>
  <c r="CL216" i="1"/>
  <c r="CK216" i="1"/>
  <c r="CJ216" i="1"/>
  <c r="H216" i="1" s="1"/>
  <c r="CI216" i="1"/>
  <c r="CG216" i="1"/>
  <c r="CF216" i="1"/>
  <c r="CE216" i="1"/>
  <c r="CD216" i="1"/>
  <c r="CC216" i="1"/>
  <c r="CB216" i="1"/>
  <c r="CA216" i="1"/>
  <c r="BY216" i="1"/>
  <c r="BW216" i="1"/>
  <c r="BU216" i="1"/>
  <c r="BT216" i="1"/>
  <c r="BR216" i="1"/>
  <c r="BQ216" i="1"/>
  <c r="BO216" i="1"/>
  <c r="BM216" i="1"/>
  <c r="CN215" i="1"/>
  <c r="CM215" i="1"/>
  <c r="CL215" i="1"/>
  <c r="CK215" i="1"/>
  <c r="CJ215" i="1"/>
  <c r="H215" i="1" s="1"/>
  <c r="CI215" i="1"/>
  <c r="CG215" i="1"/>
  <c r="CF215" i="1"/>
  <c r="CE215" i="1"/>
  <c r="CD215" i="1"/>
  <c r="CC215" i="1"/>
  <c r="CB215" i="1"/>
  <c r="CA215" i="1"/>
  <c r="BY215" i="1"/>
  <c r="BW215" i="1"/>
  <c r="BU215" i="1"/>
  <c r="BT215" i="1"/>
  <c r="BR215" i="1"/>
  <c r="BQ215" i="1"/>
  <c r="BO215" i="1"/>
  <c r="BM215" i="1"/>
  <c r="CN214" i="1"/>
  <c r="CM214" i="1"/>
  <c r="CL214" i="1"/>
  <c r="CK214" i="1"/>
  <c r="CJ214" i="1"/>
  <c r="H214" i="1" s="1"/>
  <c r="CI214" i="1"/>
  <c r="CG214" i="1"/>
  <c r="CF214" i="1"/>
  <c r="CE214" i="1"/>
  <c r="CD214" i="1"/>
  <c r="CC214" i="1"/>
  <c r="CB214" i="1"/>
  <c r="CA214" i="1"/>
  <c r="BY214" i="1"/>
  <c r="BW214" i="1"/>
  <c r="BU214" i="1"/>
  <c r="BT214" i="1"/>
  <c r="BR214" i="1"/>
  <c r="BQ214" i="1"/>
  <c r="BO214" i="1"/>
  <c r="BM214" i="1"/>
  <c r="CN213" i="1"/>
  <c r="CM213" i="1"/>
  <c r="CL213" i="1"/>
  <c r="CK213" i="1"/>
  <c r="CJ213" i="1"/>
  <c r="H213" i="1" s="1"/>
  <c r="CI213" i="1"/>
  <c r="CG213" i="1"/>
  <c r="CF213" i="1"/>
  <c r="CE213" i="1"/>
  <c r="CD213" i="1"/>
  <c r="CC213" i="1"/>
  <c r="CB213" i="1"/>
  <c r="CA213" i="1"/>
  <c r="BY213" i="1"/>
  <c r="BW213" i="1"/>
  <c r="BU213" i="1"/>
  <c r="BT213" i="1"/>
  <c r="BR213" i="1"/>
  <c r="BQ213" i="1"/>
  <c r="BO213" i="1"/>
  <c r="BM213" i="1"/>
  <c r="CN206" i="1"/>
  <c r="CM206" i="1"/>
  <c r="CL206" i="1"/>
  <c r="CK206" i="1"/>
  <c r="CJ206" i="1"/>
  <c r="H206" i="1" s="1"/>
  <c r="CI206" i="1"/>
  <c r="CG206" i="1"/>
  <c r="CF206" i="1"/>
  <c r="CE206" i="1"/>
  <c r="CD206" i="1"/>
  <c r="CC206" i="1"/>
  <c r="CB206" i="1"/>
  <c r="CA206" i="1"/>
  <c r="BY206" i="1"/>
  <c r="BW206" i="1"/>
  <c r="BU206" i="1"/>
  <c r="BT206" i="1"/>
  <c r="BR206" i="1"/>
  <c r="BQ206" i="1"/>
  <c r="BM206" i="1"/>
  <c r="CN203" i="1"/>
  <c r="CM203" i="1"/>
  <c r="CL203" i="1"/>
  <c r="CK203" i="1"/>
  <c r="CJ203" i="1"/>
  <c r="H203" i="1" s="1"/>
  <c r="CI203" i="1"/>
  <c r="CG203" i="1"/>
  <c r="CF203" i="1"/>
  <c r="CE203" i="1"/>
  <c r="CD203" i="1"/>
  <c r="CC203" i="1"/>
  <c r="CB203" i="1"/>
  <c r="CA203" i="1"/>
  <c r="BY203" i="1"/>
  <c r="BW203" i="1"/>
  <c r="BU203" i="1"/>
  <c r="BT203" i="1"/>
  <c r="BR203" i="1"/>
  <c r="BQ203" i="1"/>
  <c r="BO203" i="1"/>
  <c r="BM203" i="1"/>
  <c r="CN200" i="1"/>
  <c r="CM200" i="1"/>
  <c r="CL200" i="1"/>
  <c r="CK200" i="1"/>
  <c r="CJ200" i="1"/>
  <c r="H200" i="1" s="1"/>
  <c r="CI200" i="1"/>
  <c r="CG200" i="1"/>
  <c r="CF200" i="1"/>
  <c r="CE200" i="1"/>
  <c r="CD200" i="1"/>
  <c r="CC200" i="1"/>
  <c r="CB200" i="1"/>
  <c r="CA200" i="1"/>
  <c r="BY200" i="1"/>
  <c r="BW200" i="1"/>
  <c r="BU200" i="1"/>
  <c r="BT200" i="1"/>
  <c r="BR200" i="1"/>
  <c r="BQ200" i="1"/>
  <c r="BO200" i="1"/>
  <c r="BM200" i="1"/>
  <c r="CN197" i="1"/>
  <c r="CM197" i="1"/>
  <c r="CL197" i="1"/>
  <c r="CK197" i="1"/>
  <c r="CJ197" i="1"/>
  <c r="H197" i="1" s="1"/>
  <c r="CI197" i="1"/>
  <c r="CG197" i="1"/>
  <c r="CF197" i="1"/>
  <c r="CE197" i="1"/>
  <c r="CD197" i="1"/>
  <c r="CC197" i="1"/>
  <c r="CB197" i="1"/>
  <c r="CA197" i="1"/>
  <c r="BY197" i="1"/>
  <c r="BW197" i="1"/>
  <c r="BU197" i="1"/>
  <c r="BT197" i="1"/>
  <c r="BR197" i="1"/>
  <c r="BQ197" i="1"/>
  <c r="BO197" i="1"/>
  <c r="BM197" i="1"/>
  <c r="CN194" i="1"/>
  <c r="CM194" i="1"/>
  <c r="CL194" i="1"/>
  <c r="CK194" i="1"/>
  <c r="CJ194" i="1"/>
  <c r="H194" i="1" s="1"/>
  <c r="CI194" i="1"/>
  <c r="CG194" i="1"/>
  <c r="CF194" i="1"/>
  <c r="CE194" i="1"/>
  <c r="CD194" i="1"/>
  <c r="CC194" i="1"/>
  <c r="CB194" i="1"/>
  <c r="CA194" i="1"/>
  <c r="BY194" i="1"/>
  <c r="BW194" i="1"/>
  <c r="BU194" i="1"/>
  <c r="BT194" i="1"/>
  <c r="BR194" i="1"/>
  <c r="BQ194" i="1"/>
  <c r="BO194" i="1"/>
  <c r="BM194" i="1"/>
  <c r="CN180" i="1"/>
  <c r="CM180" i="1"/>
  <c r="CM515" i="1" s="1"/>
  <c r="CL180" i="1"/>
  <c r="CL515" i="1" s="1"/>
  <c r="CK180" i="1"/>
  <c r="CJ180" i="1"/>
  <c r="CI180" i="1"/>
  <c r="CI515" i="1" s="1"/>
  <c r="CG180" i="1"/>
  <c r="CG515" i="1" s="1"/>
  <c r="CF180" i="1"/>
  <c r="CF515" i="1" s="1"/>
  <c r="CE180" i="1"/>
  <c r="CE515" i="1" s="1"/>
  <c r="CD180" i="1"/>
  <c r="CD515" i="1" s="1"/>
  <c r="CC180" i="1"/>
  <c r="CC515" i="1" s="1"/>
  <c r="CB180" i="1"/>
  <c r="CB515" i="1" s="1"/>
  <c r="CA180" i="1"/>
  <c r="CA515" i="1" s="1"/>
  <c r="BY180" i="1"/>
  <c r="BY515" i="1" s="1"/>
  <c r="BW180" i="1"/>
  <c r="BW515" i="1" s="1"/>
  <c r="BU180" i="1"/>
  <c r="BU515" i="1" s="1"/>
  <c r="BT180" i="1"/>
  <c r="BT515" i="1" s="1"/>
  <c r="BR180" i="1"/>
  <c r="BR515" i="1" s="1"/>
  <c r="BQ180" i="1"/>
  <c r="BQ515" i="1" s="1"/>
  <c r="BO180" i="1"/>
  <c r="BO515" i="1" s="1"/>
  <c r="BM180" i="1"/>
  <c r="BM515" i="1" s="1"/>
  <c r="CN177" i="1"/>
  <c r="CM177" i="1"/>
  <c r="CM514" i="1" s="1"/>
  <c r="CL177" i="1"/>
  <c r="CL514" i="1" s="1"/>
  <c r="CK177" i="1"/>
  <c r="CJ177" i="1"/>
  <c r="CI177" i="1"/>
  <c r="CI514" i="1" s="1"/>
  <c r="CG177" i="1"/>
  <c r="CG514" i="1" s="1"/>
  <c r="CF177" i="1"/>
  <c r="CF514" i="1" s="1"/>
  <c r="CE177" i="1"/>
  <c r="CE514" i="1" s="1"/>
  <c r="CD177" i="1"/>
  <c r="CD514" i="1" s="1"/>
  <c r="CC177" i="1"/>
  <c r="CC514" i="1" s="1"/>
  <c r="CB177" i="1"/>
  <c r="CB514" i="1" s="1"/>
  <c r="CA177" i="1"/>
  <c r="CA514" i="1" s="1"/>
  <c r="BY177" i="1"/>
  <c r="BY514" i="1" s="1"/>
  <c r="BW177" i="1"/>
  <c r="BW514" i="1" s="1"/>
  <c r="BU177" i="1"/>
  <c r="BU514" i="1" s="1"/>
  <c r="BT177" i="1"/>
  <c r="BT514" i="1" s="1"/>
  <c r="BR177" i="1"/>
  <c r="BR514" i="1" s="1"/>
  <c r="BQ177" i="1"/>
  <c r="BQ514" i="1" s="1"/>
  <c r="BO177" i="1"/>
  <c r="BO514" i="1" s="1"/>
  <c r="BM177" i="1"/>
  <c r="BM514" i="1" s="1"/>
  <c r="CN174" i="1"/>
  <c r="CM174" i="1"/>
  <c r="CM513" i="1" s="1"/>
  <c r="CL174" i="1"/>
  <c r="CL513" i="1" s="1"/>
  <c r="CK174" i="1"/>
  <c r="CJ174" i="1"/>
  <c r="CI174" i="1"/>
  <c r="CI513" i="1" s="1"/>
  <c r="CG174" i="1"/>
  <c r="CG513" i="1" s="1"/>
  <c r="CF174" i="1"/>
  <c r="CF513" i="1" s="1"/>
  <c r="CE174" i="1"/>
  <c r="CE513" i="1" s="1"/>
  <c r="CD174" i="1"/>
  <c r="CD513" i="1" s="1"/>
  <c r="CC174" i="1"/>
  <c r="CC513" i="1" s="1"/>
  <c r="CB174" i="1"/>
  <c r="CB513" i="1" s="1"/>
  <c r="CA174" i="1"/>
  <c r="CA513" i="1" s="1"/>
  <c r="BY174" i="1"/>
  <c r="BY513" i="1" s="1"/>
  <c r="BW174" i="1"/>
  <c r="BW513" i="1" s="1"/>
  <c r="BU174" i="1"/>
  <c r="BU513" i="1" s="1"/>
  <c r="BT174" i="1"/>
  <c r="BT513" i="1" s="1"/>
  <c r="BR174" i="1"/>
  <c r="BR513" i="1" s="1"/>
  <c r="BQ174" i="1"/>
  <c r="BQ513" i="1" s="1"/>
  <c r="BO174" i="1"/>
  <c r="BO513" i="1" s="1"/>
  <c r="BM174" i="1"/>
  <c r="BM513" i="1" s="1"/>
  <c r="CN171" i="1"/>
  <c r="CM171" i="1"/>
  <c r="CL171" i="1"/>
  <c r="CK171" i="1"/>
  <c r="CJ171" i="1"/>
  <c r="H171" i="1" s="1"/>
  <c r="CI171" i="1"/>
  <c r="CG171" i="1"/>
  <c r="CF171" i="1"/>
  <c r="CE171" i="1"/>
  <c r="CD171" i="1"/>
  <c r="CC171" i="1"/>
  <c r="CB171" i="1"/>
  <c r="CA171" i="1"/>
  <c r="BY171" i="1"/>
  <c r="BW171" i="1"/>
  <c r="BU171" i="1"/>
  <c r="BT171" i="1"/>
  <c r="BR171" i="1"/>
  <c r="BQ171" i="1"/>
  <c r="BO171" i="1"/>
  <c r="BM171" i="1"/>
  <c r="CN170" i="1"/>
  <c r="CM170" i="1"/>
  <c r="CL170" i="1"/>
  <c r="CK170" i="1"/>
  <c r="CJ170" i="1"/>
  <c r="H170" i="1" s="1"/>
  <c r="CI170" i="1"/>
  <c r="CG170" i="1"/>
  <c r="CF170" i="1"/>
  <c r="CE170" i="1"/>
  <c r="CD170" i="1"/>
  <c r="CC170" i="1"/>
  <c r="CB170" i="1"/>
  <c r="CA170" i="1"/>
  <c r="BY170" i="1"/>
  <c r="BW170" i="1"/>
  <c r="BU170" i="1"/>
  <c r="BT170" i="1"/>
  <c r="BR170" i="1"/>
  <c r="BQ170" i="1"/>
  <c r="BO170" i="1"/>
  <c r="BM170" i="1"/>
  <c r="CN167" i="1"/>
  <c r="CM167" i="1"/>
  <c r="CL167" i="1"/>
  <c r="CK167" i="1"/>
  <c r="CJ167" i="1"/>
  <c r="H167" i="1" s="1"/>
  <c r="CI167" i="1"/>
  <c r="CG167" i="1"/>
  <c r="CF167" i="1"/>
  <c r="CE167" i="1"/>
  <c r="CD167" i="1"/>
  <c r="CC167" i="1"/>
  <c r="CB167" i="1"/>
  <c r="CA167" i="1"/>
  <c r="BY167" i="1"/>
  <c r="BW167" i="1"/>
  <c r="BU167" i="1"/>
  <c r="BT167" i="1"/>
  <c r="BR167" i="1"/>
  <c r="BQ167" i="1"/>
  <c r="BO167" i="1"/>
  <c r="BM167" i="1"/>
  <c r="CN166" i="1"/>
  <c r="CM166" i="1"/>
  <c r="CL166" i="1"/>
  <c r="CK166" i="1"/>
  <c r="CJ166" i="1"/>
  <c r="H166" i="1" s="1"/>
  <c r="CI166" i="1"/>
  <c r="CG166" i="1"/>
  <c r="CF166" i="1"/>
  <c r="CE166" i="1"/>
  <c r="CD166" i="1"/>
  <c r="CC166" i="1"/>
  <c r="CB166" i="1"/>
  <c r="CA166" i="1"/>
  <c r="BY166" i="1"/>
  <c r="BW166" i="1"/>
  <c r="BU166" i="1"/>
  <c r="BT166" i="1"/>
  <c r="BR166" i="1"/>
  <c r="BQ166" i="1"/>
  <c r="BO166" i="1"/>
  <c r="BM166" i="1"/>
  <c r="CN165" i="1"/>
  <c r="CM165" i="1"/>
  <c r="CL165" i="1"/>
  <c r="CK165" i="1"/>
  <c r="CJ165" i="1"/>
  <c r="CI165" i="1"/>
  <c r="CG165" i="1"/>
  <c r="CF165" i="1"/>
  <c r="CE165" i="1"/>
  <c r="CD165" i="1"/>
  <c r="CC165" i="1"/>
  <c r="CB165" i="1"/>
  <c r="CA165" i="1"/>
  <c r="BY165" i="1"/>
  <c r="BW165" i="1"/>
  <c r="BU165" i="1"/>
  <c r="BT165" i="1"/>
  <c r="BR165" i="1"/>
  <c r="BQ165" i="1"/>
  <c r="BO165" i="1"/>
  <c r="BM165" i="1"/>
  <c r="CN151" i="1"/>
  <c r="CM151" i="1"/>
  <c r="CM509" i="1" s="1"/>
  <c r="CL151" i="1"/>
  <c r="CL509" i="1" s="1"/>
  <c r="CK151" i="1"/>
  <c r="CJ151" i="1"/>
  <c r="CI151" i="1"/>
  <c r="CI509" i="1" s="1"/>
  <c r="CG151" i="1"/>
  <c r="CG509" i="1" s="1"/>
  <c r="CF151" i="1"/>
  <c r="CF509" i="1" s="1"/>
  <c r="CE151" i="1"/>
  <c r="CE509" i="1" s="1"/>
  <c r="CD151" i="1"/>
  <c r="CD509" i="1" s="1"/>
  <c r="CC151" i="1"/>
  <c r="CC509" i="1" s="1"/>
  <c r="CB151" i="1"/>
  <c r="CB509" i="1" s="1"/>
  <c r="CA151" i="1"/>
  <c r="CA509" i="1" s="1"/>
  <c r="BY151" i="1"/>
  <c r="BY509" i="1" s="1"/>
  <c r="BW151" i="1"/>
  <c r="BW509" i="1" s="1"/>
  <c r="BU151" i="1"/>
  <c r="BU509" i="1" s="1"/>
  <c r="BT151" i="1"/>
  <c r="BT509" i="1" s="1"/>
  <c r="BR151" i="1"/>
  <c r="BR509" i="1" s="1"/>
  <c r="BQ151" i="1"/>
  <c r="BQ509" i="1" s="1"/>
  <c r="BO151" i="1"/>
  <c r="BO509" i="1" s="1"/>
  <c r="BM151" i="1"/>
  <c r="BM509" i="1" s="1"/>
  <c r="CN150" i="1"/>
  <c r="CM150" i="1"/>
  <c r="CL150" i="1"/>
  <c r="CK150" i="1"/>
  <c r="CJ150" i="1"/>
  <c r="H150" i="1" s="1"/>
  <c r="CI150" i="1"/>
  <c r="CG150" i="1"/>
  <c r="CF150" i="1"/>
  <c r="CE150" i="1"/>
  <c r="CD150" i="1"/>
  <c r="CC150" i="1"/>
  <c r="CB150" i="1"/>
  <c r="CA150" i="1"/>
  <c r="BY150" i="1"/>
  <c r="BW150" i="1"/>
  <c r="BU150" i="1"/>
  <c r="BT150" i="1"/>
  <c r="BR150" i="1"/>
  <c r="BQ150" i="1"/>
  <c r="BO150" i="1"/>
  <c r="BM150" i="1"/>
  <c r="CN149" i="1"/>
  <c r="CM149" i="1"/>
  <c r="CL149" i="1"/>
  <c r="CK149" i="1"/>
  <c r="CJ149" i="1"/>
  <c r="H149" i="1" s="1"/>
  <c r="CI149" i="1"/>
  <c r="CG149" i="1"/>
  <c r="CF149" i="1"/>
  <c r="CE149" i="1"/>
  <c r="CD149" i="1"/>
  <c r="CC149" i="1"/>
  <c r="CB149" i="1"/>
  <c r="CA149" i="1"/>
  <c r="BY149" i="1"/>
  <c r="BW149" i="1"/>
  <c r="BU149" i="1"/>
  <c r="BT149" i="1"/>
  <c r="BR149" i="1"/>
  <c r="BQ149" i="1"/>
  <c r="BO149" i="1"/>
  <c r="BM149" i="1"/>
  <c r="CN148" i="1"/>
  <c r="CM148" i="1"/>
  <c r="CL148" i="1"/>
  <c r="CK148" i="1"/>
  <c r="CJ148" i="1"/>
  <c r="H148" i="1" s="1"/>
  <c r="CI148" i="1"/>
  <c r="CG148" i="1"/>
  <c r="CF148" i="1"/>
  <c r="CE148" i="1"/>
  <c r="CD148" i="1"/>
  <c r="CC148" i="1"/>
  <c r="CB148" i="1"/>
  <c r="CA148" i="1"/>
  <c r="BY148" i="1"/>
  <c r="BW148" i="1"/>
  <c r="BU148" i="1"/>
  <c r="BT148" i="1"/>
  <c r="BR148" i="1"/>
  <c r="BQ148" i="1"/>
  <c r="BO148" i="1"/>
  <c r="BM148" i="1"/>
  <c r="CN147" i="1"/>
  <c r="CM147" i="1"/>
  <c r="CL147" i="1"/>
  <c r="CK147" i="1"/>
  <c r="CJ147" i="1"/>
  <c r="H147" i="1" s="1"/>
  <c r="CI147" i="1"/>
  <c r="CG147" i="1"/>
  <c r="CF147" i="1"/>
  <c r="CE147" i="1"/>
  <c r="CD147" i="1"/>
  <c r="CC147" i="1"/>
  <c r="CB147" i="1"/>
  <c r="CA147" i="1"/>
  <c r="BY147" i="1"/>
  <c r="BW147" i="1"/>
  <c r="BU147" i="1"/>
  <c r="BT147" i="1"/>
  <c r="BR147" i="1"/>
  <c r="BQ147" i="1"/>
  <c r="BO147" i="1"/>
  <c r="BM147" i="1"/>
  <c r="CN146" i="1"/>
  <c r="CM146" i="1"/>
  <c r="CL146" i="1"/>
  <c r="CK146" i="1"/>
  <c r="CJ146" i="1"/>
  <c r="H146" i="1" s="1"/>
  <c r="CI146" i="1"/>
  <c r="CG146" i="1"/>
  <c r="CF146" i="1"/>
  <c r="CE146" i="1"/>
  <c r="CD146" i="1"/>
  <c r="CC146" i="1"/>
  <c r="CB146" i="1"/>
  <c r="CA146" i="1"/>
  <c r="BY146" i="1"/>
  <c r="BW146" i="1"/>
  <c r="BU146" i="1"/>
  <c r="BT146" i="1"/>
  <c r="BR146" i="1"/>
  <c r="BQ146" i="1"/>
  <c r="BO146" i="1"/>
  <c r="BM146" i="1"/>
  <c r="CN145" i="1"/>
  <c r="CM145" i="1"/>
  <c r="CL145" i="1"/>
  <c r="CK145" i="1"/>
  <c r="CJ145" i="1"/>
  <c r="H145" i="1" s="1"/>
  <c r="CI145" i="1"/>
  <c r="CG145" i="1"/>
  <c r="CF145" i="1"/>
  <c r="CE145" i="1"/>
  <c r="CD145" i="1"/>
  <c r="CC145" i="1"/>
  <c r="CB145" i="1"/>
  <c r="CA145" i="1"/>
  <c r="BY145" i="1"/>
  <c r="BW145" i="1"/>
  <c r="BU145" i="1"/>
  <c r="BT145" i="1"/>
  <c r="BR145" i="1"/>
  <c r="BQ145" i="1"/>
  <c r="BO145" i="1"/>
  <c r="BM145" i="1"/>
  <c r="CN142" i="1"/>
  <c r="CM142" i="1"/>
  <c r="CL142" i="1"/>
  <c r="CK142" i="1"/>
  <c r="CJ142" i="1"/>
  <c r="H142" i="1" s="1"/>
  <c r="CI142" i="1"/>
  <c r="CG142" i="1"/>
  <c r="CF142" i="1"/>
  <c r="CE142" i="1"/>
  <c r="CD142" i="1"/>
  <c r="CC142" i="1"/>
  <c r="CB142" i="1"/>
  <c r="CA142" i="1"/>
  <c r="BY142" i="1"/>
  <c r="BW142" i="1"/>
  <c r="BU142" i="1"/>
  <c r="BT142" i="1"/>
  <c r="BR142" i="1"/>
  <c r="BQ142" i="1"/>
  <c r="BO142" i="1"/>
  <c r="BM142" i="1"/>
  <c r="CN141" i="1"/>
  <c r="CM141" i="1"/>
  <c r="CL141" i="1"/>
  <c r="CK141" i="1"/>
  <c r="CJ141" i="1"/>
  <c r="H141" i="1" s="1"/>
  <c r="CI141" i="1"/>
  <c r="CG141" i="1"/>
  <c r="CF141" i="1"/>
  <c r="CE141" i="1"/>
  <c r="CD141" i="1"/>
  <c r="CC141" i="1"/>
  <c r="CB141" i="1"/>
  <c r="CA141" i="1"/>
  <c r="BY141" i="1"/>
  <c r="BW141" i="1"/>
  <c r="BU141" i="1"/>
  <c r="BT141" i="1"/>
  <c r="BR141" i="1"/>
  <c r="BQ141" i="1"/>
  <c r="BO141" i="1"/>
  <c r="BM141" i="1"/>
  <c r="CN140" i="1"/>
  <c r="CM140" i="1"/>
  <c r="CL140" i="1"/>
  <c r="CK140" i="1"/>
  <c r="CJ140" i="1"/>
  <c r="H140" i="1" s="1"/>
  <c r="CI140" i="1"/>
  <c r="CG140" i="1"/>
  <c r="CF140" i="1"/>
  <c r="CE140" i="1"/>
  <c r="CD140" i="1"/>
  <c r="CC140" i="1"/>
  <c r="CB140" i="1"/>
  <c r="CA140" i="1"/>
  <c r="BY140" i="1"/>
  <c r="BW140" i="1"/>
  <c r="BU140" i="1"/>
  <c r="BT140" i="1"/>
  <c r="BR140" i="1"/>
  <c r="BQ140" i="1"/>
  <c r="BO140" i="1"/>
  <c r="BM140" i="1"/>
  <c r="CN139" i="1"/>
  <c r="CM139" i="1"/>
  <c r="CL139" i="1"/>
  <c r="CK139" i="1"/>
  <c r="CJ139" i="1"/>
  <c r="H139" i="1" s="1"/>
  <c r="CI139" i="1"/>
  <c r="CG139" i="1"/>
  <c r="CF139" i="1"/>
  <c r="CE139" i="1"/>
  <c r="CD139" i="1"/>
  <c r="CC139" i="1"/>
  <c r="CB139" i="1"/>
  <c r="CA139" i="1"/>
  <c r="BY139" i="1"/>
  <c r="BW139" i="1"/>
  <c r="BU139" i="1"/>
  <c r="BT139" i="1"/>
  <c r="BR139" i="1"/>
  <c r="BQ139" i="1"/>
  <c r="BO139" i="1"/>
  <c r="BM139" i="1"/>
  <c r="CN138" i="1"/>
  <c r="CM138" i="1"/>
  <c r="CL138" i="1"/>
  <c r="CK138" i="1"/>
  <c r="CJ138" i="1"/>
  <c r="H138" i="1" s="1"/>
  <c r="CI138" i="1"/>
  <c r="CG138" i="1"/>
  <c r="CF138" i="1"/>
  <c r="CE138" i="1"/>
  <c r="CD138" i="1"/>
  <c r="CC138" i="1"/>
  <c r="CB138" i="1"/>
  <c r="CA138" i="1"/>
  <c r="BY138" i="1"/>
  <c r="BW138" i="1"/>
  <c r="BU138" i="1"/>
  <c r="BT138" i="1"/>
  <c r="BR138" i="1"/>
  <c r="BQ138" i="1"/>
  <c r="BO138" i="1"/>
  <c r="BM138" i="1"/>
  <c r="CN137" i="1"/>
  <c r="CM137" i="1"/>
  <c r="CL137" i="1"/>
  <c r="CK137" i="1"/>
  <c r="CJ137" i="1"/>
  <c r="H137" i="1" s="1"/>
  <c r="CI137" i="1"/>
  <c r="CG137" i="1"/>
  <c r="CF137" i="1"/>
  <c r="CE137" i="1"/>
  <c r="CD137" i="1"/>
  <c r="CC137" i="1"/>
  <c r="CB137" i="1"/>
  <c r="CA137" i="1"/>
  <c r="BY137" i="1"/>
  <c r="BW137" i="1"/>
  <c r="BU137" i="1"/>
  <c r="BT137" i="1"/>
  <c r="BR137" i="1"/>
  <c r="BQ137" i="1"/>
  <c r="BO137" i="1"/>
  <c r="BM137" i="1"/>
  <c r="CN134" i="1"/>
  <c r="CM134" i="1"/>
  <c r="CL134" i="1"/>
  <c r="CK134" i="1"/>
  <c r="CJ134" i="1"/>
  <c r="H134" i="1" s="1"/>
  <c r="CI134" i="1"/>
  <c r="CG134" i="1"/>
  <c r="CF134" i="1"/>
  <c r="CE134" i="1"/>
  <c r="CD134" i="1"/>
  <c r="CC134" i="1"/>
  <c r="CB134" i="1"/>
  <c r="CA134" i="1"/>
  <c r="BY134" i="1"/>
  <c r="BW134" i="1"/>
  <c r="BU134" i="1"/>
  <c r="BT134" i="1"/>
  <c r="BR134" i="1"/>
  <c r="BQ134" i="1"/>
  <c r="BO134" i="1"/>
  <c r="BM134" i="1"/>
  <c r="CN133" i="1"/>
  <c r="CM133" i="1"/>
  <c r="CL133" i="1"/>
  <c r="CK133" i="1"/>
  <c r="CJ133" i="1"/>
  <c r="H133" i="1" s="1"/>
  <c r="CI133" i="1"/>
  <c r="CG133" i="1"/>
  <c r="CF133" i="1"/>
  <c r="CE133" i="1"/>
  <c r="CD133" i="1"/>
  <c r="CC133" i="1"/>
  <c r="CB133" i="1"/>
  <c r="CA133" i="1"/>
  <c r="BY133" i="1"/>
  <c r="BW133" i="1"/>
  <c r="BU133" i="1"/>
  <c r="BT133" i="1"/>
  <c r="BR133" i="1"/>
  <c r="BQ133" i="1"/>
  <c r="BO133" i="1"/>
  <c r="BM133" i="1"/>
  <c r="CN132" i="1"/>
  <c r="CM132" i="1"/>
  <c r="CL132" i="1"/>
  <c r="CK132" i="1"/>
  <c r="CJ132" i="1"/>
  <c r="CI132" i="1"/>
  <c r="CG132" i="1"/>
  <c r="CF132" i="1"/>
  <c r="CE132" i="1"/>
  <c r="CD132" i="1"/>
  <c r="CC132" i="1"/>
  <c r="CB132" i="1"/>
  <c r="CA132" i="1"/>
  <c r="BY132" i="1"/>
  <c r="BW132" i="1"/>
  <c r="BU132" i="1"/>
  <c r="BT132" i="1"/>
  <c r="BR132" i="1"/>
  <c r="BQ132" i="1"/>
  <c r="BO132" i="1"/>
  <c r="BM132" i="1"/>
  <c r="CN129" i="1"/>
  <c r="CM129" i="1"/>
  <c r="CM505" i="1" s="1"/>
  <c r="CL129" i="1"/>
  <c r="CL505" i="1" s="1"/>
  <c r="CK129" i="1"/>
  <c r="CJ129" i="1"/>
  <c r="CI129" i="1"/>
  <c r="CI505" i="1" s="1"/>
  <c r="CG129" i="1"/>
  <c r="CG505" i="1" s="1"/>
  <c r="CF129" i="1"/>
  <c r="CF505" i="1" s="1"/>
  <c r="CE129" i="1"/>
  <c r="CE505" i="1" s="1"/>
  <c r="CD129" i="1"/>
  <c r="CD505" i="1" s="1"/>
  <c r="CC129" i="1"/>
  <c r="CC505" i="1" s="1"/>
  <c r="CB129" i="1"/>
  <c r="CB505" i="1" s="1"/>
  <c r="CA129" i="1"/>
  <c r="CA505" i="1" s="1"/>
  <c r="BY129" i="1"/>
  <c r="BY505" i="1" s="1"/>
  <c r="BW129" i="1"/>
  <c r="BW505" i="1" s="1"/>
  <c r="BU129" i="1"/>
  <c r="BU505" i="1" s="1"/>
  <c r="BT129" i="1"/>
  <c r="BT505" i="1" s="1"/>
  <c r="BR129" i="1"/>
  <c r="BR505" i="1" s="1"/>
  <c r="BQ129" i="1"/>
  <c r="BQ505" i="1" s="1"/>
  <c r="BO129" i="1"/>
  <c r="BO505" i="1" s="1"/>
  <c r="BM129" i="1"/>
  <c r="BM505" i="1" s="1"/>
  <c r="CN126" i="1"/>
  <c r="CM126" i="1"/>
  <c r="CM504" i="1" s="1"/>
  <c r="CL126" i="1"/>
  <c r="CL504" i="1" s="1"/>
  <c r="CK126" i="1"/>
  <c r="CJ126" i="1"/>
  <c r="CI126" i="1"/>
  <c r="CI504" i="1" s="1"/>
  <c r="CG126" i="1"/>
  <c r="CG504" i="1" s="1"/>
  <c r="CF126" i="1"/>
  <c r="CF504" i="1" s="1"/>
  <c r="CE126" i="1"/>
  <c r="CE504" i="1" s="1"/>
  <c r="CD126" i="1"/>
  <c r="CD504" i="1" s="1"/>
  <c r="CC126" i="1"/>
  <c r="CC504" i="1" s="1"/>
  <c r="CB126" i="1"/>
  <c r="CB504" i="1" s="1"/>
  <c r="CA126" i="1"/>
  <c r="CA504" i="1" s="1"/>
  <c r="BY126" i="1"/>
  <c r="BY504" i="1" s="1"/>
  <c r="BW126" i="1"/>
  <c r="BW504" i="1" s="1"/>
  <c r="BU126" i="1"/>
  <c r="BU504" i="1" s="1"/>
  <c r="BT126" i="1"/>
  <c r="BT504" i="1" s="1"/>
  <c r="BR126" i="1"/>
  <c r="BR504" i="1" s="1"/>
  <c r="BQ126" i="1"/>
  <c r="BQ504" i="1" s="1"/>
  <c r="BO126" i="1"/>
  <c r="BO504" i="1" s="1"/>
  <c r="BM126" i="1"/>
  <c r="BM504" i="1" s="1"/>
  <c r="CN123" i="1"/>
  <c r="CM123" i="1"/>
  <c r="CL123" i="1"/>
  <c r="CK123" i="1"/>
  <c r="CJ123" i="1"/>
  <c r="H123" i="1" s="1"/>
  <c r="CI123" i="1"/>
  <c r="CG123" i="1"/>
  <c r="CF123" i="1"/>
  <c r="CE123" i="1"/>
  <c r="CD123" i="1"/>
  <c r="CC123" i="1"/>
  <c r="CB123" i="1"/>
  <c r="CA123" i="1"/>
  <c r="BY123" i="1"/>
  <c r="BW123" i="1"/>
  <c r="BU123" i="1"/>
  <c r="BT123" i="1"/>
  <c r="BR123" i="1"/>
  <c r="BQ123" i="1"/>
  <c r="BO123" i="1"/>
  <c r="BM123" i="1"/>
  <c r="CN122" i="1"/>
  <c r="CM122" i="1"/>
  <c r="CL122" i="1"/>
  <c r="CK122" i="1"/>
  <c r="CJ122" i="1"/>
  <c r="CI122" i="1"/>
  <c r="CG122" i="1"/>
  <c r="CF122" i="1"/>
  <c r="CE122" i="1"/>
  <c r="CD122" i="1"/>
  <c r="CC122" i="1"/>
  <c r="CB122" i="1"/>
  <c r="CA122" i="1"/>
  <c r="BY122" i="1"/>
  <c r="BW122" i="1"/>
  <c r="BU122" i="1"/>
  <c r="BT122" i="1"/>
  <c r="BR122" i="1"/>
  <c r="BQ122" i="1"/>
  <c r="BO122" i="1"/>
  <c r="BM122" i="1"/>
  <c r="CN118" i="1"/>
  <c r="CM118" i="1"/>
  <c r="CM502" i="1" s="1"/>
  <c r="CL118" i="1"/>
  <c r="CL502" i="1" s="1"/>
  <c r="CK118" i="1"/>
  <c r="CJ118" i="1"/>
  <c r="CI118" i="1"/>
  <c r="CI502" i="1" s="1"/>
  <c r="CG118" i="1"/>
  <c r="CG502" i="1" s="1"/>
  <c r="CF118" i="1"/>
  <c r="CF502" i="1" s="1"/>
  <c r="CE118" i="1"/>
  <c r="CE502" i="1" s="1"/>
  <c r="CD118" i="1"/>
  <c r="CD502" i="1" s="1"/>
  <c r="CC118" i="1"/>
  <c r="CC502" i="1" s="1"/>
  <c r="CB118" i="1"/>
  <c r="CB502" i="1" s="1"/>
  <c r="CA118" i="1"/>
  <c r="CA502" i="1" s="1"/>
  <c r="BY118" i="1"/>
  <c r="BY502" i="1" s="1"/>
  <c r="BW118" i="1"/>
  <c r="BW502" i="1" s="1"/>
  <c r="BU118" i="1"/>
  <c r="BU502" i="1" s="1"/>
  <c r="BT118" i="1"/>
  <c r="BT502" i="1" s="1"/>
  <c r="BR118" i="1"/>
  <c r="BR502" i="1" s="1"/>
  <c r="BQ118" i="1"/>
  <c r="BQ502" i="1" s="1"/>
  <c r="BO118" i="1"/>
  <c r="BO502" i="1" s="1"/>
  <c r="BM118" i="1"/>
  <c r="BM502" i="1" s="1"/>
  <c r="CN115" i="1"/>
  <c r="CM115" i="1"/>
  <c r="CL115" i="1"/>
  <c r="CK115" i="1"/>
  <c r="CJ115" i="1"/>
  <c r="H115" i="1" s="1"/>
  <c r="CI115" i="1"/>
  <c r="CG115" i="1"/>
  <c r="CF115" i="1"/>
  <c r="CE115" i="1"/>
  <c r="CD115" i="1"/>
  <c r="CC115" i="1"/>
  <c r="CB115" i="1"/>
  <c r="CA115" i="1"/>
  <c r="BY115" i="1"/>
  <c r="BW115" i="1"/>
  <c r="BU115" i="1"/>
  <c r="BT115" i="1"/>
  <c r="BR115" i="1"/>
  <c r="BQ115" i="1"/>
  <c r="BO115" i="1"/>
  <c r="BM115" i="1"/>
  <c r="CN114" i="1"/>
  <c r="CM114" i="1"/>
  <c r="CL114" i="1"/>
  <c r="CK114" i="1"/>
  <c r="CJ114" i="1"/>
  <c r="H114" i="1" s="1"/>
  <c r="CI114" i="1"/>
  <c r="CG114" i="1"/>
  <c r="CF114" i="1"/>
  <c r="CE114" i="1"/>
  <c r="CD114" i="1"/>
  <c r="CC114" i="1"/>
  <c r="CB114" i="1"/>
  <c r="CA114" i="1"/>
  <c r="BY114" i="1"/>
  <c r="BW114" i="1"/>
  <c r="BU114" i="1"/>
  <c r="BT114" i="1"/>
  <c r="BR114" i="1"/>
  <c r="BQ114" i="1"/>
  <c r="BO114" i="1"/>
  <c r="BM114" i="1"/>
  <c r="CN93" i="1"/>
  <c r="CM93" i="1"/>
  <c r="CM546" i="1" s="1"/>
  <c r="CL93" i="1"/>
  <c r="CL546" i="1" s="1"/>
  <c r="CK93" i="1"/>
  <c r="CJ93" i="1"/>
  <c r="CI93" i="1"/>
  <c r="CI546" i="1" s="1"/>
  <c r="CG93" i="1"/>
  <c r="CG546" i="1" s="1"/>
  <c r="CF93" i="1"/>
  <c r="CF546" i="1" s="1"/>
  <c r="CE93" i="1"/>
  <c r="CE546" i="1" s="1"/>
  <c r="CD93" i="1"/>
  <c r="CD546" i="1" s="1"/>
  <c r="CC93" i="1"/>
  <c r="CC546" i="1" s="1"/>
  <c r="CB93" i="1"/>
  <c r="CB546" i="1" s="1"/>
  <c r="CA93" i="1"/>
  <c r="CA546" i="1" s="1"/>
  <c r="BY93" i="1"/>
  <c r="BY546" i="1" s="1"/>
  <c r="BW93" i="1"/>
  <c r="BW546" i="1" s="1"/>
  <c r="BU93" i="1"/>
  <c r="BU546" i="1" s="1"/>
  <c r="BT93" i="1"/>
  <c r="BT546" i="1" s="1"/>
  <c r="BR93" i="1"/>
  <c r="BR546" i="1" s="1"/>
  <c r="BQ93" i="1"/>
  <c r="BQ546" i="1" s="1"/>
  <c r="BO93" i="1"/>
  <c r="BO546" i="1" s="1"/>
  <c r="BM93" i="1"/>
  <c r="BM546" i="1" s="1"/>
  <c r="CN89" i="1"/>
  <c r="CM89" i="1"/>
  <c r="CM534" i="1" s="1"/>
  <c r="CL89" i="1"/>
  <c r="CL534" i="1" s="1"/>
  <c r="CK89" i="1"/>
  <c r="CJ89" i="1"/>
  <c r="CI89" i="1"/>
  <c r="CI534" i="1" s="1"/>
  <c r="CG89" i="1"/>
  <c r="CG534" i="1" s="1"/>
  <c r="CF89" i="1"/>
  <c r="CF534" i="1" s="1"/>
  <c r="CE89" i="1"/>
  <c r="CE534" i="1" s="1"/>
  <c r="CD89" i="1"/>
  <c r="CD534" i="1" s="1"/>
  <c r="CC89" i="1"/>
  <c r="CC534" i="1" s="1"/>
  <c r="CB89" i="1"/>
  <c r="CB534" i="1" s="1"/>
  <c r="CA89" i="1"/>
  <c r="CA534" i="1" s="1"/>
  <c r="BY89" i="1"/>
  <c r="BY534" i="1" s="1"/>
  <c r="BW89" i="1"/>
  <c r="BW534" i="1" s="1"/>
  <c r="BU89" i="1"/>
  <c r="BU534" i="1" s="1"/>
  <c r="BT89" i="1"/>
  <c r="BT534" i="1" s="1"/>
  <c r="BR89" i="1"/>
  <c r="BR534" i="1" s="1"/>
  <c r="BQ89" i="1"/>
  <c r="BQ534" i="1" s="1"/>
  <c r="BO89" i="1"/>
  <c r="BO534" i="1" s="1"/>
  <c r="BM89" i="1"/>
  <c r="BM534" i="1" s="1"/>
  <c r="CN87" i="1"/>
  <c r="CM87" i="1"/>
  <c r="CL87" i="1"/>
  <c r="CK87" i="1"/>
  <c r="CJ87" i="1"/>
  <c r="H87" i="1" s="1"/>
  <c r="CI87" i="1"/>
  <c r="CG87" i="1"/>
  <c r="CF87" i="1"/>
  <c r="CE87" i="1"/>
  <c r="CD87" i="1"/>
  <c r="CC87" i="1"/>
  <c r="CB87" i="1"/>
  <c r="CA87" i="1"/>
  <c r="BY87" i="1"/>
  <c r="BW87" i="1"/>
  <c r="BU87" i="1"/>
  <c r="BT87" i="1"/>
  <c r="BR87" i="1"/>
  <c r="BQ87" i="1"/>
  <c r="BO87" i="1"/>
  <c r="BM87" i="1"/>
  <c r="CN86" i="1"/>
  <c r="CM86" i="1"/>
  <c r="CL86" i="1"/>
  <c r="CK86" i="1"/>
  <c r="CJ86" i="1"/>
  <c r="H86" i="1" s="1"/>
  <c r="CI86" i="1"/>
  <c r="CG86" i="1"/>
  <c r="CF86" i="1"/>
  <c r="CE86" i="1"/>
  <c r="CD86" i="1"/>
  <c r="CC86" i="1"/>
  <c r="CB86" i="1"/>
  <c r="CA86" i="1"/>
  <c r="BY86" i="1"/>
  <c r="BW86" i="1"/>
  <c r="BU86" i="1"/>
  <c r="BT86" i="1"/>
  <c r="BR86" i="1"/>
  <c r="BQ86" i="1"/>
  <c r="BO86" i="1"/>
  <c r="BM86" i="1"/>
  <c r="CN85" i="1"/>
  <c r="CM85" i="1"/>
  <c r="CL85" i="1"/>
  <c r="CK85" i="1"/>
  <c r="CJ85" i="1"/>
  <c r="H85" i="1" s="1"/>
  <c r="CI85" i="1"/>
  <c r="CG85" i="1"/>
  <c r="CF85" i="1"/>
  <c r="CE85" i="1"/>
  <c r="CD85" i="1"/>
  <c r="CC85" i="1"/>
  <c r="CB85" i="1"/>
  <c r="CA85" i="1"/>
  <c r="BY85" i="1"/>
  <c r="BW85" i="1"/>
  <c r="BU85" i="1"/>
  <c r="BT85" i="1"/>
  <c r="BR85" i="1"/>
  <c r="BQ85" i="1"/>
  <c r="BO85" i="1"/>
  <c r="BM85" i="1"/>
  <c r="CN84" i="1"/>
  <c r="CM84" i="1"/>
  <c r="CL84" i="1"/>
  <c r="CK84" i="1"/>
  <c r="CJ84" i="1"/>
  <c r="H84" i="1" s="1"/>
  <c r="CI84" i="1"/>
  <c r="CG84" i="1"/>
  <c r="CF84" i="1"/>
  <c r="CE84" i="1"/>
  <c r="CD84" i="1"/>
  <c r="CC84" i="1"/>
  <c r="CB84" i="1"/>
  <c r="CA84" i="1"/>
  <c r="BY84" i="1"/>
  <c r="BW84" i="1"/>
  <c r="BU84" i="1"/>
  <c r="BT84" i="1"/>
  <c r="BR84" i="1"/>
  <c r="BQ84" i="1"/>
  <c r="BO84" i="1"/>
  <c r="BM84" i="1"/>
  <c r="CN83" i="1"/>
  <c r="CM83" i="1"/>
  <c r="CL83" i="1"/>
  <c r="CK83" i="1"/>
  <c r="CJ83" i="1"/>
  <c r="H83" i="1" s="1"/>
  <c r="CI83" i="1"/>
  <c r="CG83" i="1"/>
  <c r="CF83" i="1"/>
  <c r="CE83" i="1"/>
  <c r="CD83" i="1"/>
  <c r="CC83" i="1"/>
  <c r="CB83" i="1"/>
  <c r="CA83" i="1"/>
  <c r="BY83" i="1"/>
  <c r="BW83" i="1"/>
  <c r="BU83" i="1"/>
  <c r="BT83" i="1"/>
  <c r="BR83" i="1"/>
  <c r="BQ83" i="1"/>
  <c r="BO83" i="1"/>
  <c r="BM83" i="1"/>
  <c r="CN82" i="1"/>
  <c r="CM82" i="1"/>
  <c r="CL82" i="1"/>
  <c r="CK82" i="1"/>
  <c r="CJ82" i="1"/>
  <c r="H82" i="1" s="1"/>
  <c r="CI82" i="1"/>
  <c r="CG82" i="1"/>
  <c r="CF82" i="1"/>
  <c r="CE82" i="1"/>
  <c r="CD82" i="1"/>
  <c r="CC82" i="1"/>
  <c r="CB82" i="1"/>
  <c r="CA82" i="1"/>
  <c r="BY82" i="1"/>
  <c r="BW82" i="1"/>
  <c r="BU82" i="1"/>
  <c r="BT82" i="1"/>
  <c r="BR82" i="1"/>
  <c r="BQ82" i="1"/>
  <c r="BO82" i="1"/>
  <c r="BM82" i="1"/>
  <c r="CN81" i="1"/>
  <c r="CM81" i="1"/>
  <c r="CL81" i="1"/>
  <c r="CK81" i="1"/>
  <c r="CJ81" i="1"/>
  <c r="H81" i="1" s="1"/>
  <c r="CI81" i="1"/>
  <c r="CG81" i="1"/>
  <c r="CF81" i="1"/>
  <c r="CE81" i="1"/>
  <c r="CD81" i="1"/>
  <c r="CC81" i="1"/>
  <c r="CB81" i="1"/>
  <c r="CA81" i="1"/>
  <c r="BY81" i="1"/>
  <c r="BW81" i="1"/>
  <c r="BU81" i="1"/>
  <c r="BT81" i="1"/>
  <c r="BR81" i="1"/>
  <c r="BQ81" i="1"/>
  <c r="BO81" i="1"/>
  <c r="BM81" i="1"/>
  <c r="CN80" i="1"/>
  <c r="CM80" i="1"/>
  <c r="CL80" i="1"/>
  <c r="CK80" i="1"/>
  <c r="CJ80" i="1"/>
  <c r="H80" i="1" s="1"/>
  <c r="CI80" i="1"/>
  <c r="CG80" i="1"/>
  <c r="CF80" i="1"/>
  <c r="CE80" i="1"/>
  <c r="CD80" i="1"/>
  <c r="CC80" i="1"/>
  <c r="CB80" i="1"/>
  <c r="CA80" i="1"/>
  <c r="BY80" i="1"/>
  <c r="BW80" i="1"/>
  <c r="BU80" i="1"/>
  <c r="BT80" i="1"/>
  <c r="BR80" i="1"/>
  <c r="BQ80" i="1"/>
  <c r="BO80" i="1"/>
  <c r="BM80" i="1"/>
  <c r="CN67" i="1"/>
  <c r="CM67" i="1"/>
  <c r="CL67" i="1"/>
  <c r="CK67" i="1"/>
  <c r="CJ67" i="1"/>
  <c r="H67" i="1" s="1"/>
  <c r="CI67" i="1"/>
  <c r="CG67" i="1"/>
  <c r="CF67" i="1"/>
  <c r="CE67" i="1"/>
  <c r="CD67" i="1"/>
  <c r="CC67" i="1"/>
  <c r="CB67" i="1"/>
  <c r="CA67" i="1"/>
  <c r="BY67" i="1"/>
  <c r="BW67" i="1"/>
  <c r="BU67" i="1"/>
  <c r="BT67" i="1"/>
  <c r="BR67" i="1"/>
  <c r="BQ67" i="1"/>
  <c r="BO67" i="1"/>
  <c r="BM67" i="1"/>
  <c r="CN66" i="1"/>
  <c r="CM66" i="1"/>
  <c r="CL66" i="1"/>
  <c r="CK66" i="1"/>
  <c r="CJ66" i="1"/>
  <c r="H66" i="1" s="1"/>
  <c r="CI66" i="1"/>
  <c r="CG66" i="1"/>
  <c r="CF66" i="1"/>
  <c r="CE66" i="1"/>
  <c r="CD66" i="1"/>
  <c r="CC66" i="1"/>
  <c r="CB66" i="1"/>
  <c r="CA66" i="1"/>
  <c r="BY66" i="1"/>
  <c r="BW66" i="1"/>
  <c r="BU66" i="1"/>
  <c r="BT66" i="1"/>
  <c r="BR66" i="1"/>
  <c r="BQ66" i="1"/>
  <c r="BO66" i="1"/>
  <c r="BM66" i="1"/>
  <c r="CN65" i="1"/>
  <c r="CM65" i="1"/>
  <c r="CL65" i="1"/>
  <c r="CK65" i="1"/>
  <c r="CJ65" i="1"/>
  <c r="H65" i="1" s="1"/>
  <c r="CI65" i="1"/>
  <c r="CG65" i="1"/>
  <c r="CF65" i="1"/>
  <c r="CE65" i="1"/>
  <c r="CD65" i="1"/>
  <c r="CC65" i="1"/>
  <c r="CB65" i="1"/>
  <c r="CA65" i="1"/>
  <c r="BY65" i="1"/>
  <c r="BW65" i="1"/>
  <c r="BU65" i="1"/>
  <c r="BT65" i="1"/>
  <c r="BR65" i="1"/>
  <c r="BQ65" i="1"/>
  <c r="BO65" i="1"/>
  <c r="BM65" i="1"/>
  <c r="CN64" i="1"/>
  <c r="CM64" i="1"/>
  <c r="CL64" i="1"/>
  <c r="CK64" i="1"/>
  <c r="CJ64" i="1"/>
  <c r="H64" i="1" s="1"/>
  <c r="CI64" i="1"/>
  <c r="CG64" i="1"/>
  <c r="CF64" i="1"/>
  <c r="CE64" i="1"/>
  <c r="CD64" i="1"/>
  <c r="CC64" i="1"/>
  <c r="CB64" i="1"/>
  <c r="CA64" i="1"/>
  <c r="BY64" i="1"/>
  <c r="BW64" i="1"/>
  <c r="BU64" i="1"/>
  <c r="BT64" i="1"/>
  <c r="BR64" i="1"/>
  <c r="BQ64" i="1"/>
  <c r="BO64" i="1"/>
  <c r="BM64" i="1"/>
  <c r="CN63" i="1"/>
  <c r="CM63" i="1"/>
  <c r="CL63" i="1"/>
  <c r="CK63" i="1"/>
  <c r="CJ63" i="1"/>
  <c r="H63" i="1" s="1"/>
  <c r="CI63" i="1"/>
  <c r="CG63" i="1"/>
  <c r="CF63" i="1"/>
  <c r="CE63" i="1"/>
  <c r="CD63" i="1"/>
  <c r="CC63" i="1"/>
  <c r="CB63" i="1"/>
  <c r="CA63" i="1"/>
  <c r="BY63" i="1"/>
  <c r="BW63" i="1"/>
  <c r="BU63" i="1"/>
  <c r="BT63" i="1"/>
  <c r="BR63" i="1"/>
  <c r="BQ63" i="1"/>
  <c r="BO63" i="1"/>
  <c r="BM63" i="1"/>
  <c r="CN62" i="1"/>
  <c r="CM62" i="1"/>
  <c r="CL62" i="1"/>
  <c r="CK62" i="1"/>
  <c r="CJ62" i="1"/>
  <c r="H62" i="1" s="1"/>
  <c r="CI62" i="1"/>
  <c r="CG62" i="1"/>
  <c r="CF62" i="1"/>
  <c r="CE62" i="1"/>
  <c r="CD62" i="1"/>
  <c r="CC62" i="1"/>
  <c r="CB62" i="1"/>
  <c r="CA62" i="1"/>
  <c r="BY62" i="1"/>
  <c r="BW62" i="1"/>
  <c r="BU62" i="1"/>
  <c r="BT62" i="1"/>
  <c r="BR62" i="1"/>
  <c r="BQ62" i="1"/>
  <c r="BO62" i="1"/>
  <c r="BM62" i="1"/>
  <c r="CN61" i="1"/>
  <c r="CM61" i="1"/>
  <c r="CL61" i="1"/>
  <c r="CK61" i="1"/>
  <c r="CJ61" i="1"/>
  <c r="H61" i="1" s="1"/>
  <c r="CI61" i="1"/>
  <c r="CG61" i="1"/>
  <c r="CF61" i="1"/>
  <c r="CE61" i="1"/>
  <c r="CD61" i="1"/>
  <c r="CC61" i="1"/>
  <c r="CB61" i="1"/>
  <c r="CA61" i="1"/>
  <c r="BY61" i="1"/>
  <c r="BW61" i="1"/>
  <c r="BU61" i="1"/>
  <c r="BT61" i="1"/>
  <c r="BR61" i="1"/>
  <c r="BQ61" i="1"/>
  <c r="BO61" i="1"/>
  <c r="BM61" i="1"/>
  <c r="CN60" i="1"/>
  <c r="CM60" i="1"/>
  <c r="CL60" i="1"/>
  <c r="CK60" i="1"/>
  <c r="CJ60" i="1"/>
  <c r="H60" i="1" s="1"/>
  <c r="CI60" i="1"/>
  <c r="CG60" i="1"/>
  <c r="CF60" i="1"/>
  <c r="CE60" i="1"/>
  <c r="CD60" i="1"/>
  <c r="CC60" i="1"/>
  <c r="CB60" i="1"/>
  <c r="CA60" i="1"/>
  <c r="BY60" i="1"/>
  <c r="BW60" i="1"/>
  <c r="BU60" i="1"/>
  <c r="BT60" i="1"/>
  <c r="BR60" i="1"/>
  <c r="BQ60" i="1"/>
  <c r="BO60" i="1"/>
  <c r="BM60" i="1"/>
  <c r="CN59" i="1"/>
  <c r="CM59" i="1"/>
  <c r="CL59" i="1"/>
  <c r="CK59" i="1"/>
  <c r="CJ59" i="1"/>
  <c r="H59" i="1" s="1"/>
  <c r="CI59" i="1"/>
  <c r="CG59" i="1"/>
  <c r="CF59" i="1"/>
  <c r="CE59" i="1"/>
  <c r="CD59" i="1"/>
  <c r="CC59" i="1"/>
  <c r="CB59" i="1"/>
  <c r="CA59" i="1"/>
  <c r="BY59" i="1"/>
  <c r="BW59" i="1"/>
  <c r="BU59" i="1"/>
  <c r="BT59" i="1"/>
  <c r="BR59" i="1"/>
  <c r="BQ59" i="1"/>
  <c r="BO59" i="1"/>
  <c r="BM59" i="1"/>
  <c r="CN58" i="1"/>
  <c r="CM58" i="1"/>
  <c r="CL58" i="1"/>
  <c r="CK58" i="1"/>
  <c r="CJ58" i="1"/>
  <c r="H58" i="1" s="1"/>
  <c r="CI58" i="1"/>
  <c r="CG58" i="1"/>
  <c r="CF58" i="1"/>
  <c r="CE58" i="1"/>
  <c r="CD58" i="1"/>
  <c r="CC58" i="1"/>
  <c r="CB58" i="1"/>
  <c r="CA58" i="1"/>
  <c r="BY58" i="1"/>
  <c r="BW58" i="1"/>
  <c r="BU58" i="1"/>
  <c r="BT58" i="1"/>
  <c r="BR58" i="1"/>
  <c r="BQ58" i="1"/>
  <c r="BO58" i="1"/>
  <c r="BM58" i="1"/>
  <c r="CN57" i="1"/>
  <c r="CM57" i="1"/>
  <c r="CL57" i="1"/>
  <c r="CK57" i="1"/>
  <c r="CJ57" i="1"/>
  <c r="H57" i="1" s="1"/>
  <c r="CI57" i="1"/>
  <c r="CG57" i="1"/>
  <c r="CF57" i="1"/>
  <c r="CE57" i="1"/>
  <c r="CD57" i="1"/>
  <c r="CC57" i="1"/>
  <c r="CB57" i="1"/>
  <c r="CA57" i="1"/>
  <c r="BY57" i="1"/>
  <c r="BW57" i="1"/>
  <c r="BU57" i="1"/>
  <c r="BT57" i="1"/>
  <c r="BR57" i="1"/>
  <c r="BQ57" i="1"/>
  <c r="BO57" i="1"/>
  <c r="BM57" i="1"/>
  <c r="CN56" i="1"/>
  <c r="CM56" i="1"/>
  <c r="CL56" i="1"/>
  <c r="CK56" i="1"/>
  <c r="CJ56" i="1"/>
  <c r="H56" i="1" s="1"/>
  <c r="CI56" i="1"/>
  <c r="CG56" i="1"/>
  <c r="CF56" i="1"/>
  <c r="CE56" i="1"/>
  <c r="CD56" i="1"/>
  <c r="CC56" i="1"/>
  <c r="CB56" i="1"/>
  <c r="CA56" i="1"/>
  <c r="BY56" i="1"/>
  <c r="BW56" i="1"/>
  <c r="BU56" i="1"/>
  <c r="BT56" i="1"/>
  <c r="BR56" i="1"/>
  <c r="BQ56" i="1"/>
  <c r="BO56" i="1"/>
  <c r="BM56" i="1"/>
  <c r="CN55" i="1"/>
  <c r="CM55" i="1"/>
  <c r="CL55" i="1"/>
  <c r="CK55" i="1"/>
  <c r="CJ55" i="1"/>
  <c r="H55" i="1" s="1"/>
  <c r="CI55" i="1"/>
  <c r="CG55" i="1"/>
  <c r="CF55" i="1"/>
  <c r="CE55" i="1"/>
  <c r="CD55" i="1"/>
  <c r="CC55" i="1"/>
  <c r="CB55" i="1"/>
  <c r="CA55" i="1"/>
  <c r="BY55" i="1"/>
  <c r="BW55" i="1"/>
  <c r="BU55" i="1"/>
  <c r="BT55" i="1"/>
  <c r="BR55" i="1"/>
  <c r="BQ55" i="1"/>
  <c r="BO55" i="1"/>
  <c r="BM55" i="1"/>
  <c r="CN54" i="1"/>
  <c r="CM54" i="1"/>
  <c r="CL54" i="1"/>
  <c r="CK54" i="1"/>
  <c r="CJ54" i="1"/>
  <c r="H54" i="1" s="1"/>
  <c r="CI54" i="1"/>
  <c r="CG54" i="1"/>
  <c r="CF54" i="1"/>
  <c r="CE54" i="1"/>
  <c r="CD54" i="1"/>
  <c r="CC54" i="1"/>
  <c r="CB54" i="1"/>
  <c r="CA54" i="1"/>
  <c r="BY54" i="1"/>
  <c r="BW54" i="1"/>
  <c r="BU54" i="1"/>
  <c r="BT54" i="1"/>
  <c r="BR54" i="1"/>
  <c r="BQ54" i="1"/>
  <c r="BO54" i="1"/>
  <c r="BM54" i="1"/>
  <c r="CN53" i="1"/>
  <c r="CM53" i="1"/>
  <c r="CL53" i="1"/>
  <c r="CK53" i="1"/>
  <c r="CJ53" i="1"/>
  <c r="H53" i="1" s="1"/>
  <c r="CI53" i="1"/>
  <c r="CG53" i="1"/>
  <c r="CF53" i="1"/>
  <c r="CE53" i="1"/>
  <c r="CD53" i="1"/>
  <c r="CC53" i="1"/>
  <c r="CB53" i="1"/>
  <c r="CA53" i="1"/>
  <c r="BY53" i="1"/>
  <c r="BW53" i="1"/>
  <c r="BU53" i="1"/>
  <c r="BT53" i="1"/>
  <c r="BR53" i="1"/>
  <c r="BQ53" i="1"/>
  <c r="BO53" i="1"/>
  <c r="BM53" i="1"/>
  <c r="CN52" i="1"/>
  <c r="CM52" i="1"/>
  <c r="CL52" i="1"/>
  <c r="CK52" i="1"/>
  <c r="CJ52" i="1"/>
  <c r="H52" i="1" s="1"/>
  <c r="CI52" i="1"/>
  <c r="CG52" i="1"/>
  <c r="CF52" i="1"/>
  <c r="CE52" i="1"/>
  <c r="CD52" i="1"/>
  <c r="CC52" i="1"/>
  <c r="CB52" i="1"/>
  <c r="CA52" i="1"/>
  <c r="BY52" i="1"/>
  <c r="BW52" i="1"/>
  <c r="BU52" i="1"/>
  <c r="BT52" i="1"/>
  <c r="BR52" i="1"/>
  <c r="BQ52" i="1"/>
  <c r="BO52" i="1"/>
  <c r="BM52" i="1"/>
  <c r="CN51" i="1"/>
  <c r="CM51" i="1"/>
  <c r="CL51" i="1"/>
  <c r="CK51" i="1"/>
  <c r="CJ51" i="1"/>
  <c r="H51" i="1" s="1"/>
  <c r="CI51" i="1"/>
  <c r="CG51" i="1"/>
  <c r="CF51" i="1"/>
  <c r="CE51" i="1"/>
  <c r="CD51" i="1"/>
  <c r="CC51" i="1"/>
  <c r="CB51" i="1"/>
  <c r="CA51" i="1"/>
  <c r="BY51" i="1"/>
  <c r="BW51" i="1"/>
  <c r="BU51" i="1"/>
  <c r="BT51" i="1"/>
  <c r="BR51" i="1"/>
  <c r="BQ51" i="1"/>
  <c r="BO51" i="1"/>
  <c r="BM51" i="1"/>
  <c r="CN50" i="1"/>
  <c r="CM50" i="1"/>
  <c r="CL50" i="1"/>
  <c r="CK50" i="1"/>
  <c r="CJ50" i="1"/>
  <c r="H50" i="1" s="1"/>
  <c r="CI50" i="1"/>
  <c r="CG50" i="1"/>
  <c r="CF50" i="1"/>
  <c r="CE50" i="1"/>
  <c r="CD50" i="1"/>
  <c r="CC50" i="1"/>
  <c r="CB50" i="1"/>
  <c r="CA50" i="1"/>
  <c r="BY50" i="1"/>
  <c r="BW50" i="1"/>
  <c r="BU50" i="1"/>
  <c r="BT50" i="1"/>
  <c r="BR50" i="1"/>
  <c r="BQ50" i="1"/>
  <c r="BO50" i="1"/>
  <c r="BM50" i="1"/>
  <c r="CN49" i="1"/>
  <c r="CM49" i="1"/>
  <c r="CL49" i="1"/>
  <c r="CK49" i="1"/>
  <c r="CJ49" i="1"/>
  <c r="H49" i="1" s="1"/>
  <c r="CI49" i="1"/>
  <c r="CG49" i="1"/>
  <c r="CF49" i="1"/>
  <c r="CE49" i="1"/>
  <c r="CD49" i="1"/>
  <c r="CC49" i="1"/>
  <c r="CB49" i="1"/>
  <c r="CA49" i="1"/>
  <c r="BY49" i="1"/>
  <c r="BW49" i="1"/>
  <c r="BU49" i="1"/>
  <c r="BT49" i="1"/>
  <c r="BR49" i="1"/>
  <c r="BQ49" i="1"/>
  <c r="BO49" i="1"/>
  <c r="BM49" i="1"/>
  <c r="CN48" i="1"/>
  <c r="CM48" i="1"/>
  <c r="CL48" i="1"/>
  <c r="CK48" i="1"/>
  <c r="CJ48" i="1"/>
  <c r="H48" i="1" s="1"/>
  <c r="CI48" i="1"/>
  <c r="CG48" i="1"/>
  <c r="CF48" i="1"/>
  <c r="CE48" i="1"/>
  <c r="CD48" i="1"/>
  <c r="CC48" i="1"/>
  <c r="CB48" i="1"/>
  <c r="CA48" i="1"/>
  <c r="BY48" i="1"/>
  <c r="BW48" i="1"/>
  <c r="BU48" i="1"/>
  <c r="BT48" i="1"/>
  <c r="BR48" i="1"/>
  <c r="BQ48" i="1"/>
  <c r="BO48" i="1"/>
  <c r="BM48" i="1"/>
  <c r="CN47" i="1"/>
  <c r="CM47" i="1"/>
  <c r="CL47" i="1"/>
  <c r="CK47" i="1"/>
  <c r="CJ47" i="1"/>
  <c r="H47" i="1" s="1"/>
  <c r="CI47" i="1"/>
  <c r="CG47" i="1"/>
  <c r="CF47" i="1"/>
  <c r="CE47" i="1"/>
  <c r="CD47" i="1"/>
  <c r="CC47" i="1"/>
  <c r="CB47" i="1"/>
  <c r="CA47" i="1"/>
  <c r="BY47" i="1"/>
  <c r="BW47" i="1"/>
  <c r="BU47" i="1"/>
  <c r="BT47" i="1"/>
  <c r="BR47" i="1"/>
  <c r="BQ47" i="1"/>
  <c r="BO47" i="1"/>
  <c r="BM47" i="1"/>
  <c r="CN46" i="1"/>
  <c r="CM46" i="1"/>
  <c r="CL46" i="1"/>
  <c r="CK46" i="1"/>
  <c r="CJ46" i="1"/>
  <c r="H46" i="1" s="1"/>
  <c r="CI46" i="1"/>
  <c r="CG46" i="1"/>
  <c r="CF46" i="1"/>
  <c r="CE46" i="1"/>
  <c r="CD46" i="1"/>
  <c r="CC46" i="1"/>
  <c r="CB46" i="1"/>
  <c r="CA46" i="1"/>
  <c r="BY46" i="1"/>
  <c r="BW46" i="1"/>
  <c r="BU46" i="1"/>
  <c r="BT46" i="1"/>
  <c r="BR46" i="1"/>
  <c r="BQ46" i="1"/>
  <c r="BO46" i="1"/>
  <c r="BM46" i="1"/>
  <c r="CN45" i="1"/>
  <c r="CM45" i="1"/>
  <c r="CL45" i="1"/>
  <c r="CK45" i="1"/>
  <c r="CJ45" i="1"/>
  <c r="H45" i="1" s="1"/>
  <c r="CI45" i="1"/>
  <c r="CG45" i="1"/>
  <c r="CF45" i="1"/>
  <c r="CE45" i="1"/>
  <c r="CD45" i="1"/>
  <c r="CC45" i="1"/>
  <c r="CB45" i="1"/>
  <c r="CA45" i="1"/>
  <c r="BY45" i="1"/>
  <c r="BW45" i="1"/>
  <c r="BU45" i="1"/>
  <c r="BT45" i="1"/>
  <c r="BR45" i="1"/>
  <c r="BQ45" i="1"/>
  <c r="BO45" i="1"/>
  <c r="BM45" i="1"/>
  <c r="CN44" i="1"/>
  <c r="CM44" i="1"/>
  <c r="CL44" i="1"/>
  <c r="CK44" i="1"/>
  <c r="CJ44" i="1"/>
  <c r="H44" i="1" s="1"/>
  <c r="CI44" i="1"/>
  <c r="CG44" i="1"/>
  <c r="CF44" i="1"/>
  <c r="CE44" i="1"/>
  <c r="CD44" i="1"/>
  <c r="CC44" i="1"/>
  <c r="CB44" i="1"/>
  <c r="CA44" i="1"/>
  <c r="BY44" i="1"/>
  <c r="BW44" i="1"/>
  <c r="BU44" i="1"/>
  <c r="BT44" i="1"/>
  <c r="BR44" i="1"/>
  <c r="BQ44" i="1"/>
  <c r="BO44" i="1"/>
  <c r="BM44" i="1"/>
  <c r="CN43" i="1"/>
  <c r="CM43" i="1"/>
  <c r="CL43" i="1"/>
  <c r="CK43" i="1"/>
  <c r="CJ43" i="1"/>
  <c r="H43" i="1" s="1"/>
  <c r="CI43" i="1"/>
  <c r="CG43" i="1"/>
  <c r="CF43" i="1"/>
  <c r="CE43" i="1"/>
  <c r="CD43" i="1"/>
  <c r="CC43" i="1"/>
  <c r="CB43" i="1"/>
  <c r="CA43" i="1"/>
  <c r="BY43" i="1"/>
  <c r="BW43" i="1"/>
  <c r="BU43" i="1"/>
  <c r="BT43" i="1"/>
  <c r="BR43" i="1"/>
  <c r="BQ43" i="1"/>
  <c r="BO43" i="1"/>
  <c r="BM43" i="1"/>
  <c r="CN42" i="1"/>
  <c r="CM42" i="1"/>
  <c r="CL42" i="1"/>
  <c r="CK42" i="1"/>
  <c r="CJ42" i="1"/>
  <c r="H42" i="1" s="1"/>
  <c r="CI42" i="1"/>
  <c r="CG42" i="1"/>
  <c r="CF42" i="1"/>
  <c r="CE42" i="1"/>
  <c r="CD42" i="1"/>
  <c r="CC42" i="1"/>
  <c r="CB42" i="1"/>
  <c r="CA42" i="1"/>
  <c r="BY42" i="1"/>
  <c r="BW42" i="1"/>
  <c r="BU42" i="1"/>
  <c r="BT42" i="1"/>
  <c r="BR42" i="1"/>
  <c r="BQ42" i="1"/>
  <c r="BO42" i="1"/>
  <c r="BM42" i="1"/>
  <c r="CN41" i="1"/>
  <c r="CM41" i="1"/>
  <c r="CL41" i="1"/>
  <c r="CK41" i="1"/>
  <c r="CJ41" i="1"/>
  <c r="H41" i="1" s="1"/>
  <c r="CI41" i="1"/>
  <c r="CG41" i="1"/>
  <c r="CF41" i="1"/>
  <c r="CE41" i="1"/>
  <c r="CD41" i="1"/>
  <c r="CC41" i="1"/>
  <c r="CB41" i="1"/>
  <c r="CA41" i="1"/>
  <c r="BY41" i="1"/>
  <c r="BW41" i="1"/>
  <c r="BU41" i="1"/>
  <c r="BT41" i="1"/>
  <c r="BR41" i="1"/>
  <c r="BQ41" i="1"/>
  <c r="BO41" i="1"/>
  <c r="BM41" i="1"/>
  <c r="CN33" i="1"/>
  <c r="CM33" i="1"/>
  <c r="CM545" i="1" s="1"/>
  <c r="CL33" i="1"/>
  <c r="CL545" i="1" s="1"/>
  <c r="CK33" i="1"/>
  <c r="CJ33" i="1"/>
  <c r="CI33" i="1"/>
  <c r="CI545" i="1" s="1"/>
  <c r="CG33" i="1"/>
  <c r="CG545" i="1" s="1"/>
  <c r="CF33" i="1"/>
  <c r="CF545" i="1" s="1"/>
  <c r="CE33" i="1"/>
  <c r="CE545" i="1" s="1"/>
  <c r="CD33" i="1"/>
  <c r="CD545" i="1" s="1"/>
  <c r="CC33" i="1"/>
  <c r="CC545" i="1" s="1"/>
  <c r="CB33" i="1"/>
  <c r="CB545" i="1" s="1"/>
  <c r="CA33" i="1"/>
  <c r="CA545" i="1" s="1"/>
  <c r="BY33" i="1"/>
  <c r="BY545" i="1" s="1"/>
  <c r="BW33" i="1"/>
  <c r="BW545" i="1" s="1"/>
  <c r="BU33" i="1"/>
  <c r="BU545" i="1" s="1"/>
  <c r="BT33" i="1"/>
  <c r="BT545" i="1" s="1"/>
  <c r="BR33" i="1"/>
  <c r="BR545" i="1" s="1"/>
  <c r="BQ33" i="1"/>
  <c r="BQ545" i="1" s="1"/>
  <c r="BO33" i="1"/>
  <c r="BO545" i="1" s="1"/>
  <c r="BM33" i="1"/>
  <c r="BM545" i="1" s="1"/>
  <c r="CN31" i="1"/>
  <c r="CM31" i="1"/>
  <c r="CL31" i="1"/>
  <c r="CK31" i="1"/>
  <c r="CJ31" i="1"/>
  <c r="H31" i="1" s="1"/>
  <c r="CI31" i="1"/>
  <c r="CG31" i="1"/>
  <c r="CF31" i="1"/>
  <c r="CE31" i="1"/>
  <c r="CD31" i="1"/>
  <c r="CC31" i="1"/>
  <c r="CB31" i="1"/>
  <c r="CA31" i="1"/>
  <c r="BY31" i="1"/>
  <c r="BW31" i="1"/>
  <c r="BU31" i="1"/>
  <c r="BT31" i="1"/>
  <c r="BR31" i="1"/>
  <c r="BQ31" i="1"/>
  <c r="BO31" i="1"/>
  <c r="BM31" i="1"/>
  <c r="BM18" i="1"/>
  <c r="BO18" i="1"/>
  <c r="BQ18" i="1"/>
  <c r="BR18" i="1"/>
  <c r="BT18" i="1"/>
  <c r="BU18" i="1"/>
  <c r="BW18" i="1"/>
  <c r="BY18" i="1"/>
  <c r="CA18" i="1"/>
  <c r="CB18" i="1"/>
  <c r="CC18" i="1"/>
  <c r="CD18" i="1"/>
  <c r="CE18" i="1"/>
  <c r="CF18" i="1"/>
  <c r="CG18" i="1"/>
  <c r="CI18" i="1"/>
  <c r="CJ18" i="1"/>
  <c r="H18" i="1" s="1"/>
  <c r="CK18" i="1"/>
  <c r="CL18" i="1"/>
  <c r="CM18" i="1"/>
  <c r="CN18" i="1"/>
  <c r="FE17" i="1"/>
  <c r="FF17" i="1"/>
  <c r="FG17" i="1"/>
  <c r="FH17" i="1"/>
  <c r="EM17" i="1"/>
  <c r="EN17" i="1"/>
  <c r="EO17" i="1"/>
  <c r="EP17" i="1"/>
  <c r="DV17" i="1"/>
  <c r="DW17" i="1"/>
  <c r="DX17" i="1"/>
  <c r="DY17" i="1"/>
  <c r="DC17" i="1"/>
  <c r="DD17" i="1"/>
  <c r="DE17" i="1"/>
  <c r="DF17" i="1"/>
  <c r="DG17" i="1"/>
  <c r="BW17" i="1"/>
  <c r="BY17" i="1"/>
  <c r="CA17" i="1"/>
  <c r="CB17" i="1"/>
  <c r="CC17" i="1"/>
  <c r="CD17" i="1"/>
  <c r="CE17" i="1"/>
  <c r="CF17" i="1"/>
  <c r="CG17" i="1"/>
  <c r="CI17" i="1"/>
  <c r="CJ17" i="1"/>
  <c r="H17" i="1" s="1"/>
  <c r="CK17" i="1"/>
  <c r="CL17" i="1"/>
  <c r="CM17" i="1"/>
  <c r="CN17" i="1"/>
  <c r="BO17" i="1"/>
  <c r="BQ17" i="1"/>
  <c r="BR17" i="1"/>
  <c r="BT17" i="1"/>
  <c r="BU17" i="1"/>
  <c r="BM17" i="1"/>
  <c r="AK32" i="1"/>
  <c r="BJ32" i="1" s="1"/>
  <c r="AK92" i="1"/>
  <c r="AK240" i="1"/>
  <c r="AK241" i="1"/>
  <c r="BJ386" i="1"/>
  <c r="BJ187" i="1"/>
  <c r="BJ256" i="1"/>
  <c r="BJ268" i="1"/>
  <c r="BJ373" i="1"/>
  <c r="BJ392" i="1"/>
  <c r="BJ455" i="1"/>
  <c r="DU532" i="1" l="1"/>
  <c r="EO532" i="1"/>
  <c r="EL550" i="1"/>
  <c r="FF550" i="1"/>
  <c r="DE503" i="1"/>
  <c r="BM518" i="1"/>
  <c r="BQ518" i="1"/>
  <c r="BT518" i="1"/>
  <c r="BW518" i="1"/>
  <c r="CA518" i="1"/>
  <c r="CC518" i="1"/>
  <c r="CE518" i="1"/>
  <c r="CG518" i="1"/>
  <c r="CL518" i="1"/>
  <c r="BO520" i="1"/>
  <c r="BR520" i="1"/>
  <c r="BU520" i="1"/>
  <c r="BY520" i="1"/>
  <c r="CB520" i="1"/>
  <c r="CD520" i="1"/>
  <c r="CF520" i="1"/>
  <c r="CI520" i="1"/>
  <c r="CM520" i="1"/>
  <c r="BO521" i="1"/>
  <c r="BR521" i="1"/>
  <c r="BU521" i="1"/>
  <c r="BY521" i="1"/>
  <c r="CB521" i="1"/>
  <c r="CD521" i="1"/>
  <c r="CI521" i="1"/>
  <c r="CM521" i="1"/>
  <c r="BO498" i="1"/>
  <c r="BR498" i="1"/>
  <c r="BU498" i="1"/>
  <c r="BY498" i="1"/>
  <c r="CB498" i="1"/>
  <c r="CD498" i="1"/>
  <c r="CI498" i="1"/>
  <c r="CM498" i="1"/>
  <c r="FG518" i="1"/>
  <c r="FF519" i="1"/>
  <c r="FE346" i="1"/>
  <c r="DC469" i="1"/>
  <c r="DW469" i="1"/>
  <c r="EN469" i="1"/>
  <c r="FE518" i="1"/>
  <c r="FH519" i="1"/>
  <c r="FG346" i="1"/>
  <c r="FG469" i="1"/>
  <c r="FH346" i="1"/>
  <c r="FH469" i="1"/>
  <c r="DB20" i="1"/>
  <c r="DB24" i="1"/>
  <c r="DB531" i="1"/>
  <c r="CJ545" i="1"/>
  <c r="H33" i="1"/>
  <c r="CJ502" i="1"/>
  <c r="H118" i="1"/>
  <c r="CN502" i="1"/>
  <c r="CK504" i="1"/>
  <c r="CJ505" i="1"/>
  <c r="H129" i="1"/>
  <c r="CN505" i="1"/>
  <c r="CJ509" i="1"/>
  <c r="H151" i="1"/>
  <c r="CK514" i="1"/>
  <c r="CJ515" i="1"/>
  <c r="H180" i="1"/>
  <c r="CN515" i="1"/>
  <c r="BR517" i="1"/>
  <c r="BY517" i="1"/>
  <c r="CD517" i="1"/>
  <c r="CI517" i="1"/>
  <c r="CM517" i="1"/>
  <c r="CN545" i="1"/>
  <c r="CJ534" i="1"/>
  <c r="H89" i="1"/>
  <c r="CK532" i="1"/>
  <c r="CF532" i="1"/>
  <c r="CB532" i="1"/>
  <c r="BU532" i="1"/>
  <c r="BO532" i="1"/>
  <c r="CK545" i="1"/>
  <c r="BM527" i="1"/>
  <c r="BT527" i="1"/>
  <c r="CA527" i="1"/>
  <c r="CE527" i="1"/>
  <c r="BR528" i="1"/>
  <c r="BY528" i="1"/>
  <c r="CD528" i="1"/>
  <c r="CI528" i="1"/>
  <c r="CM528" i="1"/>
  <c r="BO531" i="1"/>
  <c r="BU531" i="1"/>
  <c r="CB531" i="1"/>
  <c r="CF531" i="1"/>
  <c r="CJ546" i="1"/>
  <c r="H93" i="1"/>
  <c r="CN546" i="1"/>
  <c r="BR501" i="1"/>
  <c r="BY501" i="1"/>
  <c r="CD501" i="1"/>
  <c r="CI501" i="1"/>
  <c r="CM501" i="1"/>
  <c r="CK502" i="1"/>
  <c r="BM503" i="1"/>
  <c r="BT503" i="1"/>
  <c r="CA503" i="1"/>
  <c r="CE503" i="1"/>
  <c r="CJ503" i="1"/>
  <c r="H122" i="1"/>
  <c r="CK505" i="1"/>
  <c r="BM506" i="1"/>
  <c r="BT506" i="1"/>
  <c r="CA506" i="1"/>
  <c r="CK546" i="1"/>
  <c r="CN513" i="1"/>
  <c r="CJ518" i="1"/>
  <c r="H221" i="1"/>
  <c r="CJ513" i="1"/>
  <c r="H174" i="1"/>
  <c r="CM532" i="1"/>
  <c r="CI532" i="1"/>
  <c r="CD532" i="1"/>
  <c r="BY532" i="1"/>
  <c r="BR532" i="1"/>
  <c r="BM519" i="1"/>
  <c r="BT519" i="1"/>
  <c r="CA519" i="1"/>
  <c r="CE519" i="1"/>
  <c r="CJ519" i="1"/>
  <c r="H225" i="1"/>
  <c r="BM522" i="1"/>
  <c r="BT522" i="1"/>
  <c r="CA522" i="1"/>
  <c r="CE522" i="1"/>
  <c r="CJ522" i="1"/>
  <c r="H247" i="1"/>
  <c r="BO346" i="1"/>
  <c r="BU346" i="1"/>
  <c r="CB346" i="1"/>
  <c r="CF346" i="1"/>
  <c r="BM529" i="1"/>
  <c r="BT529" i="1"/>
  <c r="CA529" i="1"/>
  <c r="CE529" i="1"/>
  <c r="CJ529" i="1"/>
  <c r="H321" i="1"/>
  <c r="CJ544" i="1"/>
  <c r="H406" i="1"/>
  <c r="BO469" i="1"/>
  <c r="BO471" i="1"/>
  <c r="BU469" i="1"/>
  <c r="BU471" i="1"/>
  <c r="CB471" i="1"/>
  <c r="CB469" i="1"/>
  <c r="CF471" i="1"/>
  <c r="CF469" i="1"/>
  <c r="CK471" i="1"/>
  <c r="CK469" i="1"/>
  <c r="CJ540" i="1"/>
  <c r="H463" i="1"/>
  <c r="BO548" i="1"/>
  <c r="BO472" i="1"/>
  <c r="BU548" i="1"/>
  <c r="BU472" i="1"/>
  <c r="CB548" i="1"/>
  <c r="CB472" i="1"/>
  <c r="CF548" i="1"/>
  <c r="CF472" i="1"/>
  <c r="CJ549" i="1"/>
  <c r="H467" i="1"/>
  <c r="CK510" i="1"/>
  <c r="CJ516" i="1"/>
  <c r="H479" i="1"/>
  <c r="CN516" i="1"/>
  <c r="CK539" i="1"/>
  <c r="CJ533" i="1"/>
  <c r="H484" i="1"/>
  <c r="CN533" i="1"/>
  <c r="CK541" i="1"/>
  <c r="CJ542" i="1"/>
  <c r="H488" i="1"/>
  <c r="CN542" i="1"/>
  <c r="DD532" i="1"/>
  <c r="DG545" i="1"/>
  <c r="DE528" i="1"/>
  <c r="DF546" i="1"/>
  <c r="DG502" i="1"/>
  <c r="DF504" i="1"/>
  <c r="DD505" i="1"/>
  <c r="DG513" i="1"/>
  <c r="DG515" i="1"/>
  <c r="DG544" i="1"/>
  <c r="DE469" i="1"/>
  <c r="DG499" i="1"/>
  <c r="DF500" i="1"/>
  <c r="DF510" i="1"/>
  <c r="DF516" i="1"/>
  <c r="DD539" i="1"/>
  <c r="DD533" i="1"/>
  <c r="DG538" i="1"/>
  <c r="DF541" i="1"/>
  <c r="DF542" i="1"/>
  <c r="DG539" i="1"/>
  <c r="DW532" i="1"/>
  <c r="DX545" i="1"/>
  <c r="DX502" i="1"/>
  <c r="DY504" i="1"/>
  <c r="DX505" i="1"/>
  <c r="DY513" i="1"/>
  <c r="DX514" i="1"/>
  <c r="DW529" i="1"/>
  <c r="DV544" i="1"/>
  <c r="DU469" i="1"/>
  <c r="DV499" i="1"/>
  <c r="DY516" i="1"/>
  <c r="DX524" i="1"/>
  <c r="DV539" i="1"/>
  <c r="DY533" i="1"/>
  <c r="DX536" i="1"/>
  <c r="DV541" i="1"/>
  <c r="DY542" i="1"/>
  <c r="EM532" i="1"/>
  <c r="EO531" i="1"/>
  <c r="EN513" i="1"/>
  <c r="EN514" i="1"/>
  <c r="EN515" i="1"/>
  <c r="EP544" i="1"/>
  <c r="EP469" i="1"/>
  <c r="FH531" i="1"/>
  <c r="FG410" i="1"/>
  <c r="FE469" i="1"/>
  <c r="CK551" i="1"/>
  <c r="K531" i="1"/>
  <c r="K552" i="1" s="1"/>
  <c r="H35" i="1"/>
  <c r="CJ550" i="1"/>
  <c r="CN550" i="1"/>
  <c r="DF550" i="1"/>
  <c r="EP550" i="1"/>
  <c r="CE506" i="1"/>
  <c r="CJ506" i="1"/>
  <c r="H132" i="1"/>
  <c r="BU507" i="1"/>
  <c r="CB507" i="1"/>
  <c r="CF507" i="1"/>
  <c r="BR508" i="1"/>
  <c r="BY508" i="1"/>
  <c r="CD508" i="1"/>
  <c r="CI508" i="1"/>
  <c r="CM508" i="1"/>
  <c r="BM511" i="1"/>
  <c r="BT511" i="1"/>
  <c r="CA511" i="1"/>
  <c r="CE511" i="1"/>
  <c r="CJ511" i="1"/>
  <c r="H165" i="1"/>
  <c r="BO512" i="1"/>
  <c r="BU512" i="1"/>
  <c r="CB512" i="1"/>
  <c r="CF512" i="1"/>
  <c r="CK515" i="1"/>
  <c r="BQ471" i="1"/>
  <c r="BQ469" i="1"/>
  <c r="BW471" i="1"/>
  <c r="BW469" i="1"/>
  <c r="CC469" i="1"/>
  <c r="CC471" i="1"/>
  <c r="CG469" i="1"/>
  <c r="CG471" i="1"/>
  <c r="CL469" i="1"/>
  <c r="CL471" i="1"/>
  <c r="CJ547" i="1"/>
  <c r="H464" i="1"/>
  <c r="BQ548" i="1"/>
  <c r="BQ472" i="1"/>
  <c r="BW548" i="1"/>
  <c r="BW472" i="1"/>
  <c r="CC548" i="1"/>
  <c r="CC472" i="1"/>
  <c r="CG548" i="1"/>
  <c r="CG472" i="1"/>
  <c r="CL548" i="1"/>
  <c r="CL472" i="1"/>
  <c r="CJ499" i="1"/>
  <c r="H476" i="1"/>
  <c r="CN499" i="1"/>
  <c r="CK516" i="1"/>
  <c r="CJ524" i="1"/>
  <c r="H480" i="1"/>
  <c r="CN524" i="1"/>
  <c r="CK533" i="1"/>
  <c r="CJ536" i="1"/>
  <c r="H485" i="1"/>
  <c r="CN536" i="1"/>
  <c r="CK542" i="1"/>
  <c r="DD545" i="1"/>
  <c r="DF551" i="1"/>
  <c r="DD502" i="1"/>
  <c r="DG504" i="1"/>
  <c r="DD513" i="1"/>
  <c r="DF514" i="1"/>
  <c r="DD515" i="1"/>
  <c r="DD410" i="1"/>
  <c r="DD544" i="1"/>
  <c r="DF469" i="1"/>
  <c r="DD499" i="1"/>
  <c r="DG516" i="1"/>
  <c r="DF524" i="1"/>
  <c r="DF525" i="1"/>
  <c r="DD536" i="1"/>
  <c r="DD538" i="1"/>
  <c r="DG542" i="1"/>
  <c r="DG524" i="1"/>
  <c r="DV532" i="1"/>
  <c r="DY545" i="1"/>
  <c r="DX534" i="1"/>
  <c r="DX551" i="1"/>
  <c r="DX546" i="1"/>
  <c r="DY502" i="1"/>
  <c r="DV504" i="1"/>
  <c r="DY505" i="1"/>
  <c r="DV513" i="1"/>
  <c r="DY514" i="1"/>
  <c r="DX515" i="1"/>
  <c r="DV469" i="1"/>
  <c r="DV500" i="1"/>
  <c r="DV510" i="1"/>
  <c r="DV516" i="1"/>
  <c r="DY524" i="1"/>
  <c r="DX525" i="1"/>
  <c r="DV533" i="1"/>
  <c r="DY536" i="1"/>
  <c r="DX538" i="1"/>
  <c r="DV542" i="1"/>
  <c r="EP532" i="1"/>
  <c r="EP545" i="1"/>
  <c r="EP534" i="1"/>
  <c r="EN502" i="1"/>
  <c r="EN504" i="1"/>
  <c r="EN505" i="1"/>
  <c r="EM469" i="1"/>
  <c r="EN499" i="1"/>
  <c r="EN500" i="1"/>
  <c r="EN510" i="1"/>
  <c r="EN516" i="1"/>
  <c r="EN524" i="1"/>
  <c r="EN525" i="1"/>
  <c r="EN539" i="1"/>
  <c r="EN533" i="1"/>
  <c r="EN536" i="1"/>
  <c r="EN538" i="1"/>
  <c r="EN541" i="1"/>
  <c r="EN542" i="1"/>
  <c r="FE531" i="1"/>
  <c r="FF346" i="1"/>
  <c r="FF469" i="1"/>
  <c r="CN551" i="1"/>
  <c r="CJ551" i="1"/>
  <c r="H91" i="1"/>
  <c r="CK550" i="1"/>
  <c r="DG550" i="1"/>
  <c r="DX550" i="1"/>
  <c r="FI35" i="1"/>
  <c r="FI550" i="1" s="1"/>
  <c r="EW550" i="1"/>
  <c r="BR469" i="1"/>
  <c r="BR471" i="1"/>
  <c r="BY471" i="1"/>
  <c r="BY469" i="1"/>
  <c r="CD469" i="1"/>
  <c r="CD471" i="1"/>
  <c r="CI471" i="1"/>
  <c r="CI469" i="1"/>
  <c r="CM469" i="1"/>
  <c r="CM471" i="1"/>
  <c r="CJ537" i="1"/>
  <c r="H465" i="1"/>
  <c r="BR548" i="1"/>
  <c r="BR472" i="1"/>
  <c r="BY548" i="1"/>
  <c r="BY472" i="1"/>
  <c r="CD548" i="1"/>
  <c r="CD472" i="1"/>
  <c r="CI548" i="1"/>
  <c r="CI472" i="1"/>
  <c r="CM548" i="1"/>
  <c r="CM472" i="1"/>
  <c r="CK499" i="1"/>
  <c r="CJ500" i="1"/>
  <c r="H477" i="1"/>
  <c r="CN500" i="1"/>
  <c r="CK524" i="1"/>
  <c r="CJ525" i="1"/>
  <c r="H481" i="1"/>
  <c r="CN525" i="1"/>
  <c r="CK536" i="1"/>
  <c r="CJ538" i="1"/>
  <c r="H486" i="1"/>
  <c r="CN538" i="1"/>
  <c r="DF532" i="1"/>
  <c r="DD546" i="1"/>
  <c r="DG551" i="1"/>
  <c r="DD504" i="1"/>
  <c r="DF505" i="1"/>
  <c r="DG514" i="1"/>
  <c r="DD500" i="1"/>
  <c r="DD510" i="1"/>
  <c r="DD516" i="1"/>
  <c r="DG525" i="1"/>
  <c r="DF539" i="1"/>
  <c r="DF533" i="1"/>
  <c r="DD541" i="1"/>
  <c r="DD542" i="1"/>
  <c r="DG541" i="1"/>
  <c r="DY532" i="1"/>
  <c r="DV545" i="1"/>
  <c r="DV502" i="1"/>
  <c r="DV505" i="1"/>
  <c r="DV514" i="1"/>
  <c r="DY515" i="1"/>
  <c r="DX544" i="1"/>
  <c r="DX499" i="1"/>
  <c r="DV524" i="1"/>
  <c r="DY525" i="1"/>
  <c r="DX539" i="1"/>
  <c r="DV536" i="1"/>
  <c r="DY538" i="1"/>
  <c r="DX541" i="1"/>
  <c r="EM531" i="1"/>
  <c r="EP513" i="1"/>
  <c r="EP514" i="1"/>
  <c r="EP515" i="1"/>
  <c r="EN544" i="1"/>
  <c r="FF531" i="1"/>
  <c r="H262" i="1"/>
  <c r="DD550" i="1"/>
  <c r="DY550" i="1"/>
  <c r="EN550" i="1"/>
  <c r="H408" i="1"/>
  <c r="BO501" i="1"/>
  <c r="BU501" i="1"/>
  <c r="CB501" i="1"/>
  <c r="CF501" i="1"/>
  <c r="BQ503" i="1"/>
  <c r="BW503" i="1"/>
  <c r="CC503" i="1"/>
  <c r="CG503" i="1"/>
  <c r="CL503" i="1"/>
  <c r="CJ504" i="1"/>
  <c r="H126" i="1"/>
  <c r="CN504" i="1"/>
  <c r="BR512" i="1"/>
  <c r="BY512" i="1"/>
  <c r="CD512" i="1"/>
  <c r="CI512" i="1"/>
  <c r="CM512" i="1"/>
  <c r="CK513" i="1"/>
  <c r="CJ514" i="1"/>
  <c r="H177" i="1"/>
  <c r="CN514" i="1"/>
  <c r="CJ523" i="1"/>
  <c r="H246" i="1"/>
  <c r="BM471" i="1"/>
  <c r="BM469" i="1"/>
  <c r="BT471" i="1"/>
  <c r="BT469" i="1"/>
  <c r="CA469" i="1"/>
  <c r="CA471" i="1"/>
  <c r="CE471" i="1"/>
  <c r="CE469" i="1"/>
  <c r="CJ471" i="1"/>
  <c r="CJ469" i="1"/>
  <c r="H458" i="1"/>
  <c r="CN471" i="1"/>
  <c r="CN469" i="1"/>
  <c r="CJ535" i="1"/>
  <c r="H462" i="1"/>
  <c r="BT548" i="1"/>
  <c r="BT472" i="1"/>
  <c r="CA548" i="1"/>
  <c r="CA472" i="1"/>
  <c r="CE548" i="1"/>
  <c r="CE472" i="1"/>
  <c r="CJ548" i="1"/>
  <c r="CJ472" i="1"/>
  <c r="H466" i="1"/>
  <c r="CK500" i="1"/>
  <c r="CJ510" i="1"/>
  <c r="H478" i="1"/>
  <c r="CN510" i="1"/>
  <c r="CK525" i="1"/>
  <c r="CJ539" i="1"/>
  <c r="H483" i="1"/>
  <c r="CN539" i="1"/>
  <c r="CK538" i="1"/>
  <c r="CJ541" i="1"/>
  <c r="H487" i="1"/>
  <c r="CN541" i="1"/>
  <c r="DF545" i="1"/>
  <c r="DD551" i="1"/>
  <c r="DF502" i="1"/>
  <c r="DG505" i="1"/>
  <c r="DF513" i="1"/>
  <c r="DD514" i="1"/>
  <c r="DF515" i="1"/>
  <c r="DF410" i="1"/>
  <c r="DF544" i="1"/>
  <c r="DD469" i="1"/>
  <c r="DF499" i="1"/>
  <c r="DD524" i="1"/>
  <c r="DD525" i="1"/>
  <c r="DG533" i="1"/>
  <c r="DF536" i="1"/>
  <c r="DF538" i="1"/>
  <c r="DG536" i="1"/>
  <c r="DX532" i="1"/>
  <c r="DV534" i="1"/>
  <c r="DV551" i="1"/>
  <c r="DV546" i="1"/>
  <c r="DX504" i="1"/>
  <c r="DX513" i="1"/>
  <c r="DV515" i="1"/>
  <c r="DY544" i="1"/>
  <c r="DX469" i="1"/>
  <c r="DY499" i="1"/>
  <c r="DX500" i="1"/>
  <c r="DX510" i="1"/>
  <c r="DX516" i="1"/>
  <c r="DV525" i="1"/>
  <c r="DY539" i="1"/>
  <c r="DX533" i="1"/>
  <c r="DV538" i="1"/>
  <c r="DY541" i="1"/>
  <c r="DX542" i="1"/>
  <c r="EN532" i="1"/>
  <c r="EN545" i="1"/>
  <c r="EN534" i="1"/>
  <c r="EP502" i="1"/>
  <c r="EP504" i="1"/>
  <c r="EP505" i="1"/>
  <c r="EO469" i="1"/>
  <c r="EP499" i="1"/>
  <c r="EP500" i="1"/>
  <c r="EP510" i="1"/>
  <c r="EP516" i="1"/>
  <c r="EP524" i="1"/>
  <c r="EP525" i="1"/>
  <c r="EP539" i="1"/>
  <c r="EP533" i="1"/>
  <c r="EP536" i="1"/>
  <c r="EP538" i="1"/>
  <c r="EP541" i="1"/>
  <c r="EP542" i="1"/>
  <c r="FG531" i="1"/>
  <c r="H107" i="1"/>
  <c r="AL35" i="1"/>
  <c r="AL550" i="1" s="1"/>
  <c r="AS550" i="1"/>
  <c r="DV550" i="1"/>
  <c r="EQ35" i="1"/>
  <c r="EE550" i="1"/>
  <c r="BO507" i="1"/>
  <c r="CN544" i="1"/>
  <c r="CK535" i="1"/>
  <c r="CN540" i="1"/>
  <c r="CK548" i="1"/>
  <c r="CN549" i="1"/>
  <c r="DF498" i="1"/>
  <c r="DF535" i="1"/>
  <c r="DD547" i="1"/>
  <c r="DD537" i="1"/>
  <c r="DX410" i="1"/>
  <c r="DV535" i="1"/>
  <c r="DY540" i="1"/>
  <c r="DX547" i="1"/>
  <c r="DX537" i="1"/>
  <c r="EM507" i="1"/>
  <c r="EO508" i="1"/>
  <c r="EO346" i="1"/>
  <c r="EP498" i="1"/>
  <c r="EN535" i="1"/>
  <c r="EN540" i="1"/>
  <c r="EN547" i="1"/>
  <c r="EN537" i="1"/>
  <c r="EN548" i="1"/>
  <c r="EN549" i="1"/>
  <c r="CK544" i="1"/>
  <c r="CK540" i="1"/>
  <c r="CN547" i="1"/>
  <c r="CK549" i="1"/>
  <c r="DG535" i="1"/>
  <c r="DF540" i="1"/>
  <c r="DD548" i="1"/>
  <c r="DD549" i="1"/>
  <c r="DV498" i="1"/>
  <c r="DV540" i="1"/>
  <c r="DY537" i="1"/>
  <c r="DX548" i="1"/>
  <c r="DX549" i="1"/>
  <c r="CF521" i="1"/>
  <c r="CE410" i="1"/>
  <c r="CJ410" i="1"/>
  <c r="CN410" i="1"/>
  <c r="CF498" i="1"/>
  <c r="CK498" i="1"/>
  <c r="CK547" i="1"/>
  <c r="CN537" i="1"/>
  <c r="DC503" i="1"/>
  <c r="DD498" i="1"/>
  <c r="DD535" i="1"/>
  <c r="DG540" i="1"/>
  <c r="DF547" i="1"/>
  <c r="DF537" i="1"/>
  <c r="DU503" i="1"/>
  <c r="DU512" i="1"/>
  <c r="DX535" i="1"/>
  <c r="DV547" i="1"/>
  <c r="DV537" i="1"/>
  <c r="DY549" i="1"/>
  <c r="EO507" i="1"/>
  <c r="EM508" i="1"/>
  <c r="EM346" i="1"/>
  <c r="EN498" i="1"/>
  <c r="EP535" i="1"/>
  <c r="EP540" i="1"/>
  <c r="EP547" i="1"/>
  <c r="EP537" i="1"/>
  <c r="EP548" i="1"/>
  <c r="EP549" i="1"/>
  <c r="CN535" i="1"/>
  <c r="CK537" i="1"/>
  <c r="CN548" i="1"/>
  <c r="DD540" i="1"/>
  <c r="DG537" i="1"/>
  <c r="DF548" i="1"/>
  <c r="DF549" i="1"/>
  <c r="DX498" i="1"/>
  <c r="DY535" i="1"/>
  <c r="DX540" i="1"/>
  <c r="DV548" i="1"/>
  <c r="DV549" i="1"/>
  <c r="EQ549" i="1"/>
  <c r="DE507" i="1"/>
  <c r="DE519" i="1"/>
  <c r="DE529" i="1"/>
  <c r="DU527" i="1"/>
  <c r="DW531" i="1"/>
  <c r="DU506" i="1"/>
  <c r="DW517" i="1"/>
  <c r="CK520" i="1"/>
  <c r="CK523" i="1"/>
  <c r="CN522" i="1"/>
  <c r="CK346" i="1"/>
  <c r="CN529" i="1"/>
  <c r="DE531" i="1"/>
  <c r="DF506" i="1"/>
  <c r="DC507" i="1"/>
  <c r="DD509" i="1"/>
  <c r="DF511" i="1"/>
  <c r="DF512" i="1"/>
  <c r="DD517" i="1"/>
  <c r="DF518" i="1"/>
  <c r="DC519" i="1"/>
  <c r="DD520" i="1"/>
  <c r="DD523" i="1"/>
  <c r="DF522" i="1"/>
  <c r="DD346" i="1"/>
  <c r="DD347" i="1"/>
  <c r="DC529" i="1"/>
  <c r="DW527" i="1"/>
  <c r="DU531" i="1"/>
  <c r="DW506" i="1"/>
  <c r="DX507" i="1"/>
  <c r="DV508" i="1"/>
  <c r="DV509" i="1"/>
  <c r="DV511" i="1"/>
  <c r="DU517" i="1"/>
  <c r="DY517" i="1"/>
  <c r="DX518" i="1"/>
  <c r="DV519" i="1"/>
  <c r="DX520" i="1"/>
  <c r="DX521" i="1"/>
  <c r="DX523" i="1"/>
  <c r="DX522" i="1"/>
  <c r="DX346" i="1"/>
  <c r="EN509" i="1"/>
  <c r="EN511" i="1"/>
  <c r="EN512" i="1"/>
  <c r="EN517" i="1"/>
  <c r="EN518" i="1"/>
  <c r="EP520" i="1"/>
  <c r="EN529" i="1"/>
  <c r="CN503" i="1"/>
  <c r="CN519" i="1"/>
  <c r="EN503" i="1"/>
  <c r="EN506" i="1"/>
  <c r="EP521" i="1"/>
  <c r="EP523" i="1"/>
  <c r="EP522" i="1"/>
  <c r="CN506" i="1"/>
  <c r="CK507" i="1"/>
  <c r="CN511" i="1"/>
  <c r="BW506" i="1"/>
  <c r="CG506" i="1"/>
  <c r="CD507" i="1"/>
  <c r="CM507" i="1"/>
  <c r="BO508" i="1"/>
  <c r="CB508" i="1"/>
  <c r="CK508" i="1"/>
  <c r="BQ511" i="1"/>
  <c r="CC511" i="1"/>
  <c r="CL511" i="1"/>
  <c r="BO517" i="1"/>
  <c r="BU517" i="1"/>
  <c r="CB517" i="1"/>
  <c r="CF517" i="1"/>
  <c r="CK517" i="1"/>
  <c r="CN518" i="1"/>
  <c r="BQ519" i="1"/>
  <c r="BW519" i="1"/>
  <c r="CC519" i="1"/>
  <c r="CG519" i="1"/>
  <c r="CL519" i="1"/>
  <c r="CK521" i="1"/>
  <c r="BQ522" i="1"/>
  <c r="BW522" i="1"/>
  <c r="CC522" i="1"/>
  <c r="CG522" i="1"/>
  <c r="CL522" i="1"/>
  <c r="BR346" i="1"/>
  <c r="BY346" i="1"/>
  <c r="CI346" i="1"/>
  <c r="BQ529" i="1"/>
  <c r="BW529" i="1"/>
  <c r="CC529" i="1"/>
  <c r="CG529" i="1"/>
  <c r="CL529" i="1"/>
  <c r="DG503" i="1"/>
  <c r="DD506" i="1"/>
  <c r="DF509" i="1"/>
  <c r="DD511" i="1"/>
  <c r="DD512" i="1"/>
  <c r="DF517" i="1"/>
  <c r="DD518" i="1"/>
  <c r="DF520" i="1"/>
  <c r="DF523" i="1"/>
  <c r="DD522" i="1"/>
  <c r="DF346" i="1"/>
  <c r="DF347" i="1"/>
  <c r="DY503" i="1"/>
  <c r="DY506" i="1"/>
  <c r="DV507" i="1"/>
  <c r="DX508" i="1"/>
  <c r="DX509" i="1"/>
  <c r="DX511" i="1"/>
  <c r="DY512" i="1"/>
  <c r="DV518" i="1"/>
  <c r="DX519" i="1"/>
  <c r="DV520" i="1"/>
  <c r="DV521" i="1"/>
  <c r="DV523" i="1"/>
  <c r="DV522" i="1"/>
  <c r="DV346" i="1"/>
  <c r="DU529" i="1"/>
  <c r="EP509" i="1"/>
  <c r="EP511" i="1"/>
  <c r="EP512" i="1"/>
  <c r="EP517" i="1"/>
  <c r="EP518" i="1"/>
  <c r="EN520" i="1"/>
  <c r="EP529" i="1"/>
  <c r="CJ527" i="1"/>
  <c r="CK509" i="1"/>
  <c r="CK512" i="1"/>
  <c r="BQ506" i="1"/>
  <c r="CC506" i="1"/>
  <c r="CL506" i="1"/>
  <c r="BR507" i="1"/>
  <c r="BY507" i="1"/>
  <c r="CI507" i="1"/>
  <c r="BU508" i="1"/>
  <c r="CF508" i="1"/>
  <c r="BW511" i="1"/>
  <c r="CG511" i="1"/>
  <c r="CN509" i="1"/>
  <c r="CN523" i="1"/>
  <c r="DG509" i="1"/>
  <c r="DG523" i="1"/>
  <c r="EP503" i="1"/>
  <c r="EP506" i="1"/>
  <c r="EN521" i="1"/>
  <c r="EN523" i="1"/>
  <c r="EN522" i="1"/>
  <c r="CK531" i="1"/>
  <c r="CK534" i="1"/>
  <c r="DF501" i="1"/>
  <c r="DV528" i="1"/>
  <c r="DV501" i="1"/>
  <c r="EN546" i="1"/>
  <c r="EP527" i="1"/>
  <c r="EP528" i="1"/>
  <c r="EP531" i="1"/>
  <c r="EP551" i="1"/>
  <c r="EN501" i="1"/>
  <c r="CN527" i="1"/>
  <c r="BQ527" i="1"/>
  <c r="CC527" i="1"/>
  <c r="CL527" i="1"/>
  <c r="BU528" i="1"/>
  <c r="CF528" i="1"/>
  <c r="BR531" i="1"/>
  <c r="CI531" i="1"/>
  <c r="DC528" i="1"/>
  <c r="DC531" i="1"/>
  <c r="DD501" i="1"/>
  <c r="DX528" i="1"/>
  <c r="DX501" i="1"/>
  <c r="EP546" i="1"/>
  <c r="BW527" i="1"/>
  <c r="CG527" i="1"/>
  <c r="BO528" i="1"/>
  <c r="CB528" i="1"/>
  <c r="CK528" i="1"/>
  <c r="BY531" i="1"/>
  <c r="CK501" i="1"/>
  <c r="CN534" i="1"/>
  <c r="EN527" i="1"/>
  <c r="EN528" i="1"/>
  <c r="EN531" i="1"/>
  <c r="EN551" i="1"/>
  <c r="EP501" i="1"/>
  <c r="BO530" i="1"/>
  <c r="BO347" i="1"/>
  <c r="BR530" i="1"/>
  <c r="BR347" i="1"/>
  <c r="BU530" i="1"/>
  <c r="BU347" i="1"/>
  <c r="BY530" i="1"/>
  <c r="BY347" i="1"/>
  <c r="CB530" i="1"/>
  <c r="CB347" i="1"/>
  <c r="CD530" i="1"/>
  <c r="CD347" i="1"/>
  <c r="CF530" i="1"/>
  <c r="CF347" i="1"/>
  <c r="CI530" i="1"/>
  <c r="CI347" i="1"/>
  <c r="CK530" i="1"/>
  <c r="CK347" i="1"/>
  <c r="CM530" i="1"/>
  <c r="CM347" i="1"/>
  <c r="DV530" i="1"/>
  <c r="DV347" i="1"/>
  <c r="DX530" i="1"/>
  <c r="DX347" i="1"/>
  <c r="EN530" i="1"/>
  <c r="EN347" i="1"/>
  <c r="EP530" i="1"/>
  <c r="EP347" i="1"/>
  <c r="FF530" i="1"/>
  <c r="FF347" i="1"/>
  <c r="FH530" i="1"/>
  <c r="FH347" i="1"/>
  <c r="BM531" i="1"/>
  <c r="BQ531" i="1"/>
  <c r="BT531" i="1"/>
  <c r="BW531" i="1"/>
  <c r="CA531" i="1"/>
  <c r="CC531" i="1"/>
  <c r="CE531" i="1"/>
  <c r="CG531" i="1"/>
  <c r="CJ531" i="1"/>
  <c r="CL531" i="1"/>
  <c r="BM346" i="1"/>
  <c r="BQ346" i="1"/>
  <c r="BT346" i="1"/>
  <c r="BW346" i="1"/>
  <c r="CA346" i="1"/>
  <c r="CC346" i="1"/>
  <c r="CE346" i="1"/>
  <c r="CG346" i="1"/>
  <c r="CJ346" i="1"/>
  <c r="CL346" i="1"/>
  <c r="BM347" i="1"/>
  <c r="BQ347" i="1"/>
  <c r="BT347" i="1"/>
  <c r="BW347" i="1"/>
  <c r="CA347" i="1"/>
  <c r="CC347" i="1"/>
  <c r="CE347" i="1"/>
  <c r="CG347" i="1"/>
  <c r="CJ347" i="1"/>
  <c r="CL347" i="1"/>
  <c r="CN347" i="1"/>
  <c r="DC527" i="1"/>
  <c r="DE527" i="1"/>
  <c r="DD531" i="1"/>
  <c r="DF531" i="1"/>
  <c r="DC501" i="1"/>
  <c r="DE501" i="1"/>
  <c r="DG501" i="1"/>
  <c r="DD503" i="1"/>
  <c r="DF503" i="1"/>
  <c r="DC506" i="1"/>
  <c r="DE506" i="1"/>
  <c r="DG506" i="1"/>
  <c r="DD508" i="1"/>
  <c r="DF508" i="1"/>
  <c r="DC511" i="1"/>
  <c r="DE511" i="1"/>
  <c r="DG511" i="1"/>
  <c r="DC512" i="1"/>
  <c r="DE512" i="1"/>
  <c r="DG512" i="1"/>
  <c r="DC517" i="1"/>
  <c r="DE517" i="1"/>
  <c r="DG517" i="1"/>
  <c r="DC518" i="1"/>
  <c r="DE518" i="1"/>
  <c r="DG518" i="1"/>
  <c r="DD519" i="1"/>
  <c r="DF519" i="1"/>
  <c r="DC520" i="1"/>
  <c r="DE520" i="1"/>
  <c r="DG520" i="1"/>
  <c r="DC346" i="1"/>
  <c r="DE346" i="1"/>
  <c r="DC530" i="1"/>
  <c r="DC347" i="1"/>
  <c r="DE530" i="1"/>
  <c r="DE347" i="1"/>
  <c r="DV531" i="1"/>
  <c r="DX531" i="1"/>
  <c r="DU346" i="1"/>
  <c r="DW346" i="1"/>
  <c r="DU347" i="1"/>
  <c r="DW347" i="1"/>
  <c r="EN346" i="1"/>
  <c r="EP346" i="1"/>
  <c r="EM530" i="1"/>
  <c r="EM347" i="1"/>
  <c r="EO530" i="1"/>
  <c r="EO347" i="1"/>
  <c r="FE530" i="1"/>
  <c r="FE347" i="1"/>
  <c r="FG530" i="1"/>
  <c r="FG347" i="1"/>
  <c r="BV408" i="1"/>
  <c r="CN532" i="1"/>
  <c r="CL532" i="1"/>
  <c r="CJ532" i="1"/>
  <c r="CG532" i="1"/>
  <c r="CE532" i="1"/>
  <c r="CC532" i="1"/>
  <c r="CA532" i="1"/>
  <c r="BW532" i="1"/>
  <c r="BT532" i="1"/>
  <c r="BQ532" i="1"/>
  <c r="BM532" i="1"/>
  <c r="BO527" i="1"/>
  <c r="BR527" i="1"/>
  <c r="BU527" i="1"/>
  <c r="BY527" i="1"/>
  <c r="CB527" i="1"/>
  <c r="CD527" i="1"/>
  <c r="CF527" i="1"/>
  <c r="CI527" i="1"/>
  <c r="CK527" i="1"/>
  <c r="CM527" i="1"/>
  <c r="BM528" i="1"/>
  <c r="BQ528" i="1"/>
  <c r="BT528" i="1"/>
  <c r="BW528" i="1"/>
  <c r="CA528" i="1"/>
  <c r="CC528" i="1"/>
  <c r="CE528" i="1"/>
  <c r="CG528" i="1"/>
  <c r="CJ528" i="1"/>
  <c r="CL528" i="1"/>
  <c r="CN528" i="1"/>
  <c r="BM501" i="1"/>
  <c r="BQ501" i="1"/>
  <c r="BT501" i="1"/>
  <c r="BW501" i="1"/>
  <c r="CA501" i="1"/>
  <c r="CC501" i="1"/>
  <c r="CE501" i="1"/>
  <c r="CG501" i="1"/>
  <c r="CJ501" i="1"/>
  <c r="CL501" i="1"/>
  <c r="CN501" i="1"/>
  <c r="BO503" i="1"/>
  <c r="BR503" i="1"/>
  <c r="BU503" i="1"/>
  <c r="BY503" i="1"/>
  <c r="CB503" i="1"/>
  <c r="CD503" i="1"/>
  <c r="CF503" i="1"/>
  <c r="CI503" i="1"/>
  <c r="CK503" i="1"/>
  <c r="CM503" i="1"/>
  <c r="BO506" i="1"/>
  <c r="BR506" i="1"/>
  <c r="BU506" i="1"/>
  <c r="BY506" i="1"/>
  <c r="CB506" i="1"/>
  <c r="CD506" i="1"/>
  <c r="CF506" i="1"/>
  <c r="CI506" i="1"/>
  <c r="CK506" i="1"/>
  <c r="CM506" i="1"/>
  <c r="BM507" i="1"/>
  <c r="BQ507" i="1"/>
  <c r="BT507" i="1"/>
  <c r="BW507" i="1"/>
  <c r="CA507" i="1"/>
  <c r="CC507" i="1"/>
  <c r="CE507" i="1"/>
  <c r="CG507" i="1"/>
  <c r="CJ507" i="1"/>
  <c r="CL507" i="1"/>
  <c r="CN507" i="1"/>
  <c r="BM508" i="1"/>
  <c r="BQ508" i="1"/>
  <c r="BT508" i="1"/>
  <c r="BW508" i="1"/>
  <c r="CA508" i="1"/>
  <c r="CC508" i="1"/>
  <c r="CE508" i="1"/>
  <c r="CG508" i="1"/>
  <c r="CJ508" i="1"/>
  <c r="CL508" i="1"/>
  <c r="CN508" i="1"/>
  <c r="BO511" i="1"/>
  <c r="BR511" i="1"/>
  <c r="BU511" i="1"/>
  <c r="BY511" i="1"/>
  <c r="CB511" i="1"/>
  <c r="CD511" i="1"/>
  <c r="CF511" i="1"/>
  <c r="CI511" i="1"/>
  <c r="CK511" i="1"/>
  <c r="CM511" i="1"/>
  <c r="BM512" i="1"/>
  <c r="BQ512" i="1"/>
  <c r="BT512" i="1"/>
  <c r="BW512" i="1"/>
  <c r="CA512" i="1"/>
  <c r="CC512" i="1"/>
  <c r="CE512" i="1"/>
  <c r="CG512" i="1"/>
  <c r="CJ512" i="1"/>
  <c r="CL512" i="1"/>
  <c r="CN512" i="1"/>
  <c r="BM517" i="1"/>
  <c r="BQ517" i="1"/>
  <c r="BT517" i="1"/>
  <c r="BW517" i="1"/>
  <c r="CA517" i="1"/>
  <c r="CC517" i="1"/>
  <c r="CE517" i="1"/>
  <c r="CG517" i="1"/>
  <c r="CJ517" i="1"/>
  <c r="CL517" i="1"/>
  <c r="CN517" i="1"/>
  <c r="BO518" i="1"/>
  <c r="BR518" i="1"/>
  <c r="BU518" i="1"/>
  <c r="BY518" i="1"/>
  <c r="CB518" i="1"/>
  <c r="CD518" i="1"/>
  <c r="CF518" i="1"/>
  <c r="CI518" i="1"/>
  <c r="CK518" i="1"/>
  <c r="CM518" i="1"/>
  <c r="BO519" i="1"/>
  <c r="BR519" i="1"/>
  <c r="BU519" i="1"/>
  <c r="BY519" i="1"/>
  <c r="CB519" i="1"/>
  <c r="CD519" i="1"/>
  <c r="CF519" i="1"/>
  <c r="CI519" i="1"/>
  <c r="CK519" i="1"/>
  <c r="CM519" i="1"/>
  <c r="BM520" i="1"/>
  <c r="BQ520" i="1"/>
  <c r="BT520" i="1"/>
  <c r="BW520" i="1"/>
  <c r="CA520" i="1"/>
  <c r="CC520" i="1"/>
  <c r="CE520" i="1"/>
  <c r="CG520" i="1"/>
  <c r="CJ520" i="1"/>
  <c r="CL520" i="1"/>
  <c r="CN520" i="1"/>
  <c r="BM521" i="1"/>
  <c r="BQ521" i="1"/>
  <c r="BT521" i="1"/>
  <c r="BW521" i="1"/>
  <c r="CA521" i="1"/>
  <c r="CC521" i="1"/>
  <c r="CE521" i="1"/>
  <c r="CG521" i="1"/>
  <c r="CJ521" i="1"/>
  <c r="CL521" i="1"/>
  <c r="CN521" i="1"/>
  <c r="BO522" i="1"/>
  <c r="BR522" i="1"/>
  <c r="BU522" i="1"/>
  <c r="BY522" i="1"/>
  <c r="CB522" i="1"/>
  <c r="CD522" i="1"/>
  <c r="CF522" i="1"/>
  <c r="CI522" i="1"/>
  <c r="CK522" i="1"/>
  <c r="CM522" i="1"/>
  <c r="BM530" i="1"/>
  <c r="BQ530" i="1"/>
  <c r="BT530" i="1"/>
  <c r="BW530" i="1"/>
  <c r="CA530" i="1"/>
  <c r="CC530" i="1"/>
  <c r="CE530" i="1"/>
  <c r="CG530" i="1"/>
  <c r="CJ530" i="1"/>
  <c r="CL530" i="1"/>
  <c r="CN530" i="1"/>
  <c r="BO529" i="1"/>
  <c r="BR529" i="1"/>
  <c r="BU529" i="1"/>
  <c r="BY529" i="1"/>
  <c r="CB529" i="1"/>
  <c r="CD529" i="1"/>
  <c r="CF529" i="1"/>
  <c r="CI529" i="1"/>
  <c r="CK529" i="1"/>
  <c r="CM529" i="1"/>
  <c r="BM498" i="1"/>
  <c r="BQ498" i="1"/>
  <c r="BT498" i="1"/>
  <c r="BW498" i="1"/>
  <c r="CA498" i="1"/>
  <c r="CC498" i="1"/>
  <c r="CE498" i="1"/>
  <c r="CG498" i="1"/>
  <c r="CJ498" i="1"/>
  <c r="CL498" i="1"/>
  <c r="CN498" i="1"/>
  <c r="DG532" i="1"/>
  <c r="DE532" i="1"/>
  <c r="DC532" i="1"/>
  <c r="DD527" i="1"/>
  <c r="DF527" i="1"/>
  <c r="DD528" i="1"/>
  <c r="DF528" i="1"/>
  <c r="DG89" i="1"/>
  <c r="DB534" i="1"/>
  <c r="DB507" i="1"/>
  <c r="DD507" i="1"/>
  <c r="DF507" i="1"/>
  <c r="DC508" i="1"/>
  <c r="DE508" i="1"/>
  <c r="DB521" i="1"/>
  <c r="DD521" i="1"/>
  <c r="DF521" i="1"/>
  <c r="DC522" i="1"/>
  <c r="DE522" i="1"/>
  <c r="DB530" i="1"/>
  <c r="DD530" i="1"/>
  <c r="DF530" i="1"/>
  <c r="DB529" i="1"/>
  <c r="DD529" i="1"/>
  <c r="DF529" i="1"/>
  <c r="DV527" i="1"/>
  <c r="DX527" i="1"/>
  <c r="DU528" i="1"/>
  <c r="DW528" i="1"/>
  <c r="DU501" i="1"/>
  <c r="DW501" i="1"/>
  <c r="DY501" i="1"/>
  <c r="DV503" i="1"/>
  <c r="DX503" i="1"/>
  <c r="DV506" i="1"/>
  <c r="DX506" i="1"/>
  <c r="DU507" i="1"/>
  <c r="DW507" i="1"/>
  <c r="DY507" i="1"/>
  <c r="DU508" i="1"/>
  <c r="DW508" i="1"/>
  <c r="DU511" i="1"/>
  <c r="DW511" i="1"/>
  <c r="DY511" i="1"/>
  <c r="DV512" i="1"/>
  <c r="DX512" i="1"/>
  <c r="DV517" i="1"/>
  <c r="DX517" i="1"/>
  <c r="DU518" i="1"/>
  <c r="DW518" i="1"/>
  <c r="DY518" i="1"/>
  <c r="DU519" i="1"/>
  <c r="DW519" i="1"/>
  <c r="DU530" i="1"/>
  <c r="DW530" i="1"/>
  <c r="DV529" i="1"/>
  <c r="DX529" i="1"/>
  <c r="EN507" i="1"/>
  <c r="EP507" i="1"/>
  <c r="EN508" i="1"/>
  <c r="EP508" i="1"/>
  <c r="EM518" i="1"/>
  <c r="EO518" i="1"/>
  <c r="EN519" i="1"/>
  <c r="EP519" i="1"/>
  <c r="FF527" i="1"/>
  <c r="FH527" i="1"/>
  <c r="FF528" i="1"/>
  <c r="FH528" i="1"/>
  <c r="FF507" i="1"/>
  <c r="FH507" i="1"/>
  <c r="FF508" i="1"/>
  <c r="FH508" i="1"/>
  <c r="FE517" i="1"/>
  <c r="FG517" i="1"/>
  <c r="FF518" i="1"/>
  <c r="FH518" i="1"/>
  <c r="FE519" i="1"/>
  <c r="FG519" i="1"/>
  <c r="BO410" i="1"/>
  <c r="BU410" i="1"/>
  <c r="CB410" i="1"/>
  <c r="CF410" i="1"/>
  <c r="CK410" i="1"/>
  <c r="CA410" i="1"/>
  <c r="DW410" i="1"/>
  <c r="DU410" i="1"/>
  <c r="EP410" i="1"/>
  <c r="FF410" i="1"/>
  <c r="FH410" i="1"/>
  <c r="FE410" i="1"/>
  <c r="M408" i="1"/>
  <c r="BQ410" i="1"/>
  <c r="BW410" i="1"/>
  <c r="CC410" i="1"/>
  <c r="CG410" i="1"/>
  <c r="CL410" i="1"/>
  <c r="EN410" i="1"/>
  <c r="BY410" i="1"/>
  <c r="CD410" i="1"/>
  <c r="CI410" i="1"/>
  <c r="CM410" i="1"/>
  <c r="BM410" i="1"/>
  <c r="BT410" i="1"/>
  <c r="DV410" i="1"/>
  <c r="BV35" i="1"/>
  <c r="BV550" i="1" s="1"/>
  <c r="BR410" i="1"/>
  <c r="BK408" i="1"/>
  <c r="AK408" i="1"/>
  <c r="BI408" i="1"/>
  <c r="AK35" i="1"/>
  <c r="BI35" i="1"/>
  <c r="M35" i="1"/>
  <c r="EM552" i="1" l="1"/>
  <c r="BI550" i="1"/>
  <c r="BK35" i="1"/>
  <c r="AK550" i="1"/>
  <c r="AJ408" i="1"/>
  <c r="DG534" i="1"/>
  <c r="BK550" i="1"/>
  <c r="J408" i="1"/>
  <c r="BJ408" i="1" s="1"/>
  <c r="J35" i="1"/>
  <c r="M550" i="1"/>
  <c r="EQ550" i="1"/>
  <c r="DB22" i="1"/>
  <c r="CA552" i="1"/>
  <c r="BM552" i="1"/>
  <c r="BO552" i="1"/>
  <c r="CE552" i="1"/>
  <c r="CG552" i="1"/>
  <c r="BW552" i="1"/>
  <c r="BQ552" i="1"/>
  <c r="CI552" i="1"/>
  <c r="DU552" i="1"/>
  <c r="BY552" i="1"/>
  <c r="BR552" i="1"/>
  <c r="FE552" i="1"/>
  <c r="DC552" i="1"/>
  <c r="CF552" i="1"/>
  <c r="CB552" i="1"/>
  <c r="BU552" i="1"/>
  <c r="CJ552" i="1"/>
  <c r="BT552" i="1"/>
  <c r="CO408" i="1"/>
  <c r="AJ35" i="1"/>
  <c r="FH552" i="1"/>
  <c r="FG552" i="1"/>
  <c r="FF552" i="1"/>
  <c r="FC552" i="1"/>
  <c r="FB552" i="1"/>
  <c r="FA552" i="1"/>
  <c r="EZ552" i="1"/>
  <c r="FI497" i="1"/>
  <c r="FH497" i="1"/>
  <c r="FG497" i="1"/>
  <c r="FF497" i="1"/>
  <c r="FC497" i="1"/>
  <c r="FB497" i="1"/>
  <c r="FA497" i="1"/>
  <c r="EZ497" i="1"/>
  <c r="FI496" i="1"/>
  <c r="FH496" i="1"/>
  <c r="FG496" i="1"/>
  <c r="FF496" i="1"/>
  <c r="FC496" i="1"/>
  <c r="FB496" i="1"/>
  <c r="FA496" i="1"/>
  <c r="EZ496" i="1"/>
  <c r="FH490" i="1"/>
  <c r="FG490" i="1"/>
  <c r="FF490" i="1"/>
  <c r="FE490" i="1"/>
  <c r="FC490" i="1"/>
  <c r="FB490" i="1"/>
  <c r="FA490" i="1"/>
  <c r="EZ490" i="1"/>
  <c r="EY490" i="1"/>
  <c r="EX490" i="1"/>
  <c r="FD488" i="1"/>
  <c r="FD542" i="1" s="1"/>
  <c r="FD487" i="1"/>
  <c r="FD541" i="1" s="1"/>
  <c r="FD486" i="1"/>
  <c r="FD538" i="1" s="1"/>
  <c r="FD485" i="1"/>
  <c r="FD536" i="1" s="1"/>
  <c r="FD484" i="1"/>
  <c r="FD533" i="1" s="1"/>
  <c r="FD483" i="1"/>
  <c r="FD539" i="1" s="1"/>
  <c r="FD481" i="1"/>
  <c r="FD525" i="1" s="1"/>
  <c r="FD480" i="1"/>
  <c r="FD524" i="1" s="1"/>
  <c r="FD479" i="1"/>
  <c r="FD516" i="1" s="1"/>
  <c r="FD478" i="1"/>
  <c r="FD510" i="1" s="1"/>
  <c r="FD477" i="1"/>
  <c r="FD500" i="1" s="1"/>
  <c r="FD476" i="1"/>
  <c r="FD499" i="1" s="1"/>
  <c r="FH472" i="1"/>
  <c r="FG472" i="1"/>
  <c r="FF472" i="1"/>
  <c r="FE472" i="1"/>
  <c r="FC472" i="1"/>
  <c r="FB472" i="1"/>
  <c r="FA472" i="1"/>
  <c r="EZ472" i="1"/>
  <c r="EY472" i="1"/>
  <c r="EX472" i="1"/>
  <c r="FH471" i="1"/>
  <c r="FG471" i="1"/>
  <c r="FF471" i="1"/>
  <c r="FE471" i="1"/>
  <c r="FC471" i="1"/>
  <c r="FB471" i="1"/>
  <c r="FA471" i="1"/>
  <c r="EZ471" i="1"/>
  <c r="EY471" i="1"/>
  <c r="EX471" i="1"/>
  <c r="FD467" i="1"/>
  <c r="FD549" i="1" s="1"/>
  <c r="FD466" i="1"/>
  <c r="FD548" i="1" s="1"/>
  <c r="FD465" i="1"/>
  <c r="FD537" i="1" s="1"/>
  <c r="FD464" i="1"/>
  <c r="FD547" i="1" s="1"/>
  <c r="FD463" i="1"/>
  <c r="FD540" i="1" s="1"/>
  <c r="FD462" i="1"/>
  <c r="FD535" i="1" s="1"/>
  <c r="FD461" i="1"/>
  <c r="FD460" i="1"/>
  <c r="FD459" i="1"/>
  <c r="FD458" i="1"/>
  <c r="FD469" i="1" s="1"/>
  <c r="FI455" i="1"/>
  <c r="FH455" i="1"/>
  <c r="FG455" i="1"/>
  <c r="FF455" i="1"/>
  <c r="FE455" i="1"/>
  <c r="FD455" i="1"/>
  <c r="FC455" i="1"/>
  <c r="FB455" i="1"/>
  <c r="FA455" i="1"/>
  <c r="EZ455" i="1"/>
  <c r="EY455" i="1"/>
  <c r="EX455" i="1"/>
  <c r="FH454" i="1"/>
  <c r="FG454" i="1"/>
  <c r="FF454" i="1"/>
  <c r="FE454" i="1"/>
  <c r="FC454" i="1"/>
  <c r="FB454" i="1"/>
  <c r="FA454" i="1"/>
  <c r="EZ454" i="1"/>
  <c r="EY454" i="1"/>
  <c r="EX454" i="1"/>
  <c r="FH450" i="1"/>
  <c r="FH452" i="1" s="1"/>
  <c r="FG450" i="1"/>
  <c r="FG452" i="1" s="1"/>
  <c r="FF450" i="1"/>
  <c r="FF452" i="1" s="1"/>
  <c r="FE450" i="1"/>
  <c r="FE452" i="1" s="1"/>
  <c r="FC450" i="1"/>
  <c r="FC452" i="1" s="1"/>
  <c r="FB450" i="1"/>
  <c r="FB452" i="1" s="1"/>
  <c r="FA450" i="1"/>
  <c r="FA452" i="1" s="1"/>
  <c r="EZ450" i="1"/>
  <c r="EZ452" i="1" s="1"/>
  <c r="EY450" i="1"/>
  <c r="EY452" i="1" s="1"/>
  <c r="EX450" i="1"/>
  <c r="EX452" i="1" s="1"/>
  <c r="FD448" i="1"/>
  <c r="FD446" i="1"/>
  <c r="FD498" i="1" s="1"/>
  <c r="FH440" i="1"/>
  <c r="FG440" i="1"/>
  <c r="FF440" i="1"/>
  <c r="FE440" i="1"/>
  <c r="FC440" i="1"/>
  <c r="FB440" i="1"/>
  <c r="FA440" i="1"/>
  <c r="EZ440" i="1"/>
  <c r="EY440" i="1"/>
  <c r="EX440" i="1"/>
  <c r="FH439" i="1"/>
  <c r="FG439" i="1"/>
  <c r="FF439" i="1"/>
  <c r="FE439" i="1"/>
  <c r="FC439" i="1"/>
  <c r="FB439" i="1"/>
  <c r="FA439" i="1"/>
  <c r="EZ439" i="1"/>
  <c r="EY439" i="1"/>
  <c r="EX439" i="1"/>
  <c r="FH435" i="1"/>
  <c r="FG435" i="1"/>
  <c r="FF435" i="1"/>
  <c r="FE435" i="1"/>
  <c r="FC435" i="1"/>
  <c r="FB435" i="1"/>
  <c r="FA435" i="1"/>
  <c r="EZ435" i="1"/>
  <c r="EY435" i="1"/>
  <c r="EX435" i="1"/>
  <c r="FD433" i="1"/>
  <c r="FD432" i="1"/>
  <c r="FD431" i="1"/>
  <c r="FD430" i="1"/>
  <c r="FD429" i="1"/>
  <c r="FD428" i="1"/>
  <c r="FD427" i="1"/>
  <c r="FD426" i="1"/>
  <c r="FD425" i="1"/>
  <c r="FD424" i="1"/>
  <c r="FD423" i="1"/>
  <c r="FD422" i="1"/>
  <c r="FD421" i="1"/>
  <c r="FD420" i="1"/>
  <c r="FD419" i="1"/>
  <c r="FD418" i="1"/>
  <c r="FD417" i="1"/>
  <c r="FD416" i="1"/>
  <c r="FD415" i="1"/>
  <c r="FD414" i="1"/>
  <c r="FD406" i="1"/>
  <c r="FD544" i="1" s="1"/>
  <c r="FD404" i="1"/>
  <c r="FD403" i="1"/>
  <c r="FD402" i="1"/>
  <c r="FD401" i="1"/>
  <c r="FD400" i="1"/>
  <c r="FD398" i="1"/>
  <c r="FI392" i="1"/>
  <c r="FH392" i="1"/>
  <c r="FG392" i="1"/>
  <c r="FF392" i="1"/>
  <c r="FE392" i="1"/>
  <c r="FD392" i="1"/>
  <c r="FC392" i="1"/>
  <c r="FB392" i="1"/>
  <c r="FA392" i="1"/>
  <c r="EZ392" i="1"/>
  <c r="EY392" i="1"/>
  <c r="EX392" i="1"/>
  <c r="FH391" i="1"/>
  <c r="FG391" i="1"/>
  <c r="FF391" i="1"/>
  <c r="FE391" i="1"/>
  <c r="FC391" i="1"/>
  <c r="FB391" i="1"/>
  <c r="FA391" i="1"/>
  <c r="EZ391" i="1"/>
  <c r="EY391" i="1"/>
  <c r="EX391" i="1"/>
  <c r="FH387" i="1"/>
  <c r="FH389" i="1" s="1"/>
  <c r="FG387" i="1"/>
  <c r="FG389" i="1" s="1"/>
  <c r="FF387" i="1"/>
  <c r="FF389" i="1" s="1"/>
  <c r="FE387" i="1"/>
  <c r="FE389" i="1" s="1"/>
  <c r="FC387" i="1"/>
  <c r="FC389" i="1" s="1"/>
  <c r="FB387" i="1"/>
  <c r="FB389" i="1" s="1"/>
  <c r="FA387" i="1"/>
  <c r="FA389" i="1" s="1"/>
  <c r="EZ387" i="1"/>
  <c r="EZ389" i="1" s="1"/>
  <c r="EY387" i="1"/>
  <c r="EY389" i="1" s="1"/>
  <c r="EX387" i="1"/>
  <c r="EX389" i="1" s="1"/>
  <c r="FD385" i="1"/>
  <c r="FD384" i="1"/>
  <c r="FD383" i="1"/>
  <c r="FD382" i="1"/>
  <c r="FD381" i="1"/>
  <c r="FD380" i="1"/>
  <c r="FD379" i="1"/>
  <c r="FI373" i="1"/>
  <c r="FH373" i="1"/>
  <c r="FG373" i="1"/>
  <c r="FF373" i="1"/>
  <c r="FE373" i="1"/>
  <c r="FD373" i="1"/>
  <c r="FC373" i="1"/>
  <c r="FB373" i="1"/>
  <c r="FA373" i="1"/>
  <c r="EZ373" i="1"/>
  <c r="EY373" i="1"/>
  <c r="EX373" i="1"/>
  <c r="FH372" i="1"/>
  <c r="FG372" i="1"/>
  <c r="FF372" i="1"/>
  <c r="FE372" i="1"/>
  <c r="FC372" i="1"/>
  <c r="FB372" i="1"/>
  <c r="FA372" i="1"/>
  <c r="EZ372" i="1"/>
  <c r="EY372" i="1"/>
  <c r="EX372" i="1"/>
  <c r="FH368" i="1"/>
  <c r="FH370" i="1" s="1"/>
  <c r="FG368" i="1"/>
  <c r="FG370" i="1" s="1"/>
  <c r="FF368" i="1"/>
  <c r="FF370" i="1" s="1"/>
  <c r="FE368" i="1"/>
  <c r="FE370" i="1" s="1"/>
  <c r="FC368" i="1"/>
  <c r="FC370" i="1" s="1"/>
  <c r="FB368" i="1"/>
  <c r="FB370" i="1" s="1"/>
  <c r="FA368" i="1"/>
  <c r="FA370" i="1" s="1"/>
  <c r="EZ368" i="1"/>
  <c r="EZ370" i="1" s="1"/>
  <c r="EY368" i="1"/>
  <c r="EY370" i="1" s="1"/>
  <c r="EX368" i="1"/>
  <c r="EX370" i="1" s="1"/>
  <c r="FD363" i="1"/>
  <c r="FD362" i="1"/>
  <c r="FD361" i="1"/>
  <c r="FD360" i="1"/>
  <c r="FD359" i="1"/>
  <c r="FD358" i="1"/>
  <c r="FD357" i="1"/>
  <c r="FD356" i="1"/>
  <c r="FD355" i="1"/>
  <c r="FD354" i="1"/>
  <c r="FD353" i="1"/>
  <c r="FH342" i="1"/>
  <c r="FG342" i="1"/>
  <c r="FF342" i="1"/>
  <c r="FE342" i="1"/>
  <c r="FC342" i="1"/>
  <c r="FB342" i="1"/>
  <c r="FA342" i="1"/>
  <c r="EZ342" i="1"/>
  <c r="EY342" i="1"/>
  <c r="EX342" i="1"/>
  <c r="FD340" i="1"/>
  <c r="FD339" i="1"/>
  <c r="FD338" i="1"/>
  <c r="FD337" i="1"/>
  <c r="FD336" i="1"/>
  <c r="FD335" i="1"/>
  <c r="FD334" i="1"/>
  <c r="FD333" i="1"/>
  <c r="FD332" i="1"/>
  <c r="FD331" i="1"/>
  <c r="FD330" i="1"/>
  <c r="FD329" i="1"/>
  <c r="FD328" i="1"/>
  <c r="FD327" i="1"/>
  <c r="FD326" i="1"/>
  <c r="FD325" i="1"/>
  <c r="FD324" i="1"/>
  <c r="FD323" i="1"/>
  <c r="FD322" i="1"/>
  <c r="FD321" i="1"/>
  <c r="FD320" i="1"/>
  <c r="FH316" i="1"/>
  <c r="FG316" i="1"/>
  <c r="FF316" i="1"/>
  <c r="FE316" i="1"/>
  <c r="FC316" i="1"/>
  <c r="FB316" i="1"/>
  <c r="FA316" i="1"/>
  <c r="EZ316" i="1"/>
  <c r="EY316" i="1"/>
  <c r="EX316" i="1"/>
  <c r="FD314" i="1"/>
  <c r="FD313" i="1"/>
  <c r="FD312" i="1"/>
  <c r="FD311" i="1"/>
  <c r="FH301" i="1"/>
  <c r="FG301" i="1"/>
  <c r="FF301" i="1"/>
  <c r="FE301" i="1"/>
  <c r="FC301" i="1"/>
  <c r="FB301" i="1"/>
  <c r="FA301" i="1"/>
  <c r="EZ301" i="1"/>
  <c r="EY301" i="1"/>
  <c r="EX301" i="1"/>
  <c r="FD299" i="1"/>
  <c r="FD298" i="1"/>
  <c r="FD297" i="1"/>
  <c r="FD296" i="1"/>
  <c r="FD295" i="1"/>
  <c r="FD294" i="1"/>
  <c r="FD293" i="1"/>
  <c r="FD292" i="1"/>
  <c r="FD291" i="1"/>
  <c r="FD290" i="1"/>
  <c r="FD289" i="1"/>
  <c r="FD288" i="1"/>
  <c r="FD287" i="1"/>
  <c r="FH283" i="1"/>
  <c r="FG283" i="1"/>
  <c r="FF283" i="1"/>
  <c r="FE283" i="1"/>
  <c r="FC283" i="1"/>
  <c r="FB283" i="1"/>
  <c r="FA283" i="1"/>
  <c r="EZ283" i="1"/>
  <c r="EY283" i="1"/>
  <c r="EX283" i="1"/>
  <c r="FD281" i="1"/>
  <c r="FD280" i="1"/>
  <c r="FD279" i="1"/>
  <c r="FD278" i="1"/>
  <c r="FD277" i="1"/>
  <c r="FD276" i="1"/>
  <c r="FD275" i="1"/>
  <c r="FH269" i="1"/>
  <c r="FG269" i="1"/>
  <c r="FF269" i="1"/>
  <c r="FE269" i="1"/>
  <c r="FC269" i="1"/>
  <c r="FB269" i="1"/>
  <c r="FA269" i="1"/>
  <c r="EZ269" i="1"/>
  <c r="EY269" i="1"/>
  <c r="EX269" i="1"/>
  <c r="FI268" i="1"/>
  <c r="FH268" i="1"/>
  <c r="FG268" i="1"/>
  <c r="FF268" i="1"/>
  <c r="FE268" i="1"/>
  <c r="FD268" i="1"/>
  <c r="FC268" i="1"/>
  <c r="FB268" i="1"/>
  <c r="FA268" i="1"/>
  <c r="EZ268" i="1"/>
  <c r="EY268" i="1"/>
  <c r="EX268" i="1"/>
  <c r="FH264" i="1"/>
  <c r="FH266" i="1" s="1"/>
  <c r="FG264" i="1"/>
  <c r="FG266" i="1" s="1"/>
  <c r="FF264" i="1"/>
  <c r="FF266" i="1" s="1"/>
  <c r="FE264" i="1"/>
  <c r="FE266" i="1" s="1"/>
  <c r="FC264" i="1"/>
  <c r="FC266" i="1" s="1"/>
  <c r="FB264" i="1"/>
  <c r="FB266" i="1" s="1"/>
  <c r="FA264" i="1"/>
  <c r="FA266" i="1" s="1"/>
  <c r="EZ264" i="1"/>
  <c r="EZ266" i="1" s="1"/>
  <c r="EY264" i="1"/>
  <c r="EY266" i="1" s="1"/>
  <c r="EX264" i="1"/>
  <c r="EX266" i="1" s="1"/>
  <c r="FD262" i="1"/>
  <c r="FD269" i="1" s="1"/>
  <c r="FI256" i="1"/>
  <c r="FH256" i="1"/>
  <c r="FG256" i="1"/>
  <c r="FF256" i="1"/>
  <c r="FE256" i="1"/>
  <c r="FD256" i="1"/>
  <c r="FC256" i="1"/>
  <c r="FB256" i="1"/>
  <c r="FA256" i="1"/>
  <c r="EZ256" i="1"/>
  <c r="EY256" i="1"/>
  <c r="EX256" i="1"/>
  <c r="FH255" i="1"/>
  <c r="FG255" i="1"/>
  <c r="FF255" i="1"/>
  <c r="FE255" i="1"/>
  <c r="FC255" i="1"/>
  <c r="FB255" i="1"/>
  <c r="FA255" i="1"/>
  <c r="EZ255" i="1"/>
  <c r="EY255" i="1"/>
  <c r="EX255" i="1"/>
  <c r="FH251" i="1"/>
  <c r="FG251" i="1"/>
  <c r="FF251" i="1"/>
  <c r="FE251" i="1"/>
  <c r="FC251" i="1"/>
  <c r="FB251" i="1"/>
  <c r="FA251" i="1"/>
  <c r="EZ251" i="1"/>
  <c r="EY251" i="1"/>
  <c r="EX251" i="1"/>
  <c r="FD249" i="1"/>
  <c r="FD248" i="1"/>
  <c r="FD247" i="1"/>
  <c r="FD246" i="1"/>
  <c r="FD523" i="1" s="1"/>
  <c r="FD243" i="1"/>
  <c r="FD242" i="1"/>
  <c r="FD239" i="1"/>
  <c r="FD238" i="1"/>
  <c r="FD235" i="1"/>
  <c r="FD234" i="1"/>
  <c r="FD233" i="1"/>
  <c r="FD232" i="1"/>
  <c r="FD231" i="1"/>
  <c r="FD230" i="1"/>
  <c r="FD229" i="1"/>
  <c r="FD228" i="1"/>
  <c r="FD227" i="1"/>
  <c r="FD226" i="1"/>
  <c r="FD225" i="1"/>
  <c r="FD222" i="1"/>
  <c r="FD221" i="1"/>
  <c r="FD218" i="1"/>
  <c r="FD216" i="1"/>
  <c r="FD215" i="1"/>
  <c r="FD214" i="1"/>
  <c r="FD213" i="1"/>
  <c r="FH208" i="1"/>
  <c r="FG208" i="1"/>
  <c r="FF208" i="1"/>
  <c r="FE208" i="1"/>
  <c r="FC208" i="1"/>
  <c r="FB208" i="1"/>
  <c r="FA208" i="1"/>
  <c r="EZ208" i="1"/>
  <c r="EY208" i="1"/>
  <c r="EX208" i="1"/>
  <c r="FD206" i="1"/>
  <c r="FD203" i="1"/>
  <c r="FD200" i="1"/>
  <c r="FD197" i="1"/>
  <c r="FD194" i="1"/>
  <c r="FI187" i="1"/>
  <c r="FH187" i="1"/>
  <c r="FG187" i="1"/>
  <c r="FF187" i="1"/>
  <c r="FE187" i="1"/>
  <c r="FD187" i="1"/>
  <c r="FC187" i="1"/>
  <c r="FB187" i="1"/>
  <c r="FA187" i="1"/>
  <c r="EZ187" i="1"/>
  <c r="EY187" i="1"/>
  <c r="EX187" i="1"/>
  <c r="FH186" i="1"/>
  <c r="FG186" i="1"/>
  <c r="FF186" i="1"/>
  <c r="FE186" i="1"/>
  <c r="FC186" i="1"/>
  <c r="FB186" i="1"/>
  <c r="FA186" i="1"/>
  <c r="EZ186" i="1"/>
  <c r="EY186" i="1"/>
  <c r="EX186" i="1"/>
  <c r="FH182" i="1"/>
  <c r="FH184" i="1" s="1"/>
  <c r="FG182" i="1"/>
  <c r="FG184" i="1" s="1"/>
  <c r="FF182" i="1"/>
  <c r="FF184" i="1" s="1"/>
  <c r="FE182" i="1"/>
  <c r="FE184" i="1" s="1"/>
  <c r="FC182" i="1"/>
  <c r="FC184" i="1" s="1"/>
  <c r="FB182" i="1"/>
  <c r="FB184" i="1" s="1"/>
  <c r="FA182" i="1"/>
  <c r="FA184" i="1" s="1"/>
  <c r="EZ182" i="1"/>
  <c r="EZ184" i="1" s="1"/>
  <c r="EY182" i="1"/>
  <c r="EY184" i="1" s="1"/>
  <c r="EX182" i="1"/>
  <c r="EX184" i="1" s="1"/>
  <c r="FD180" i="1"/>
  <c r="FD515" i="1" s="1"/>
  <c r="FD177" i="1"/>
  <c r="FD514" i="1" s="1"/>
  <c r="FD174" i="1"/>
  <c r="FD513" i="1" s="1"/>
  <c r="FD171" i="1"/>
  <c r="FD170" i="1"/>
  <c r="FD167" i="1"/>
  <c r="FD166" i="1"/>
  <c r="FD165" i="1"/>
  <c r="FH158" i="1"/>
  <c r="FG158" i="1"/>
  <c r="FF158" i="1"/>
  <c r="FE158" i="1"/>
  <c r="FC158" i="1"/>
  <c r="FB158" i="1"/>
  <c r="FA158" i="1"/>
  <c r="EZ158" i="1"/>
  <c r="EY158" i="1"/>
  <c r="EX158" i="1"/>
  <c r="FH157" i="1"/>
  <c r="FG157" i="1"/>
  <c r="FF157" i="1"/>
  <c r="FE157" i="1"/>
  <c r="FC157" i="1"/>
  <c r="FB157" i="1"/>
  <c r="FA157" i="1"/>
  <c r="EZ157" i="1"/>
  <c r="EY157" i="1"/>
  <c r="EX157" i="1"/>
  <c r="FH153" i="1"/>
  <c r="FG153" i="1"/>
  <c r="FF153" i="1"/>
  <c r="FE153" i="1"/>
  <c r="FC153" i="1"/>
  <c r="FB153" i="1"/>
  <c r="FA153" i="1"/>
  <c r="EZ153" i="1"/>
  <c r="EY153" i="1"/>
  <c r="EX153" i="1"/>
  <c r="FD151" i="1"/>
  <c r="FD150" i="1"/>
  <c r="FD149" i="1"/>
  <c r="FD148" i="1"/>
  <c r="FD147" i="1"/>
  <c r="FD146" i="1"/>
  <c r="FD145" i="1"/>
  <c r="FD142" i="1"/>
  <c r="FD141" i="1"/>
  <c r="FD140" i="1"/>
  <c r="FD139" i="1"/>
  <c r="FD138" i="1"/>
  <c r="FD137" i="1"/>
  <c r="FD134" i="1"/>
  <c r="FD133" i="1"/>
  <c r="FD132" i="1"/>
  <c r="FD129" i="1"/>
  <c r="FD505" i="1" s="1"/>
  <c r="FD126" i="1"/>
  <c r="FD504" i="1" s="1"/>
  <c r="FD123" i="1"/>
  <c r="FD122" i="1"/>
  <c r="FD118" i="1"/>
  <c r="FD502" i="1" s="1"/>
  <c r="FD115" i="1"/>
  <c r="FD114" i="1"/>
  <c r="FI109" i="1"/>
  <c r="FH109" i="1"/>
  <c r="FG109" i="1"/>
  <c r="FF109" i="1"/>
  <c r="FE109" i="1"/>
  <c r="FC109" i="1"/>
  <c r="FB109" i="1"/>
  <c r="FA109" i="1"/>
  <c r="EZ109" i="1"/>
  <c r="EY109" i="1"/>
  <c r="EX109" i="1"/>
  <c r="FD107" i="1"/>
  <c r="FH100" i="1"/>
  <c r="FG100" i="1"/>
  <c r="FF100" i="1"/>
  <c r="FE100" i="1"/>
  <c r="FC100" i="1"/>
  <c r="FB100" i="1"/>
  <c r="FA100" i="1"/>
  <c r="EZ100" i="1"/>
  <c r="EY100" i="1"/>
  <c r="EX100" i="1"/>
  <c r="FH99" i="1"/>
  <c r="FG99" i="1"/>
  <c r="FF99" i="1"/>
  <c r="FE99" i="1"/>
  <c r="FC99" i="1"/>
  <c r="FB99" i="1"/>
  <c r="FA99" i="1"/>
  <c r="EZ99" i="1"/>
  <c r="EY99" i="1"/>
  <c r="EX99" i="1"/>
  <c r="FH95" i="1"/>
  <c r="FH97" i="1" s="1"/>
  <c r="FG95" i="1"/>
  <c r="FG97" i="1" s="1"/>
  <c r="FF95" i="1"/>
  <c r="FF97" i="1" s="1"/>
  <c r="FE95" i="1"/>
  <c r="FE97" i="1" s="1"/>
  <c r="FC95" i="1"/>
  <c r="FC97" i="1" s="1"/>
  <c r="FB95" i="1"/>
  <c r="FB97" i="1" s="1"/>
  <c r="FA95" i="1"/>
  <c r="FA97" i="1" s="1"/>
  <c r="EZ95" i="1"/>
  <c r="EZ97" i="1" s="1"/>
  <c r="EY95" i="1"/>
  <c r="EY97" i="1" s="1"/>
  <c r="EX95" i="1"/>
  <c r="EX97" i="1" s="1"/>
  <c r="FD93" i="1"/>
  <c r="FD546" i="1" s="1"/>
  <c r="FD91" i="1"/>
  <c r="FD89" i="1"/>
  <c r="FD534" i="1" s="1"/>
  <c r="FD87" i="1"/>
  <c r="FD86" i="1"/>
  <c r="FD85" i="1"/>
  <c r="FD84" i="1"/>
  <c r="FD83" i="1"/>
  <c r="FD82" i="1"/>
  <c r="FD81" i="1"/>
  <c r="FD80" i="1"/>
  <c r="FH74" i="1"/>
  <c r="FG74" i="1"/>
  <c r="FF74" i="1"/>
  <c r="FE74" i="1"/>
  <c r="FC74" i="1"/>
  <c r="FB74" i="1"/>
  <c r="FA74" i="1"/>
  <c r="EZ74" i="1"/>
  <c r="EY74" i="1"/>
  <c r="EX74" i="1"/>
  <c r="FH73" i="1"/>
  <c r="FG73" i="1"/>
  <c r="FF73" i="1"/>
  <c r="FE73" i="1"/>
  <c r="FC73" i="1"/>
  <c r="FB73" i="1"/>
  <c r="FA73" i="1"/>
  <c r="EZ73" i="1"/>
  <c r="EY73" i="1"/>
  <c r="EX73" i="1"/>
  <c r="FH69" i="1"/>
  <c r="FG69" i="1"/>
  <c r="FF69" i="1"/>
  <c r="FE69" i="1"/>
  <c r="FC69" i="1"/>
  <c r="FB69" i="1"/>
  <c r="FA69" i="1"/>
  <c r="EZ69" i="1"/>
  <c r="EY69" i="1"/>
  <c r="EX69" i="1"/>
  <c r="FD67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7" i="1"/>
  <c r="FD46" i="1"/>
  <c r="FD45" i="1"/>
  <c r="FD44" i="1"/>
  <c r="FD43" i="1"/>
  <c r="FD42" i="1"/>
  <c r="FD41" i="1"/>
  <c r="FH37" i="1"/>
  <c r="FG37" i="1"/>
  <c r="FF37" i="1"/>
  <c r="FE37" i="1"/>
  <c r="FC37" i="1"/>
  <c r="FB37" i="1"/>
  <c r="FA37" i="1"/>
  <c r="EZ37" i="1"/>
  <c r="EY37" i="1"/>
  <c r="EX37" i="1"/>
  <c r="FD33" i="1"/>
  <c r="FD545" i="1" s="1"/>
  <c r="FD31" i="1"/>
  <c r="FH25" i="1"/>
  <c r="FG25" i="1"/>
  <c r="FF25" i="1"/>
  <c r="FE25" i="1"/>
  <c r="FC25" i="1"/>
  <c r="FB25" i="1"/>
  <c r="FA25" i="1"/>
  <c r="EZ25" i="1"/>
  <c r="EY25" i="1"/>
  <c r="EX25" i="1"/>
  <c r="FH24" i="1"/>
  <c r="FG24" i="1"/>
  <c r="FF24" i="1"/>
  <c r="FE24" i="1"/>
  <c r="FC24" i="1"/>
  <c r="FB24" i="1"/>
  <c r="FA24" i="1"/>
  <c r="EZ24" i="1"/>
  <c r="EY24" i="1"/>
  <c r="EX24" i="1"/>
  <c r="FH20" i="1"/>
  <c r="FH22" i="1" s="1"/>
  <c r="FG20" i="1"/>
  <c r="FG22" i="1" s="1"/>
  <c r="FF20" i="1"/>
  <c r="FF22" i="1" s="1"/>
  <c r="FE20" i="1"/>
  <c r="FE22" i="1" s="1"/>
  <c r="FC20" i="1"/>
  <c r="FC22" i="1" s="1"/>
  <c r="FB20" i="1"/>
  <c r="FB22" i="1" s="1"/>
  <c r="FA20" i="1"/>
  <c r="FA22" i="1" s="1"/>
  <c r="EZ20" i="1"/>
  <c r="EZ22" i="1" s="1"/>
  <c r="EY20" i="1"/>
  <c r="EY22" i="1" s="1"/>
  <c r="EX20" i="1"/>
  <c r="EX22" i="1" s="1"/>
  <c r="FD18" i="1"/>
  <c r="FD17" i="1"/>
  <c r="FD24" i="1" s="1"/>
  <c r="EP552" i="1"/>
  <c r="EO552" i="1"/>
  <c r="EN552" i="1"/>
  <c r="EK552" i="1"/>
  <c r="EJ552" i="1"/>
  <c r="EI552" i="1"/>
  <c r="EH552" i="1"/>
  <c r="EQ497" i="1"/>
  <c r="EP497" i="1"/>
  <c r="EO497" i="1"/>
  <c r="EN497" i="1"/>
  <c r="EK497" i="1"/>
  <c r="EJ497" i="1"/>
  <c r="EI497" i="1"/>
  <c r="EH497" i="1"/>
  <c r="EQ496" i="1"/>
  <c r="EP496" i="1"/>
  <c r="EO496" i="1"/>
  <c r="EN496" i="1"/>
  <c r="EK496" i="1"/>
  <c r="EJ496" i="1"/>
  <c r="EI496" i="1"/>
  <c r="EH496" i="1"/>
  <c r="EP490" i="1"/>
  <c r="EO490" i="1"/>
  <c r="EN490" i="1"/>
  <c r="EM490" i="1"/>
  <c r="EK490" i="1"/>
  <c r="EJ490" i="1"/>
  <c r="EI490" i="1"/>
  <c r="EH490" i="1"/>
  <c r="EG490" i="1"/>
  <c r="EF490" i="1"/>
  <c r="EL488" i="1"/>
  <c r="EL542" i="1" s="1"/>
  <c r="EL487" i="1"/>
  <c r="EL541" i="1" s="1"/>
  <c r="EL486" i="1"/>
  <c r="EL538" i="1" s="1"/>
  <c r="EL485" i="1"/>
  <c r="EL536" i="1" s="1"/>
  <c r="EL484" i="1"/>
  <c r="EL533" i="1" s="1"/>
  <c r="EL483" i="1"/>
  <c r="EL539" i="1" s="1"/>
  <c r="EL481" i="1"/>
  <c r="EL525" i="1" s="1"/>
  <c r="EL480" i="1"/>
  <c r="EL524" i="1" s="1"/>
  <c r="EL479" i="1"/>
  <c r="EL516" i="1" s="1"/>
  <c r="EL478" i="1"/>
  <c r="EL510" i="1" s="1"/>
  <c r="EL477" i="1"/>
  <c r="EL500" i="1" s="1"/>
  <c r="EL476" i="1"/>
  <c r="EL499" i="1" s="1"/>
  <c r="EP472" i="1"/>
  <c r="EO472" i="1"/>
  <c r="EN472" i="1"/>
  <c r="EM472" i="1"/>
  <c r="EK472" i="1"/>
  <c r="EJ472" i="1"/>
  <c r="EI472" i="1"/>
  <c r="EH472" i="1"/>
  <c r="EG472" i="1"/>
  <c r="EF472" i="1"/>
  <c r="EP471" i="1"/>
  <c r="EO471" i="1"/>
  <c r="EN471" i="1"/>
  <c r="EM471" i="1"/>
  <c r="EK471" i="1"/>
  <c r="EJ471" i="1"/>
  <c r="EI471" i="1"/>
  <c r="EH471" i="1"/>
  <c r="EG471" i="1"/>
  <c r="EF471" i="1"/>
  <c r="EL467" i="1"/>
  <c r="EL549" i="1" s="1"/>
  <c r="EL466" i="1"/>
  <c r="EL465" i="1"/>
  <c r="EL537" i="1" s="1"/>
  <c r="EL464" i="1"/>
  <c r="EL547" i="1" s="1"/>
  <c r="EL463" i="1"/>
  <c r="EL540" i="1" s="1"/>
  <c r="EL462" i="1"/>
  <c r="EL535" i="1" s="1"/>
  <c r="EL461" i="1"/>
  <c r="EL460" i="1"/>
  <c r="EL459" i="1"/>
  <c r="EL458" i="1"/>
  <c r="EQ455" i="1"/>
  <c r="EP455" i="1"/>
  <c r="EO455" i="1"/>
  <c r="EN455" i="1"/>
  <c r="EM455" i="1"/>
  <c r="EL455" i="1"/>
  <c r="EK455" i="1"/>
  <c r="EJ455" i="1"/>
  <c r="EI455" i="1"/>
  <c r="EH455" i="1"/>
  <c r="EG455" i="1"/>
  <c r="EF455" i="1"/>
  <c r="EP454" i="1"/>
  <c r="EO454" i="1"/>
  <c r="EN454" i="1"/>
  <c r="EM454" i="1"/>
  <c r="EK454" i="1"/>
  <c r="EJ454" i="1"/>
  <c r="EI454" i="1"/>
  <c r="EH454" i="1"/>
  <c r="EG454" i="1"/>
  <c r="EF454" i="1"/>
  <c r="EP450" i="1"/>
  <c r="EO450" i="1"/>
  <c r="EO452" i="1" s="1"/>
  <c r="EN450" i="1"/>
  <c r="EM450" i="1"/>
  <c r="EM452" i="1" s="1"/>
  <c r="EK450" i="1"/>
  <c r="EK452" i="1" s="1"/>
  <c r="EJ450" i="1"/>
  <c r="EJ452" i="1" s="1"/>
  <c r="EI450" i="1"/>
  <c r="EI452" i="1" s="1"/>
  <c r="EH450" i="1"/>
  <c r="EH452" i="1" s="1"/>
  <c r="EG450" i="1"/>
  <c r="EG452" i="1" s="1"/>
  <c r="EF450" i="1"/>
  <c r="EF452" i="1" s="1"/>
  <c r="EL448" i="1"/>
  <c r="EL446" i="1"/>
  <c r="EP440" i="1"/>
  <c r="EO440" i="1"/>
  <c r="EN440" i="1"/>
  <c r="EM440" i="1"/>
  <c r="EK440" i="1"/>
  <c r="EJ440" i="1"/>
  <c r="EI440" i="1"/>
  <c r="EH440" i="1"/>
  <c r="EG440" i="1"/>
  <c r="EF440" i="1"/>
  <c r="EP439" i="1"/>
  <c r="EO439" i="1"/>
  <c r="EN439" i="1"/>
  <c r="EM439" i="1"/>
  <c r="EK439" i="1"/>
  <c r="EJ439" i="1"/>
  <c r="EI439" i="1"/>
  <c r="EH439" i="1"/>
  <c r="EG439" i="1"/>
  <c r="EF439" i="1"/>
  <c r="EP435" i="1"/>
  <c r="EO435" i="1"/>
  <c r="EN435" i="1"/>
  <c r="EM435" i="1"/>
  <c r="EK435" i="1"/>
  <c r="EK437" i="1" s="1"/>
  <c r="EJ435" i="1"/>
  <c r="EI435" i="1"/>
  <c r="EH435" i="1"/>
  <c r="EG435" i="1"/>
  <c r="EG437" i="1" s="1"/>
  <c r="EF435" i="1"/>
  <c r="EL433" i="1"/>
  <c r="EL432" i="1"/>
  <c r="EL431" i="1"/>
  <c r="EL430" i="1"/>
  <c r="EL429" i="1"/>
  <c r="EL428" i="1"/>
  <c r="EL427" i="1"/>
  <c r="EL426" i="1"/>
  <c r="EL425" i="1"/>
  <c r="EL424" i="1"/>
  <c r="EL423" i="1"/>
  <c r="EL422" i="1"/>
  <c r="EL421" i="1"/>
  <c r="EL420" i="1"/>
  <c r="EL419" i="1"/>
  <c r="EL418" i="1"/>
  <c r="EL417" i="1"/>
  <c r="EL416" i="1"/>
  <c r="EL415" i="1"/>
  <c r="EL414" i="1"/>
  <c r="EL406" i="1"/>
  <c r="EL544" i="1" s="1"/>
  <c r="EL404" i="1"/>
  <c r="EL403" i="1"/>
  <c r="EL402" i="1"/>
  <c r="EL401" i="1"/>
  <c r="EL400" i="1"/>
  <c r="EL398" i="1"/>
  <c r="EQ392" i="1"/>
  <c r="EP392" i="1"/>
  <c r="EO392" i="1"/>
  <c r="EN392" i="1"/>
  <c r="EM392" i="1"/>
  <c r="EL392" i="1"/>
  <c r="EK392" i="1"/>
  <c r="EJ392" i="1"/>
  <c r="EI392" i="1"/>
  <c r="EH392" i="1"/>
  <c r="EG392" i="1"/>
  <c r="EF392" i="1"/>
  <c r="EP391" i="1"/>
  <c r="EO391" i="1"/>
  <c r="EN391" i="1"/>
  <c r="EM391" i="1"/>
  <c r="EK391" i="1"/>
  <c r="EJ391" i="1"/>
  <c r="EI391" i="1"/>
  <c r="EH391" i="1"/>
  <c r="EG391" i="1"/>
  <c r="EF391" i="1"/>
  <c r="EP387" i="1"/>
  <c r="EO387" i="1"/>
  <c r="EO389" i="1" s="1"/>
  <c r="EN387" i="1"/>
  <c r="EM387" i="1"/>
  <c r="EM389" i="1" s="1"/>
  <c r="EK387" i="1"/>
  <c r="EK389" i="1" s="1"/>
  <c r="EJ387" i="1"/>
  <c r="EJ389" i="1" s="1"/>
  <c r="EI387" i="1"/>
  <c r="EI389" i="1" s="1"/>
  <c r="EH387" i="1"/>
  <c r="EH389" i="1" s="1"/>
  <c r="EG387" i="1"/>
  <c r="EG389" i="1" s="1"/>
  <c r="EF387" i="1"/>
  <c r="EF389" i="1" s="1"/>
  <c r="EL385" i="1"/>
  <c r="EL384" i="1"/>
  <c r="EL383" i="1"/>
  <c r="EL382" i="1"/>
  <c r="EL381" i="1"/>
  <c r="EL380" i="1"/>
  <c r="EL379" i="1"/>
  <c r="EQ373" i="1"/>
  <c r="EP373" i="1"/>
  <c r="EO373" i="1"/>
  <c r="EN373" i="1"/>
  <c r="EM373" i="1"/>
  <c r="EL373" i="1"/>
  <c r="EK373" i="1"/>
  <c r="EJ373" i="1"/>
  <c r="EI373" i="1"/>
  <c r="EH373" i="1"/>
  <c r="EG373" i="1"/>
  <c r="EF373" i="1"/>
  <c r="EP372" i="1"/>
  <c r="EO372" i="1"/>
  <c r="EN372" i="1"/>
  <c r="EM372" i="1"/>
  <c r="EK372" i="1"/>
  <c r="EJ372" i="1"/>
  <c r="EI372" i="1"/>
  <c r="EH372" i="1"/>
  <c r="EG372" i="1"/>
  <c r="EF372" i="1"/>
  <c r="EP368" i="1"/>
  <c r="EO368" i="1"/>
  <c r="EO370" i="1" s="1"/>
  <c r="EN368" i="1"/>
  <c r="EM368" i="1"/>
  <c r="EM370" i="1" s="1"/>
  <c r="EK368" i="1"/>
  <c r="EK370" i="1" s="1"/>
  <c r="EJ368" i="1"/>
  <c r="EJ370" i="1" s="1"/>
  <c r="EI368" i="1"/>
  <c r="EI370" i="1" s="1"/>
  <c r="EH368" i="1"/>
  <c r="EH370" i="1" s="1"/>
  <c r="EG368" i="1"/>
  <c r="EG370" i="1" s="1"/>
  <c r="EF368" i="1"/>
  <c r="EF370" i="1" s="1"/>
  <c r="EL363" i="1"/>
  <c r="EL362" i="1"/>
  <c r="EL361" i="1"/>
  <c r="EL360" i="1"/>
  <c r="EL359" i="1"/>
  <c r="EL358" i="1"/>
  <c r="EL357" i="1"/>
  <c r="EL356" i="1"/>
  <c r="EL355" i="1"/>
  <c r="EL354" i="1"/>
  <c r="EL353" i="1"/>
  <c r="EP342" i="1"/>
  <c r="EO342" i="1"/>
  <c r="EN342" i="1"/>
  <c r="EM342" i="1"/>
  <c r="EK342" i="1"/>
  <c r="EJ342" i="1"/>
  <c r="EI342" i="1"/>
  <c r="EH342" i="1"/>
  <c r="EG342" i="1"/>
  <c r="EF342" i="1"/>
  <c r="EL340" i="1"/>
  <c r="EL339" i="1"/>
  <c r="EL338" i="1"/>
  <c r="EL337" i="1"/>
  <c r="EL336" i="1"/>
  <c r="EL335" i="1"/>
  <c r="EL334" i="1"/>
  <c r="EL333" i="1"/>
  <c r="EL332" i="1"/>
  <c r="EL331" i="1"/>
  <c r="EL330" i="1"/>
  <c r="EL329" i="1"/>
  <c r="EL328" i="1"/>
  <c r="EL327" i="1"/>
  <c r="EL326" i="1"/>
  <c r="EL325" i="1"/>
  <c r="EL324" i="1"/>
  <c r="EL323" i="1"/>
  <c r="EL322" i="1"/>
  <c r="EL321" i="1"/>
  <c r="EL320" i="1"/>
  <c r="EP316" i="1"/>
  <c r="EO316" i="1"/>
  <c r="EN316" i="1"/>
  <c r="EM316" i="1"/>
  <c r="EK316" i="1"/>
  <c r="EJ316" i="1"/>
  <c r="EI316" i="1"/>
  <c r="EH316" i="1"/>
  <c r="EG316" i="1"/>
  <c r="EF316" i="1"/>
  <c r="EL314" i="1"/>
  <c r="EL313" i="1"/>
  <c r="EL312" i="1"/>
  <c r="EL311" i="1"/>
  <c r="EP301" i="1"/>
  <c r="EO301" i="1"/>
  <c r="EN301" i="1"/>
  <c r="EM301" i="1"/>
  <c r="EK301" i="1"/>
  <c r="EJ301" i="1"/>
  <c r="EI301" i="1"/>
  <c r="EH301" i="1"/>
  <c r="EG301" i="1"/>
  <c r="EF301" i="1"/>
  <c r="EL299" i="1"/>
  <c r="EL298" i="1"/>
  <c r="EL297" i="1"/>
  <c r="EL296" i="1"/>
  <c r="EL295" i="1"/>
  <c r="EL294" i="1"/>
  <c r="EL293" i="1"/>
  <c r="EL292" i="1"/>
  <c r="EL291" i="1"/>
  <c r="EL290" i="1"/>
  <c r="EL289" i="1"/>
  <c r="EL288" i="1"/>
  <c r="EL287" i="1"/>
  <c r="EP283" i="1"/>
  <c r="EO283" i="1"/>
  <c r="EN283" i="1"/>
  <c r="EM283" i="1"/>
  <c r="EK283" i="1"/>
  <c r="EJ283" i="1"/>
  <c r="EI283" i="1"/>
  <c r="EH283" i="1"/>
  <c r="EG283" i="1"/>
  <c r="EF283" i="1"/>
  <c r="EL281" i="1"/>
  <c r="EL280" i="1"/>
  <c r="EL279" i="1"/>
  <c r="EL278" i="1"/>
  <c r="EL277" i="1"/>
  <c r="EL276" i="1"/>
  <c r="EL275" i="1"/>
  <c r="EP269" i="1"/>
  <c r="EO269" i="1"/>
  <c r="EN269" i="1"/>
  <c r="EM269" i="1"/>
  <c r="EK269" i="1"/>
  <c r="EJ269" i="1"/>
  <c r="EI269" i="1"/>
  <c r="EH269" i="1"/>
  <c r="EG269" i="1"/>
  <c r="EF269" i="1"/>
  <c r="EQ268" i="1"/>
  <c r="EP268" i="1"/>
  <c r="EO268" i="1"/>
  <c r="EN268" i="1"/>
  <c r="EM268" i="1"/>
  <c r="EL268" i="1"/>
  <c r="EK268" i="1"/>
  <c r="EJ268" i="1"/>
  <c r="EI268" i="1"/>
  <c r="EH268" i="1"/>
  <c r="EG268" i="1"/>
  <c r="EF268" i="1"/>
  <c r="EP264" i="1"/>
  <c r="EO264" i="1"/>
  <c r="EO266" i="1" s="1"/>
  <c r="EN264" i="1"/>
  <c r="EM264" i="1"/>
  <c r="EM266" i="1" s="1"/>
  <c r="EK264" i="1"/>
  <c r="EK266" i="1" s="1"/>
  <c r="EJ264" i="1"/>
  <c r="EJ266" i="1" s="1"/>
  <c r="EI264" i="1"/>
  <c r="EI266" i="1" s="1"/>
  <c r="EH264" i="1"/>
  <c r="EH266" i="1" s="1"/>
  <c r="EG264" i="1"/>
  <c r="EG266" i="1" s="1"/>
  <c r="EF264" i="1"/>
  <c r="EF266" i="1" s="1"/>
  <c r="EL262" i="1"/>
  <c r="EL269" i="1" s="1"/>
  <c r="EQ256" i="1"/>
  <c r="EP256" i="1"/>
  <c r="EO256" i="1"/>
  <c r="EN256" i="1"/>
  <c r="EM256" i="1"/>
  <c r="EL256" i="1"/>
  <c r="EK256" i="1"/>
  <c r="EJ256" i="1"/>
  <c r="EI256" i="1"/>
  <c r="EH256" i="1"/>
  <c r="EG256" i="1"/>
  <c r="EF256" i="1"/>
  <c r="EP255" i="1"/>
  <c r="EO255" i="1"/>
  <c r="EN255" i="1"/>
  <c r="EM255" i="1"/>
  <c r="EK255" i="1"/>
  <c r="EJ255" i="1"/>
  <c r="EI255" i="1"/>
  <c r="EH255" i="1"/>
  <c r="EG255" i="1"/>
  <c r="EF255" i="1"/>
  <c r="EP251" i="1"/>
  <c r="EO251" i="1"/>
  <c r="EN251" i="1"/>
  <c r="EM251" i="1"/>
  <c r="EK251" i="1"/>
  <c r="EJ251" i="1"/>
  <c r="EI251" i="1"/>
  <c r="EH251" i="1"/>
  <c r="EG251" i="1"/>
  <c r="EF251" i="1"/>
  <c r="EL249" i="1"/>
  <c r="EL248" i="1"/>
  <c r="EL247" i="1"/>
  <c r="EL246" i="1"/>
  <c r="EL523" i="1" s="1"/>
  <c r="EL243" i="1"/>
  <c r="EL242" i="1"/>
  <c r="EL239" i="1"/>
  <c r="EL520" i="1" s="1"/>
  <c r="EL235" i="1"/>
  <c r="EL234" i="1"/>
  <c r="EL233" i="1"/>
  <c r="EL232" i="1"/>
  <c r="EL231" i="1"/>
  <c r="EL230" i="1"/>
  <c r="EL229" i="1"/>
  <c r="EL228" i="1"/>
  <c r="EL227" i="1"/>
  <c r="EL226" i="1"/>
  <c r="EL225" i="1"/>
  <c r="EL222" i="1"/>
  <c r="EL221" i="1"/>
  <c r="EL218" i="1"/>
  <c r="EL216" i="1"/>
  <c r="EL215" i="1"/>
  <c r="EL214" i="1"/>
  <c r="EL213" i="1"/>
  <c r="EP208" i="1"/>
  <c r="EO208" i="1"/>
  <c r="EN208" i="1"/>
  <c r="EM208" i="1"/>
  <c r="EK208" i="1"/>
  <c r="EJ208" i="1"/>
  <c r="EI208" i="1"/>
  <c r="EH208" i="1"/>
  <c r="EG208" i="1"/>
  <c r="EF208" i="1"/>
  <c r="EL206" i="1"/>
  <c r="EL203" i="1"/>
  <c r="EL200" i="1"/>
  <c r="EL197" i="1"/>
  <c r="EL194" i="1"/>
  <c r="EQ187" i="1"/>
  <c r="EP187" i="1"/>
  <c r="EO187" i="1"/>
  <c r="EN187" i="1"/>
  <c r="EM187" i="1"/>
  <c r="EL187" i="1"/>
  <c r="EK187" i="1"/>
  <c r="EJ187" i="1"/>
  <c r="EI187" i="1"/>
  <c r="EH187" i="1"/>
  <c r="EG187" i="1"/>
  <c r="EF187" i="1"/>
  <c r="EP186" i="1"/>
  <c r="EO186" i="1"/>
  <c r="EN186" i="1"/>
  <c r="EM186" i="1"/>
  <c r="EK186" i="1"/>
  <c r="EJ186" i="1"/>
  <c r="EI186" i="1"/>
  <c r="EH186" i="1"/>
  <c r="EG186" i="1"/>
  <c r="EF186" i="1"/>
  <c r="EP182" i="1"/>
  <c r="EO182" i="1"/>
  <c r="EO184" i="1" s="1"/>
  <c r="EN182" i="1"/>
  <c r="EM182" i="1"/>
  <c r="EM184" i="1" s="1"/>
  <c r="EK182" i="1"/>
  <c r="EK184" i="1" s="1"/>
  <c r="EJ182" i="1"/>
  <c r="EJ184" i="1" s="1"/>
  <c r="EI182" i="1"/>
  <c r="EI184" i="1" s="1"/>
  <c r="EH182" i="1"/>
  <c r="EH184" i="1" s="1"/>
  <c r="EG182" i="1"/>
  <c r="EG184" i="1" s="1"/>
  <c r="EF182" i="1"/>
  <c r="EF184" i="1" s="1"/>
  <c r="EL180" i="1"/>
  <c r="EL515" i="1" s="1"/>
  <c r="EL177" i="1"/>
  <c r="EL514" i="1" s="1"/>
  <c r="EL174" i="1"/>
  <c r="EL513" i="1" s="1"/>
  <c r="EL171" i="1"/>
  <c r="EL170" i="1"/>
  <c r="EL167" i="1"/>
  <c r="EL166" i="1"/>
  <c r="EL165" i="1"/>
  <c r="EP158" i="1"/>
  <c r="EO158" i="1"/>
  <c r="EN158" i="1"/>
  <c r="EM158" i="1"/>
  <c r="EK158" i="1"/>
  <c r="EJ158" i="1"/>
  <c r="EI158" i="1"/>
  <c r="EH158" i="1"/>
  <c r="EG158" i="1"/>
  <c r="EF158" i="1"/>
  <c r="EP157" i="1"/>
  <c r="EO157" i="1"/>
  <c r="EN157" i="1"/>
  <c r="EM157" i="1"/>
  <c r="EK157" i="1"/>
  <c r="EJ157" i="1"/>
  <c r="EI157" i="1"/>
  <c r="EH157" i="1"/>
  <c r="EG157" i="1"/>
  <c r="EF157" i="1"/>
  <c r="EP153" i="1"/>
  <c r="EO153" i="1"/>
  <c r="EN153" i="1"/>
  <c r="EM153" i="1"/>
  <c r="EK153" i="1"/>
  <c r="EJ153" i="1"/>
  <c r="EI153" i="1"/>
  <c r="EH153" i="1"/>
  <c r="EG153" i="1"/>
  <c r="EF153" i="1"/>
  <c r="EL151" i="1"/>
  <c r="EL150" i="1"/>
  <c r="EL149" i="1"/>
  <c r="EL148" i="1"/>
  <c r="EL147" i="1"/>
  <c r="EL146" i="1"/>
  <c r="EL145" i="1"/>
  <c r="EL142" i="1"/>
  <c r="EL141" i="1"/>
  <c r="EL140" i="1"/>
  <c r="EL139" i="1"/>
  <c r="EL138" i="1"/>
  <c r="EL137" i="1"/>
  <c r="EL134" i="1"/>
  <c r="EL133" i="1"/>
  <c r="EL132" i="1"/>
  <c r="EL129" i="1"/>
  <c r="EL505" i="1" s="1"/>
  <c r="EL126" i="1"/>
  <c r="EL504" i="1" s="1"/>
  <c r="EL123" i="1"/>
  <c r="EL122" i="1"/>
  <c r="EL118" i="1"/>
  <c r="EL502" i="1" s="1"/>
  <c r="EL115" i="1"/>
  <c r="EL114" i="1"/>
  <c r="EQ109" i="1"/>
  <c r="EP109" i="1"/>
  <c r="EO109" i="1"/>
  <c r="EN109" i="1"/>
  <c r="EM109" i="1"/>
  <c r="EK109" i="1"/>
  <c r="EJ109" i="1"/>
  <c r="EI109" i="1"/>
  <c r="EH109" i="1"/>
  <c r="EG109" i="1"/>
  <c r="EF109" i="1"/>
  <c r="EL107" i="1"/>
  <c r="EL109" i="1" s="1"/>
  <c r="EP100" i="1"/>
  <c r="EO100" i="1"/>
  <c r="EN100" i="1"/>
  <c r="EM100" i="1"/>
  <c r="EK100" i="1"/>
  <c r="EJ100" i="1"/>
  <c r="EI100" i="1"/>
  <c r="EH100" i="1"/>
  <c r="EG100" i="1"/>
  <c r="EF100" i="1"/>
  <c r="EP99" i="1"/>
  <c r="EO99" i="1"/>
  <c r="EN99" i="1"/>
  <c r="EM99" i="1"/>
  <c r="EK99" i="1"/>
  <c r="EJ99" i="1"/>
  <c r="EI99" i="1"/>
  <c r="EH99" i="1"/>
  <c r="EG99" i="1"/>
  <c r="EF99" i="1"/>
  <c r="EP95" i="1"/>
  <c r="EO95" i="1"/>
  <c r="EO97" i="1" s="1"/>
  <c r="EN95" i="1"/>
  <c r="EM95" i="1"/>
  <c r="EM97" i="1" s="1"/>
  <c r="EK95" i="1"/>
  <c r="EK97" i="1" s="1"/>
  <c r="EJ95" i="1"/>
  <c r="EJ97" i="1" s="1"/>
  <c r="EI95" i="1"/>
  <c r="EI97" i="1" s="1"/>
  <c r="EH95" i="1"/>
  <c r="EH97" i="1" s="1"/>
  <c r="EG95" i="1"/>
  <c r="EG97" i="1" s="1"/>
  <c r="EF95" i="1"/>
  <c r="EF97" i="1" s="1"/>
  <c r="EL93" i="1"/>
  <c r="EL546" i="1" s="1"/>
  <c r="EL91" i="1"/>
  <c r="EL89" i="1"/>
  <c r="EL534" i="1" s="1"/>
  <c r="EL87" i="1"/>
  <c r="EL86" i="1"/>
  <c r="EL85" i="1"/>
  <c r="EL84" i="1"/>
  <c r="EL83" i="1"/>
  <c r="EL82" i="1"/>
  <c r="EL81" i="1"/>
  <c r="EL80" i="1"/>
  <c r="EP74" i="1"/>
  <c r="EO74" i="1"/>
  <c r="EN74" i="1"/>
  <c r="EM74" i="1"/>
  <c r="EK74" i="1"/>
  <c r="EJ74" i="1"/>
  <c r="EI74" i="1"/>
  <c r="EH74" i="1"/>
  <c r="EG74" i="1"/>
  <c r="EF74" i="1"/>
  <c r="EP73" i="1"/>
  <c r="EO73" i="1"/>
  <c r="EN73" i="1"/>
  <c r="EM73" i="1"/>
  <c r="EK73" i="1"/>
  <c r="EJ73" i="1"/>
  <c r="EI73" i="1"/>
  <c r="EH73" i="1"/>
  <c r="EG73" i="1"/>
  <c r="EF73" i="1"/>
  <c r="EP69" i="1"/>
  <c r="EO69" i="1"/>
  <c r="EN69" i="1"/>
  <c r="EM69" i="1"/>
  <c r="EK69" i="1"/>
  <c r="EJ69" i="1"/>
  <c r="EI69" i="1"/>
  <c r="EH69" i="1"/>
  <c r="EG69" i="1"/>
  <c r="EF69" i="1"/>
  <c r="EL67" i="1"/>
  <c r="EL66" i="1"/>
  <c r="EL65" i="1"/>
  <c r="EL64" i="1"/>
  <c r="EL63" i="1"/>
  <c r="EL62" i="1"/>
  <c r="EL61" i="1"/>
  <c r="EL60" i="1"/>
  <c r="EL59" i="1"/>
  <c r="EL58" i="1"/>
  <c r="EL57" i="1"/>
  <c r="EL56" i="1"/>
  <c r="EL55" i="1"/>
  <c r="EL54" i="1"/>
  <c r="EL53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P37" i="1"/>
  <c r="EO37" i="1"/>
  <c r="EN37" i="1"/>
  <c r="EM37" i="1"/>
  <c r="EK37" i="1"/>
  <c r="EJ37" i="1"/>
  <c r="EI37" i="1"/>
  <c r="EH37" i="1"/>
  <c r="EG37" i="1"/>
  <c r="EF37" i="1"/>
  <c r="EL33" i="1"/>
  <c r="EL545" i="1" s="1"/>
  <c r="EL31" i="1"/>
  <c r="EL532" i="1" s="1"/>
  <c r="EP25" i="1"/>
  <c r="EO25" i="1"/>
  <c r="EN25" i="1"/>
  <c r="EM25" i="1"/>
  <c r="EL25" i="1"/>
  <c r="EK25" i="1"/>
  <c r="EJ25" i="1"/>
  <c r="EI25" i="1"/>
  <c r="EH25" i="1"/>
  <c r="EG25" i="1"/>
  <c r="EF25" i="1"/>
  <c r="EP24" i="1"/>
  <c r="EO24" i="1"/>
  <c r="EN24" i="1"/>
  <c r="EM24" i="1"/>
  <c r="EK24" i="1"/>
  <c r="EJ24" i="1"/>
  <c r="EI24" i="1"/>
  <c r="EH24" i="1"/>
  <c r="EG24" i="1"/>
  <c r="EF24" i="1"/>
  <c r="EP20" i="1"/>
  <c r="EO20" i="1"/>
  <c r="EO22" i="1" s="1"/>
  <c r="EN20" i="1"/>
  <c r="EM20" i="1"/>
  <c r="EM22" i="1" s="1"/>
  <c r="EK20" i="1"/>
  <c r="EK22" i="1" s="1"/>
  <c r="EJ20" i="1"/>
  <c r="EJ22" i="1" s="1"/>
  <c r="EI20" i="1"/>
  <c r="EI22" i="1" s="1"/>
  <c r="EH20" i="1"/>
  <c r="EH22" i="1" s="1"/>
  <c r="EG20" i="1"/>
  <c r="EG22" i="1" s="1"/>
  <c r="EF20" i="1"/>
  <c r="EF22" i="1" s="1"/>
  <c r="EL17" i="1"/>
  <c r="EL20" i="1" s="1"/>
  <c r="EL22" i="1" s="1"/>
  <c r="FD520" i="1" l="1"/>
  <c r="J550" i="1"/>
  <c r="EL469" i="1"/>
  <c r="EP266" i="1"/>
  <c r="CO35" i="1"/>
  <c r="AJ550" i="1"/>
  <c r="DB493" i="1"/>
  <c r="EP22" i="1"/>
  <c r="EN266" i="1"/>
  <c r="EN22" i="1"/>
  <c r="EN389" i="1"/>
  <c r="EP437" i="1"/>
  <c r="EP452" i="1"/>
  <c r="EL346" i="1"/>
  <c r="EP389" i="1"/>
  <c r="FD522" i="1"/>
  <c r="FD346" i="1"/>
  <c r="EN452" i="1"/>
  <c r="EP370" i="1"/>
  <c r="EP184" i="1"/>
  <c r="EN184" i="1"/>
  <c r="EL347" i="1"/>
  <c r="EN370" i="1"/>
  <c r="FD531" i="1"/>
  <c r="EN97" i="1"/>
  <c r="EP97" i="1"/>
  <c r="FD530" i="1"/>
  <c r="FD347" i="1"/>
  <c r="EL528" i="1"/>
  <c r="EL531" i="1"/>
  <c r="EL503" i="1"/>
  <c r="EL506" i="1"/>
  <c r="EL511" i="1"/>
  <c r="EL518" i="1"/>
  <c r="EL519" i="1"/>
  <c r="EL521" i="1"/>
  <c r="EL529" i="1"/>
  <c r="FD527" i="1"/>
  <c r="FD501" i="1"/>
  <c r="FD507" i="1"/>
  <c r="FD508" i="1"/>
  <c r="FD512" i="1"/>
  <c r="FD517" i="1"/>
  <c r="FD521" i="1"/>
  <c r="FD529" i="1"/>
  <c r="FD410" i="1"/>
  <c r="FD100" i="1"/>
  <c r="FD551" i="1"/>
  <c r="FD158" i="1"/>
  <c r="FD509" i="1"/>
  <c r="EL527" i="1"/>
  <c r="EL100" i="1"/>
  <c r="EL551" i="1"/>
  <c r="EL501" i="1"/>
  <c r="EL507" i="1"/>
  <c r="EL508" i="1"/>
  <c r="EL158" i="1"/>
  <c r="EL509" i="1"/>
  <c r="EL512" i="1"/>
  <c r="EL517" i="1"/>
  <c r="EL522" i="1"/>
  <c r="EL530" i="1"/>
  <c r="EL498" i="1"/>
  <c r="EL472" i="1"/>
  <c r="EL548" i="1"/>
  <c r="FD25" i="1"/>
  <c r="FD532" i="1"/>
  <c r="FD528" i="1"/>
  <c r="FD503" i="1"/>
  <c r="FD506" i="1"/>
  <c r="FD511" i="1"/>
  <c r="FD518" i="1"/>
  <c r="FD519" i="1"/>
  <c r="EG344" i="1"/>
  <c r="EZ344" i="1"/>
  <c r="FE344" i="1"/>
  <c r="FG344" i="1"/>
  <c r="EI344" i="1"/>
  <c r="EK344" i="1"/>
  <c r="EN344" i="1"/>
  <c r="EP344" i="1"/>
  <c r="EX344" i="1"/>
  <c r="FB344" i="1"/>
  <c r="EF344" i="1"/>
  <c r="EH344" i="1"/>
  <c r="EJ344" i="1"/>
  <c r="EM344" i="1"/>
  <c r="EO344" i="1"/>
  <c r="EY344" i="1"/>
  <c r="FA344" i="1"/>
  <c r="FC344" i="1"/>
  <c r="FF344" i="1"/>
  <c r="FH344" i="1"/>
  <c r="EH71" i="1"/>
  <c r="EM71" i="1"/>
  <c r="EL435" i="1"/>
  <c r="EL440" i="1"/>
  <c r="FD454" i="1"/>
  <c r="EL410" i="1"/>
  <c r="EY155" i="1"/>
  <c r="FC155" i="1"/>
  <c r="EN155" i="1"/>
  <c r="FD435" i="1"/>
  <c r="FD440" i="1"/>
  <c r="G408" i="1"/>
  <c r="FD251" i="1"/>
  <c r="EL73" i="1"/>
  <c r="FD69" i="1"/>
  <c r="FD157" i="1"/>
  <c r="FD391" i="1"/>
  <c r="FD73" i="1"/>
  <c r="EL387" i="1"/>
  <c r="EL389" i="1" s="1"/>
  <c r="EL69" i="1"/>
  <c r="EL251" i="1"/>
  <c r="EL372" i="1"/>
  <c r="BJ35" i="1"/>
  <c r="BJ550" i="1" s="1"/>
  <c r="EF71" i="1"/>
  <c r="EJ71" i="1"/>
  <c r="EX71" i="1"/>
  <c r="FB71" i="1"/>
  <c r="EY71" i="1"/>
  <c r="FC71" i="1"/>
  <c r="FF155" i="1"/>
  <c r="FG71" i="1"/>
  <c r="FH71" i="1"/>
  <c r="EO71" i="1"/>
  <c r="EZ253" i="1"/>
  <c r="FE253" i="1"/>
  <c r="EZ437" i="1"/>
  <c r="FE437" i="1"/>
  <c r="EL24" i="1"/>
  <c r="EL74" i="1"/>
  <c r="EL301" i="1"/>
  <c r="EL316" i="1"/>
  <c r="EL439" i="1"/>
  <c r="EL454" i="1"/>
  <c r="EL471" i="1"/>
  <c r="FD99" i="1"/>
  <c r="FD153" i="1"/>
  <c r="FD255" i="1"/>
  <c r="FA253" i="1"/>
  <c r="FF253" i="1"/>
  <c r="FA437" i="1"/>
  <c r="FF437" i="1"/>
  <c r="FD472" i="1"/>
  <c r="EL37" i="1"/>
  <c r="EI71" i="1"/>
  <c r="EL490" i="1"/>
  <c r="FD74" i="1"/>
  <c r="EZ71" i="1"/>
  <c r="FE71" i="1"/>
  <c r="FE155" i="1"/>
  <c r="EX253" i="1"/>
  <c r="FB253" i="1"/>
  <c r="FG253" i="1"/>
  <c r="FD301" i="1"/>
  <c r="FD316" i="1"/>
  <c r="FD439" i="1"/>
  <c r="EX437" i="1"/>
  <c r="FB437" i="1"/>
  <c r="FG437" i="1"/>
  <c r="FD490" i="1"/>
  <c r="FD37" i="1"/>
  <c r="FA71" i="1"/>
  <c r="FF71" i="1"/>
  <c r="FD109" i="1"/>
  <c r="FA155" i="1"/>
  <c r="FD186" i="1"/>
  <c r="EY253" i="1"/>
  <c r="FC253" i="1"/>
  <c r="FH253" i="1"/>
  <c r="FD372" i="1"/>
  <c r="EY437" i="1"/>
  <c r="FC437" i="1"/>
  <c r="FH437" i="1"/>
  <c r="FD471" i="1"/>
  <c r="EZ155" i="1"/>
  <c r="EX155" i="1"/>
  <c r="FB155" i="1"/>
  <c r="FG155" i="1"/>
  <c r="FH155" i="1"/>
  <c r="EH253" i="1"/>
  <c r="EN253" i="1"/>
  <c r="EF155" i="1"/>
  <c r="EJ155" i="1"/>
  <c r="EO155" i="1"/>
  <c r="EM155" i="1"/>
  <c r="EI155" i="1"/>
  <c r="EF253" i="1"/>
  <c r="EJ253" i="1"/>
  <c r="EO253" i="1"/>
  <c r="EH437" i="1"/>
  <c r="EM437" i="1"/>
  <c r="EG71" i="1"/>
  <c r="EK71" i="1"/>
  <c r="EP71" i="1"/>
  <c r="EG155" i="1"/>
  <c r="EK155" i="1"/>
  <c r="EG253" i="1"/>
  <c r="EK253" i="1"/>
  <c r="EP253" i="1"/>
  <c r="FI472" i="1"/>
  <c r="EI437" i="1"/>
  <c r="EN437" i="1"/>
  <c r="FD264" i="1"/>
  <c r="FD266" i="1" s="1"/>
  <c r="FD283" i="1"/>
  <c r="FD437" i="1"/>
  <c r="FD450" i="1"/>
  <c r="FD452" i="1" s="1"/>
  <c r="EF437" i="1"/>
  <c r="EJ437" i="1"/>
  <c r="EO437" i="1"/>
  <c r="FD182" i="1"/>
  <c r="FD184" i="1" s="1"/>
  <c r="FD368" i="1"/>
  <c r="FD370" i="1" s="1"/>
  <c r="FD95" i="1"/>
  <c r="FD97" i="1" s="1"/>
  <c r="FD208" i="1"/>
  <c r="FD342" i="1"/>
  <c r="FD20" i="1"/>
  <c r="FD22" i="1" s="1"/>
  <c r="FD387" i="1"/>
  <c r="FD389" i="1" s="1"/>
  <c r="EP155" i="1"/>
  <c r="EH155" i="1"/>
  <c r="EL186" i="1"/>
  <c r="EL182" i="1"/>
  <c r="EL184" i="1" s="1"/>
  <c r="EL99" i="1"/>
  <c r="EL157" i="1"/>
  <c r="EL208" i="1"/>
  <c r="EL253" i="1" s="1"/>
  <c r="EL255" i="1"/>
  <c r="EI253" i="1"/>
  <c r="EM253" i="1"/>
  <c r="EN71" i="1"/>
  <c r="EL264" i="1"/>
  <c r="EL266" i="1" s="1"/>
  <c r="EL283" i="1"/>
  <c r="EL437" i="1"/>
  <c r="EL450" i="1"/>
  <c r="EL452" i="1" s="1"/>
  <c r="EL153" i="1"/>
  <c r="EL155" i="1" s="1"/>
  <c r="EL368" i="1"/>
  <c r="EL370" i="1" s="1"/>
  <c r="EL391" i="1"/>
  <c r="EL95" i="1"/>
  <c r="EL97" i="1" s="1"/>
  <c r="EL342" i="1"/>
  <c r="DX552" i="1"/>
  <c r="DW552" i="1"/>
  <c r="DV552" i="1"/>
  <c r="DS552" i="1"/>
  <c r="DR552" i="1"/>
  <c r="DQ552" i="1"/>
  <c r="DP552" i="1"/>
  <c r="DY497" i="1"/>
  <c r="DX497" i="1"/>
  <c r="DW497" i="1"/>
  <c r="DV497" i="1"/>
  <c r="DS497" i="1"/>
  <c r="DR497" i="1"/>
  <c r="DQ497" i="1"/>
  <c r="DP497" i="1"/>
  <c r="DY496" i="1"/>
  <c r="DX496" i="1"/>
  <c r="DW496" i="1"/>
  <c r="DV496" i="1"/>
  <c r="DS496" i="1"/>
  <c r="DR496" i="1"/>
  <c r="DQ496" i="1"/>
  <c r="DP496" i="1"/>
  <c r="DX490" i="1"/>
  <c r="DW490" i="1"/>
  <c r="DV490" i="1"/>
  <c r="DU490" i="1"/>
  <c r="DS490" i="1"/>
  <c r="DR490" i="1"/>
  <c r="DQ490" i="1"/>
  <c r="DP490" i="1"/>
  <c r="DO490" i="1"/>
  <c r="DN490" i="1"/>
  <c r="DT542" i="1"/>
  <c r="DT541" i="1"/>
  <c r="DT538" i="1"/>
  <c r="DT536" i="1"/>
  <c r="DT533" i="1"/>
  <c r="DT539" i="1"/>
  <c r="DT525" i="1"/>
  <c r="DT524" i="1"/>
  <c r="DT516" i="1"/>
  <c r="DT510" i="1"/>
  <c r="DT500" i="1"/>
  <c r="DX472" i="1"/>
  <c r="DW472" i="1"/>
  <c r="DV472" i="1"/>
  <c r="DU472" i="1"/>
  <c r="DS472" i="1"/>
  <c r="DR472" i="1"/>
  <c r="DQ472" i="1"/>
  <c r="DP472" i="1"/>
  <c r="DO472" i="1"/>
  <c r="DN472" i="1"/>
  <c r="DX471" i="1"/>
  <c r="DW471" i="1"/>
  <c r="DV471" i="1"/>
  <c r="DU471" i="1"/>
  <c r="DS471" i="1"/>
  <c r="DR471" i="1"/>
  <c r="DQ471" i="1"/>
  <c r="DP471" i="1"/>
  <c r="DO471" i="1"/>
  <c r="DN471" i="1"/>
  <c r="DT549" i="1"/>
  <c r="DT548" i="1"/>
  <c r="DT537" i="1"/>
  <c r="DT547" i="1"/>
  <c r="DT540" i="1"/>
  <c r="DT535" i="1"/>
  <c r="DY455" i="1"/>
  <c r="DX455" i="1"/>
  <c r="DW455" i="1"/>
  <c r="DV455" i="1"/>
  <c r="DU455" i="1"/>
  <c r="DS455" i="1"/>
  <c r="DR455" i="1"/>
  <c r="DQ455" i="1"/>
  <c r="DP455" i="1"/>
  <c r="DO455" i="1"/>
  <c r="DN455" i="1"/>
  <c r="DX454" i="1"/>
  <c r="DW454" i="1"/>
  <c r="DV454" i="1"/>
  <c r="DU454" i="1"/>
  <c r="DS454" i="1"/>
  <c r="DR454" i="1"/>
  <c r="DQ454" i="1"/>
  <c r="DP454" i="1"/>
  <c r="DO454" i="1"/>
  <c r="DN454" i="1"/>
  <c r="DX450" i="1"/>
  <c r="DW450" i="1"/>
  <c r="DW452" i="1" s="1"/>
  <c r="DV450" i="1"/>
  <c r="DU450" i="1"/>
  <c r="DU452" i="1" s="1"/>
  <c r="DS450" i="1"/>
  <c r="DS452" i="1" s="1"/>
  <c r="DR450" i="1"/>
  <c r="DR452" i="1" s="1"/>
  <c r="DQ450" i="1"/>
  <c r="DQ452" i="1" s="1"/>
  <c r="DP450" i="1"/>
  <c r="DP452" i="1" s="1"/>
  <c r="DO450" i="1"/>
  <c r="DO452" i="1" s="1"/>
  <c r="DN450" i="1"/>
  <c r="DN452" i="1" s="1"/>
  <c r="DX440" i="1"/>
  <c r="DW440" i="1"/>
  <c r="DV440" i="1"/>
  <c r="DU440" i="1"/>
  <c r="DS440" i="1"/>
  <c r="DR440" i="1"/>
  <c r="DQ440" i="1"/>
  <c r="DP440" i="1"/>
  <c r="DO440" i="1"/>
  <c r="DN440" i="1"/>
  <c r="DX439" i="1"/>
  <c r="DW439" i="1"/>
  <c r="DV439" i="1"/>
  <c r="DU439" i="1"/>
  <c r="DS439" i="1"/>
  <c r="DR439" i="1"/>
  <c r="DQ439" i="1"/>
  <c r="DP439" i="1"/>
  <c r="DO439" i="1"/>
  <c r="DN439" i="1"/>
  <c r="DX435" i="1"/>
  <c r="DW435" i="1"/>
  <c r="DV435" i="1"/>
  <c r="DU435" i="1"/>
  <c r="DS435" i="1"/>
  <c r="DS437" i="1" s="1"/>
  <c r="DR435" i="1"/>
  <c r="DQ435" i="1"/>
  <c r="DP435" i="1"/>
  <c r="DO435" i="1"/>
  <c r="DO437" i="1" s="1"/>
  <c r="DN435" i="1"/>
  <c r="DT544" i="1"/>
  <c r="DY392" i="1"/>
  <c r="DX392" i="1"/>
  <c r="DW392" i="1"/>
  <c r="DV392" i="1"/>
  <c r="DU392" i="1"/>
  <c r="DS392" i="1"/>
  <c r="DR392" i="1"/>
  <c r="DQ392" i="1"/>
  <c r="DP392" i="1"/>
  <c r="DO392" i="1"/>
  <c r="DN392" i="1"/>
  <c r="DX391" i="1"/>
  <c r="DW391" i="1"/>
  <c r="DV391" i="1"/>
  <c r="DU391" i="1"/>
  <c r="DS391" i="1"/>
  <c r="DR391" i="1"/>
  <c r="DQ391" i="1"/>
  <c r="DP391" i="1"/>
  <c r="DO391" i="1"/>
  <c r="DN391" i="1"/>
  <c r="DX387" i="1"/>
  <c r="DW387" i="1"/>
  <c r="DW389" i="1" s="1"/>
  <c r="DV387" i="1"/>
  <c r="DU387" i="1"/>
  <c r="DU389" i="1" s="1"/>
  <c r="DS387" i="1"/>
  <c r="DS389" i="1" s="1"/>
  <c r="DR387" i="1"/>
  <c r="DR389" i="1" s="1"/>
  <c r="DQ387" i="1"/>
  <c r="DQ389" i="1" s="1"/>
  <c r="DP387" i="1"/>
  <c r="DP389" i="1" s="1"/>
  <c r="DO387" i="1"/>
  <c r="DO389" i="1" s="1"/>
  <c r="DN387" i="1"/>
  <c r="DN389" i="1" s="1"/>
  <c r="DY373" i="1"/>
  <c r="DX373" i="1"/>
  <c r="DW373" i="1"/>
  <c r="DV373" i="1"/>
  <c r="DU373" i="1"/>
  <c r="DS373" i="1"/>
  <c r="DR373" i="1"/>
  <c r="DQ373" i="1"/>
  <c r="DP373" i="1"/>
  <c r="DO373" i="1"/>
  <c r="DN373" i="1"/>
  <c r="DX372" i="1"/>
  <c r="DW372" i="1"/>
  <c r="DV372" i="1"/>
  <c r="DU372" i="1"/>
  <c r="DS372" i="1"/>
  <c r="DR372" i="1"/>
  <c r="DQ372" i="1"/>
  <c r="DP372" i="1"/>
  <c r="DO372" i="1"/>
  <c r="DN372" i="1"/>
  <c r="DX368" i="1"/>
  <c r="DW368" i="1"/>
  <c r="DW370" i="1" s="1"/>
  <c r="DV368" i="1"/>
  <c r="DU368" i="1"/>
  <c r="DU370" i="1" s="1"/>
  <c r="DS368" i="1"/>
  <c r="DS370" i="1" s="1"/>
  <c r="DR368" i="1"/>
  <c r="DR370" i="1" s="1"/>
  <c r="DQ368" i="1"/>
  <c r="DQ370" i="1" s="1"/>
  <c r="DP368" i="1"/>
  <c r="DP370" i="1" s="1"/>
  <c r="DO368" i="1"/>
  <c r="DO370" i="1" s="1"/>
  <c r="DN368" i="1"/>
  <c r="DN370" i="1" s="1"/>
  <c r="DX342" i="1"/>
  <c r="DW342" i="1"/>
  <c r="DV342" i="1"/>
  <c r="DU342" i="1"/>
  <c r="DS342" i="1"/>
  <c r="DR342" i="1"/>
  <c r="DQ342" i="1"/>
  <c r="DP342" i="1"/>
  <c r="DO342" i="1"/>
  <c r="DN342" i="1"/>
  <c r="DT529" i="1"/>
  <c r="DX316" i="1"/>
  <c r="DW316" i="1"/>
  <c r="DV316" i="1"/>
  <c r="DU316" i="1"/>
  <c r="DS316" i="1"/>
  <c r="DR316" i="1"/>
  <c r="DQ316" i="1"/>
  <c r="DP316" i="1"/>
  <c r="DO316" i="1"/>
  <c r="DN316" i="1"/>
  <c r="DY316" i="1"/>
  <c r="DX301" i="1"/>
  <c r="DW301" i="1"/>
  <c r="DV301" i="1"/>
  <c r="DU301" i="1"/>
  <c r="DS301" i="1"/>
  <c r="DR301" i="1"/>
  <c r="DQ301" i="1"/>
  <c r="DP301" i="1"/>
  <c r="DO301" i="1"/>
  <c r="DN301" i="1"/>
  <c r="DX283" i="1"/>
  <c r="DW283" i="1"/>
  <c r="DV283" i="1"/>
  <c r="DU283" i="1"/>
  <c r="DS283" i="1"/>
  <c r="DR283" i="1"/>
  <c r="DQ283" i="1"/>
  <c r="DP283" i="1"/>
  <c r="DO283" i="1"/>
  <c r="DN283" i="1"/>
  <c r="DY269" i="1"/>
  <c r="DX269" i="1"/>
  <c r="DW269" i="1"/>
  <c r="DV269" i="1"/>
  <c r="DU269" i="1"/>
  <c r="DS269" i="1"/>
  <c r="DR269" i="1"/>
  <c r="DQ269" i="1"/>
  <c r="DP269" i="1"/>
  <c r="DO269" i="1"/>
  <c r="DN269" i="1"/>
  <c r="DY268" i="1"/>
  <c r="DX268" i="1"/>
  <c r="DW268" i="1"/>
  <c r="DV268" i="1"/>
  <c r="DU268" i="1"/>
  <c r="DS268" i="1"/>
  <c r="DR268" i="1"/>
  <c r="DQ268" i="1"/>
  <c r="DP268" i="1"/>
  <c r="DO268" i="1"/>
  <c r="DN268" i="1"/>
  <c r="DY264" i="1"/>
  <c r="DX264" i="1"/>
  <c r="DW264" i="1"/>
  <c r="DW266" i="1" s="1"/>
  <c r="DV264" i="1"/>
  <c r="DU264" i="1"/>
  <c r="DU266" i="1" s="1"/>
  <c r="DS264" i="1"/>
  <c r="DS266" i="1" s="1"/>
  <c r="DR264" i="1"/>
  <c r="DR266" i="1" s="1"/>
  <c r="DQ264" i="1"/>
  <c r="DQ266" i="1" s="1"/>
  <c r="DP264" i="1"/>
  <c r="DP266" i="1" s="1"/>
  <c r="DO264" i="1"/>
  <c r="DO266" i="1" s="1"/>
  <c r="DN264" i="1"/>
  <c r="DN266" i="1" s="1"/>
  <c r="DY256" i="1"/>
  <c r="DX256" i="1"/>
  <c r="DW256" i="1"/>
  <c r="DV256" i="1"/>
  <c r="DU256" i="1"/>
  <c r="DS256" i="1"/>
  <c r="DR256" i="1"/>
  <c r="DQ256" i="1"/>
  <c r="DP256" i="1"/>
  <c r="DO256" i="1"/>
  <c r="DN256" i="1"/>
  <c r="DX255" i="1"/>
  <c r="DW255" i="1"/>
  <c r="DV255" i="1"/>
  <c r="DU255" i="1"/>
  <c r="DS255" i="1"/>
  <c r="DR255" i="1"/>
  <c r="DQ255" i="1"/>
  <c r="DP255" i="1"/>
  <c r="DO255" i="1"/>
  <c r="DN255" i="1"/>
  <c r="DX251" i="1"/>
  <c r="DW251" i="1"/>
  <c r="DV251" i="1"/>
  <c r="DU251" i="1"/>
  <c r="DS251" i="1"/>
  <c r="DR251" i="1"/>
  <c r="DQ251" i="1"/>
  <c r="DP251" i="1"/>
  <c r="DO251" i="1"/>
  <c r="DN251" i="1"/>
  <c r="DT523" i="1"/>
  <c r="DT521" i="1"/>
  <c r="DT520" i="1"/>
  <c r="DT517" i="1"/>
  <c r="DY208" i="1"/>
  <c r="DX208" i="1"/>
  <c r="DW208" i="1"/>
  <c r="DV208" i="1"/>
  <c r="DU208" i="1"/>
  <c r="DS208" i="1"/>
  <c r="DR208" i="1"/>
  <c r="DQ208" i="1"/>
  <c r="DP208" i="1"/>
  <c r="DO208" i="1"/>
  <c r="DN208" i="1"/>
  <c r="DY187" i="1"/>
  <c r="DX187" i="1"/>
  <c r="DW187" i="1"/>
  <c r="DV187" i="1"/>
  <c r="DU187" i="1"/>
  <c r="DS187" i="1"/>
  <c r="DR187" i="1"/>
  <c r="DQ187" i="1"/>
  <c r="DP187" i="1"/>
  <c r="DO187" i="1"/>
  <c r="DN187" i="1"/>
  <c r="DY186" i="1"/>
  <c r="DX186" i="1"/>
  <c r="DW186" i="1"/>
  <c r="DV186" i="1"/>
  <c r="DU186" i="1"/>
  <c r="DS186" i="1"/>
  <c r="DR186" i="1"/>
  <c r="DQ186" i="1"/>
  <c r="DP186" i="1"/>
  <c r="DO186" i="1"/>
  <c r="DN186" i="1"/>
  <c r="DY182" i="1"/>
  <c r="DX182" i="1"/>
  <c r="DW182" i="1"/>
  <c r="DW184" i="1" s="1"/>
  <c r="DV182" i="1"/>
  <c r="DU182" i="1"/>
  <c r="DU184" i="1" s="1"/>
  <c r="DS182" i="1"/>
  <c r="DS184" i="1" s="1"/>
  <c r="DR182" i="1"/>
  <c r="DR184" i="1" s="1"/>
  <c r="DQ182" i="1"/>
  <c r="DQ184" i="1" s="1"/>
  <c r="DP182" i="1"/>
  <c r="DP184" i="1" s="1"/>
  <c r="DO182" i="1"/>
  <c r="DO184" i="1" s="1"/>
  <c r="DN182" i="1"/>
  <c r="DN184" i="1" s="1"/>
  <c r="DT515" i="1"/>
  <c r="DT514" i="1"/>
  <c r="DT513" i="1"/>
  <c r="DT511" i="1"/>
  <c r="DX158" i="1"/>
  <c r="DW158" i="1"/>
  <c r="DV158" i="1"/>
  <c r="DU158" i="1"/>
  <c r="DS158" i="1"/>
  <c r="DR158" i="1"/>
  <c r="DQ158" i="1"/>
  <c r="DP158" i="1"/>
  <c r="DO158" i="1"/>
  <c r="DN158" i="1"/>
  <c r="DX157" i="1"/>
  <c r="DW157" i="1"/>
  <c r="DV157" i="1"/>
  <c r="DU157" i="1"/>
  <c r="DS157" i="1"/>
  <c r="DR157" i="1"/>
  <c r="DQ157" i="1"/>
  <c r="DP157" i="1"/>
  <c r="DO157" i="1"/>
  <c r="DN157" i="1"/>
  <c r="DX153" i="1"/>
  <c r="DW153" i="1"/>
  <c r="DV153" i="1"/>
  <c r="DU153" i="1"/>
  <c r="DS153" i="1"/>
  <c r="DR153" i="1"/>
  <c r="DQ153" i="1"/>
  <c r="DP153" i="1"/>
  <c r="DO153" i="1"/>
  <c r="DN153" i="1"/>
  <c r="DT506" i="1"/>
  <c r="DT505" i="1"/>
  <c r="DT504" i="1"/>
  <c r="DT503" i="1"/>
  <c r="DT502" i="1"/>
  <c r="DY109" i="1"/>
  <c r="DX109" i="1"/>
  <c r="DW109" i="1"/>
  <c r="DV109" i="1"/>
  <c r="DU109" i="1"/>
  <c r="DS109" i="1"/>
  <c r="DR109" i="1"/>
  <c r="DQ109" i="1"/>
  <c r="DP109" i="1"/>
  <c r="DO109" i="1"/>
  <c r="DN109" i="1"/>
  <c r="DX100" i="1"/>
  <c r="DW100" i="1"/>
  <c r="DV100" i="1"/>
  <c r="DU100" i="1"/>
  <c r="DS100" i="1"/>
  <c r="DR100" i="1"/>
  <c r="DQ100" i="1"/>
  <c r="DP100" i="1"/>
  <c r="DO100" i="1"/>
  <c r="DN100" i="1"/>
  <c r="DX99" i="1"/>
  <c r="DW99" i="1"/>
  <c r="DV99" i="1"/>
  <c r="DU99" i="1"/>
  <c r="DS99" i="1"/>
  <c r="DR99" i="1"/>
  <c r="DQ99" i="1"/>
  <c r="DP99" i="1"/>
  <c r="DO99" i="1"/>
  <c r="DN99" i="1"/>
  <c r="DX95" i="1"/>
  <c r="DW95" i="1"/>
  <c r="DW97" i="1" s="1"/>
  <c r="DV95" i="1"/>
  <c r="DU95" i="1"/>
  <c r="DU97" i="1" s="1"/>
  <c r="DS95" i="1"/>
  <c r="DS97" i="1" s="1"/>
  <c r="DR95" i="1"/>
  <c r="DR97" i="1" s="1"/>
  <c r="DQ95" i="1"/>
  <c r="DQ97" i="1" s="1"/>
  <c r="DP95" i="1"/>
  <c r="DP97" i="1" s="1"/>
  <c r="DO95" i="1"/>
  <c r="DO97" i="1" s="1"/>
  <c r="DN95" i="1"/>
  <c r="DN97" i="1" s="1"/>
  <c r="DT546" i="1"/>
  <c r="DT534" i="1"/>
  <c r="DY74" i="1"/>
  <c r="DX74" i="1"/>
  <c r="DW74" i="1"/>
  <c r="DV74" i="1"/>
  <c r="DU74" i="1"/>
  <c r="DS74" i="1"/>
  <c r="DR74" i="1"/>
  <c r="DQ74" i="1"/>
  <c r="DP74" i="1"/>
  <c r="DO74" i="1"/>
  <c r="DN74" i="1"/>
  <c r="DX73" i="1"/>
  <c r="DW73" i="1"/>
  <c r="DV73" i="1"/>
  <c r="DU73" i="1"/>
  <c r="DS73" i="1"/>
  <c r="DR73" i="1"/>
  <c r="DQ73" i="1"/>
  <c r="DP73" i="1"/>
  <c r="DO73" i="1"/>
  <c r="DN73" i="1"/>
  <c r="DX69" i="1"/>
  <c r="DW69" i="1"/>
  <c r="DV69" i="1"/>
  <c r="DU69" i="1"/>
  <c r="DS69" i="1"/>
  <c r="DR69" i="1"/>
  <c r="DQ69" i="1"/>
  <c r="DP69" i="1"/>
  <c r="DO69" i="1"/>
  <c r="DN69" i="1"/>
  <c r="DT527" i="1"/>
  <c r="DY37" i="1"/>
  <c r="DX37" i="1"/>
  <c r="DW37" i="1"/>
  <c r="DV37" i="1"/>
  <c r="DU37" i="1"/>
  <c r="DS37" i="1"/>
  <c r="DR37" i="1"/>
  <c r="DQ37" i="1"/>
  <c r="DP37" i="1"/>
  <c r="DO37" i="1"/>
  <c r="DN37" i="1"/>
  <c r="DY25" i="1"/>
  <c r="DX25" i="1"/>
  <c r="DW25" i="1"/>
  <c r="DV25" i="1"/>
  <c r="DU25" i="1"/>
  <c r="DS25" i="1"/>
  <c r="DR25" i="1"/>
  <c r="DQ25" i="1"/>
  <c r="DP25" i="1"/>
  <c r="DO25" i="1"/>
  <c r="DN25" i="1"/>
  <c r="DY24" i="1"/>
  <c r="DX24" i="1"/>
  <c r="DW24" i="1"/>
  <c r="DV24" i="1"/>
  <c r="DU24" i="1"/>
  <c r="DS24" i="1"/>
  <c r="DR24" i="1"/>
  <c r="DQ24" i="1"/>
  <c r="DP24" i="1"/>
  <c r="DO24" i="1"/>
  <c r="DN24" i="1"/>
  <c r="DY20" i="1"/>
  <c r="DX20" i="1"/>
  <c r="DW20" i="1"/>
  <c r="DW22" i="1" s="1"/>
  <c r="DV20" i="1"/>
  <c r="DU20" i="1"/>
  <c r="DU22" i="1" s="1"/>
  <c r="DS20" i="1"/>
  <c r="DS22" i="1" s="1"/>
  <c r="DR20" i="1"/>
  <c r="DR22" i="1" s="1"/>
  <c r="DQ20" i="1"/>
  <c r="DQ22" i="1" s="1"/>
  <c r="DP20" i="1"/>
  <c r="DP22" i="1" s="1"/>
  <c r="DO20" i="1"/>
  <c r="DO22" i="1" s="1"/>
  <c r="DN20" i="1"/>
  <c r="DN22" i="1" s="1"/>
  <c r="DT17" i="1"/>
  <c r="FD253" i="1" l="1"/>
  <c r="DX22" i="1"/>
  <c r="DX266" i="1"/>
  <c r="DY22" i="1"/>
  <c r="DT24" i="1"/>
  <c r="DT20" i="1"/>
  <c r="DT531" i="1"/>
  <c r="DV22" i="1"/>
  <c r="DY266" i="1"/>
  <c r="FD71" i="1"/>
  <c r="CO550" i="1"/>
  <c r="DV266" i="1"/>
  <c r="DX389" i="1"/>
  <c r="DV452" i="1"/>
  <c r="DV389" i="1"/>
  <c r="DX452" i="1"/>
  <c r="DV184" i="1"/>
  <c r="DX370" i="1"/>
  <c r="DX184" i="1"/>
  <c r="DV370" i="1"/>
  <c r="DY184" i="1"/>
  <c r="DV97" i="1"/>
  <c r="FC493" i="1"/>
  <c r="FC553" i="1" s="1"/>
  <c r="DX97" i="1"/>
  <c r="G35" i="1"/>
  <c r="FD552" i="1"/>
  <c r="DT545" i="1"/>
  <c r="DT528" i="1"/>
  <c r="DT551" i="1"/>
  <c r="DT501" i="1"/>
  <c r="DT507" i="1"/>
  <c r="DT508" i="1"/>
  <c r="DT509" i="1"/>
  <c r="DT512" i="1"/>
  <c r="DT518" i="1"/>
  <c r="DT519" i="1"/>
  <c r="DT522" i="1"/>
  <c r="DT530" i="1"/>
  <c r="DT498" i="1"/>
  <c r="DT499" i="1"/>
  <c r="EL552" i="1"/>
  <c r="DT532" i="1"/>
  <c r="DO253" i="1"/>
  <c r="DS253" i="1"/>
  <c r="DQ253" i="1"/>
  <c r="FD344" i="1"/>
  <c r="EL344" i="1"/>
  <c r="DN344" i="1"/>
  <c r="DP344" i="1"/>
  <c r="DR344" i="1"/>
  <c r="DU344" i="1"/>
  <c r="DW344" i="1"/>
  <c r="DO344" i="1"/>
  <c r="DQ344" i="1"/>
  <c r="DS344" i="1"/>
  <c r="DV344" i="1"/>
  <c r="DX344" i="1"/>
  <c r="EY493" i="1"/>
  <c r="EY553" i="1" s="1"/>
  <c r="EL71" i="1"/>
  <c r="EL493" i="1" s="1"/>
  <c r="FD155" i="1"/>
  <c r="FF493" i="1"/>
  <c r="EP493" i="1"/>
  <c r="DX253" i="1"/>
  <c r="FB493" i="1"/>
  <c r="FB553" i="1" s="1"/>
  <c r="FH493" i="1"/>
  <c r="EX493" i="1"/>
  <c r="EX553" i="1" s="1"/>
  <c r="EN493" i="1"/>
  <c r="EH493" i="1"/>
  <c r="EH553" i="1" s="1"/>
  <c r="EF493" i="1"/>
  <c r="EF553" i="1" s="1"/>
  <c r="FG493" i="1"/>
  <c r="EZ493" i="1"/>
  <c r="EZ553" i="1" s="1"/>
  <c r="FA493" i="1"/>
  <c r="FA553" i="1" s="1"/>
  <c r="FE493" i="1"/>
  <c r="EI493" i="1"/>
  <c r="EI553" i="1" s="1"/>
  <c r="DP437" i="1"/>
  <c r="EK493" i="1"/>
  <c r="EK553" i="1" s="1"/>
  <c r="EM493" i="1"/>
  <c r="EM553" i="1" s="1"/>
  <c r="EO493" i="1"/>
  <c r="EO553" i="1" s="1"/>
  <c r="DQ71" i="1"/>
  <c r="DV71" i="1"/>
  <c r="EG493" i="1"/>
  <c r="EG553" i="1" s="1"/>
  <c r="EJ493" i="1"/>
  <c r="EJ553" i="1" s="1"/>
  <c r="DP155" i="1"/>
  <c r="DN71" i="1"/>
  <c r="DR71" i="1"/>
  <c r="DW71" i="1"/>
  <c r="DW437" i="1"/>
  <c r="DX437" i="1"/>
  <c r="DQ155" i="1"/>
  <c r="DV155" i="1"/>
  <c r="DU253" i="1"/>
  <c r="DU437" i="1"/>
  <c r="DO71" i="1"/>
  <c r="DS71" i="1"/>
  <c r="DX71" i="1"/>
  <c r="DN155" i="1"/>
  <c r="DR155" i="1"/>
  <c r="DW155" i="1"/>
  <c r="DQ437" i="1"/>
  <c r="DV437" i="1"/>
  <c r="DU155" i="1"/>
  <c r="DP71" i="1"/>
  <c r="DU71" i="1"/>
  <c r="DO155" i="1"/>
  <c r="DS155" i="1"/>
  <c r="DX155" i="1"/>
  <c r="DW253" i="1"/>
  <c r="DN437" i="1"/>
  <c r="DR437" i="1"/>
  <c r="DP253" i="1"/>
  <c r="DV253" i="1"/>
  <c r="DN253" i="1"/>
  <c r="DR253" i="1"/>
  <c r="DB542" i="1"/>
  <c r="DB541" i="1"/>
  <c r="DB538" i="1"/>
  <c r="DB536" i="1"/>
  <c r="DB533" i="1"/>
  <c r="DB539" i="1"/>
  <c r="DB525" i="1"/>
  <c r="DB524" i="1"/>
  <c r="DB516" i="1"/>
  <c r="DB510" i="1"/>
  <c r="DB500" i="1"/>
  <c r="DB499" i="1"/>
  <c r="DB549" i="1"/>
  <c r="DB548" i="1"/>
  <c r="DB537" i="1"/>
  <c r="DB547" i="1"/>
  <c r="DB540" i="1"/>
  <c r="DB535" i="1"/>
  <c r="DB498" i="1"/>
  <c r="DB528" i="1"/>
  <c r="DB527" i="1"/>
  <c r="DB544" i="1"/>
  <c r="DB532" i="1"/>
  <c r="CV95" i="1"/>
  <c r="CV97" i="1" s="1"/>
  <c r="DF552" i="1"/>
  <c r="DE552" i="1"/>
  <c r="DD552" i="1"/>
  <c r="DG497" i="1"/>
  <c r="DF497" i="1"/>
  <c r="DE497" i="1"/>
  <c r="DD497" i="1"/>
  <c r="DG496" i="1"/>
  <c r="DF496" i="1"/>
  <c r="DE496" i="1"/>
  <c r="DD496" i="1"/>
  <c r="DF490" i="1"/>
  <c r="DE490" i="1"/>
  <c r="DD490" i="1"/>
  <c r="DC490" i="1"/>
  <c r="DF472" i="1"/>
  <c r="DE472" i="1"/>
  <c r="DD472" i="1"/>
  <c r="DC472" i="1"/>
  <c r="DF471" i="1"/>
  <c r="DE471" i="1"/>
  <c r="DD471" i="1"/>
  <c r="DC471" i="1"/>
  <c r="DG455" i="1"/>
  <c r="DF455" i="1"/>
  <c r="DE455" i="1"/>
  <c r="DD455" i="1"/>
  <c r="DC455" i="1"/>
  <c r="DF454" i="1"/>
  <c r="DE454" i="1"/>
  <c r="DD454" i="1"/>
  <c r="DC454" i="1"/>
  <c r="DF450" i="1"/>
  <c r="DE450" i="1"/>
  <c r="DE452" i="1" s="1"/>
  <c r="DD450" i="1"/>
  <c r="DC450" i="1"/>
  <c r="DC452" i="1" s="1"/>
  <c r="DF440" i="1"/>
  <c r="DE440" i="1"/>
  <c r="DD440" i="1"/>
  <c r="DC440" i="1"/>
  <c r="DF439" i="1"/>
  <c r="DE439" i="1"/>
  <c r="DD439" i="1"/>
  <c r="DC439" i="1"/>
  <c r="DF435" i="1"/>
  <c r="DE435" i="1"/>
  <c r="DD435" i="1"/>
  <c r="DC435" i="1"/>
  <c r="DG392" i="1"/>
  <c r="DF392" i="1"/>
  <c r="DE392" i="1"/>
  <c r="DD392" i="1"/>
  <c r="DC392" i="1"/>
  <c r="DF391" i="1"/>
  <c r="DE391" i="1"/>
  <c r="DD391" i="1"/>
  <c r="DC391" i="1"/>
  <c r="DF387" i="1"/>
  <c r="DE387" i="1"/>
  <c r="DE389" i="1" s="1"/>
  <c r="DD387" i="1"/>
  <c r="DC387" i="1"/>
  <c r="DC389" i="1" s="1"/>
  <c r="DG373" i="1"/>
  <c r="DF373" i="1"/>
  <c r="DE373" i="1"/>
  <c r="DD373" i="1"/>
  <c r="DC373" i="1"/>
  <c r="DF372" i="1"/>
  <c r="DE372" i="1"/>
  <c r="DD372" i="1"/>
  <c r="DC372" i="1"/>
  <c r="DF368" i="1"/>
  <c r="DE368" i="1"/>
  <c r="DE370" i="1" s="1"/>
  <c r="DD368" i="1"/>
  <c r="DC368" i="1"/>
  <c r="DC370" i="1" s="1"/>
  <c r="DF342" i="1"/>
  <c r="DE342" i="1"/>
  <c r="DD342" i="1"/>
  <c r="DC342" i="1"/>
  <c r="DF316" i="1"/>
  <c r="DE316" i="1"/>
  <c r="DD316" i="1"/>
  <c r="DC316" i="1"/>
  <c r="DF301" i="1"/>
  <c r="DE301" i="1"/>
  <c r="DD301" i="1"/>
  <c r="DC301" i="1"/>
  <c r="DF283" i="1"/>
  <c r="DE283" i="1"/>
  <c r="DD283" i="1"/>
  <c r="DC283" i="1"/>
  <c r="DG269" i="1"/>
  <c r="DF269" i="1"/>
  <c r="DE269" i="1"/>
  <c r="DD269" i="1"/>
  <c r="DC269" i="1"/>
  <c r="DG268" i="1"/>
  <c r="DF268" i="1"/>
  <c r="DE268" i="1"/>
  <c r="DD268" i="1"/>
  <c r="DC268" i="1"/>
  <c r="DG264" i="1"/>
  <c r="DF264" i="1"/>
  <c r="DE264" i="1"/>
  <c r="DE266" i="1" s="1"/>
  <c r="DD264" i="1"/>
  <c r="DC264" i="1"/>
  <c r="DC266" i="1" s="1"/>
  <c r="DG256" i="1"/>
  <c r="DF256" i="1"/>
  <c r="DE256" i="1"/>
  <c r="DD256" i="1"/>
  <c r="DC256" i="1"/>
  <c r="DF255" i="1"/>
  <c r="DE255" i="1"/>
  <c r="DD255" i="1"/>
  <c r="DC255" i="1"/>
  <c r="DF251" i="1"/>
  <c r="DE251" i="1"/>
  <c r="DD251" i="1"/>
  <c r="DC251" i="1"/>
  <c r="DG208" i="1"/>
  <c r="DF208" i="1"/>
  <c r="DE208" i="1"/>
  <c r="DD208" i="1"/>
  <c r="DC208" i="1"/>
  <c r="DG187" i="1"/>
  <c r="DF187" i="1"/>
  <c r="DE187" i="1"/>
  <c r="DD187" i="1"/>
  <c r="DC187" i="1"/>
  <c r="DG186" i="1"/>
  <c r="DF186" i="1"/>
  <c r="DE186" i="1"/>
  <c r="DD186" i="1"/>
  <c r="DC186" i="1"/>
  <c r="DG182" i="1"/>
  <c r="DF182" i="1"/>
  <c r="DE182" i="1"/>
  <c r="DE184" i="1" s="1"/>
  <c r="DD182" i="1"/>
  <c r="DC182" i="1"/>
  <c r="DC184" i="1" s="1"/>
  <c r="DG158" i="1"/>
  <c r="DF158" i="1"/>
  <c r="DE158" i="1"/>
  <c r="DD158" i="1"/>
  <c r="DC158" i="1"/>
  <c r="DF157" i="1"/>
  <c r="DE157" i="1"/>
  <c r="DD157" i="1"/>
  <c r="DC157" i="1"/>
  <c r="DF153" i="1"/>
  <c r="DE153" i="1"/>
  <c r="DD153" i="1"/>
  <c r="DC153" i="1"/>
  <c r="DG109" i="1"/>
  <c r="DF109" i="1"/>
  <c r="DE109" i="1"/>
  <c r="DD109" i="1"/>
  <c r="DC109" i="1"/>
  <c r="DF100" i="1"/>
  <c r="DE100" i="1"/>
  <c r="DD100" i="1"/>
  <c r="DC100" i="1"/>
  <c r="DF99" i="1"/>
  <c r="DE99" i="1"/>
  <c r="DD99" i="1"/>
  <c r="DC99" i="1"/>
  <c r="DF95" i="1"/>
  <c r="DE95" i="1"/>
  <c r="DE97" i="1" s="1"/>
  <c r="DD95" i="1"/>
  <c r="DC95" i="1"/>
  <c r="DC97" i="1" s="1"/>
  <c r="DG74" i="1"/>
  <c r="DF74" i="1"/>
  <c r="DE74" i="1"/>
  <c r="DD74" i="1"/>
  <c r="DC74" i="1"/>
  <c r="DF73" i="1"/>
  <c r="DE73" i="1"/>
  <c r="DD73" i="1"/>
  <c r="DC73" i="1"/>
  <c r="DF69" i="1"/>
  <c r="DE69" i="1"/>
  <c r="DD69" i="1"/>
  <c r="DC69" i="1"/>
  <c r="DG37" i="1"/>
  <c r="DF37" i="1"/>
  <c r="DE37" i="1"/>
  <c r="DD37" i="1"/>
  <c r="DC37" i="1"/>
  <c r="DG25" i="1"/>
  <c r="DF25" i="1"/>
  <c r="DE25" i="1"/>
  <c r="DD25" i="1"/>
  <c r="DC25" i="1"/>
  <c r="DG24" i="1"/>
  <c r="DF24" i="1"/>
  <c r="DE24" i="1"/>
  <c r="DD24" i="1"/>
  <c r="DC24" i="1"/>
  <c r="DG20" i="1"/>
  <c r="DF20" i="1"/>
  <c r="DE20" i="1"/>
  <c r="DE22" i="1" s="1"/>
  <c r="DD20" i="1"/>
  <c r="DC20" i="1"/>
  <c r="DC22" i="1" s="1"/>
  <c r="CZ552" i="1"/>
  <c r="CY552" i="1"/>
  <c r="CX552" i="1"/>
  <c r="DA497" i="1"/>
  <c r="CZ497" i="1"/>
  <c r="CY497" i="1"/>
  <c r="CX497" i="1"/>
  <c r="DA496" i="1"/>
  <c r="CZ496" i="1"/>
  <c r="CY496" i="1"/>
  <c r="CX496" i="1"/>
  <c r="CZ490" i="1"/>
  <c r="CY490" i="1"/>
  <c r="CX490" i="1"/>
  <c r="CW490" i="1"/>
  <c r="CV490" i="1"/>
  <c r="DA472" i="1"/>
  <c r="CZ472" i="1"/>
  <c r="CY472" i="1"/>
  <c r="CX472" i="1"/>
  <c r="CW472" i="1"/>
  <c r="CV472" i="1"/>
  <c r="CZ471" i="1"/>
  <c r="CY471" i="1"/>
  <c r="CX471" i="1"/>
  <c r="CW471" i="1"/>
  <c r="CV471" i="1"/>
  <c r="DA455" i="1"/>
  <c r="CZ455" i="1"/>
  <c r="CY455" i="1"/>
  <c r="CX455" i="1"/>
  <c r="CW455" i="1"/>
  <c r="CV455" i="1"/>
  <c r="CZ454" i="1"/>
  <c r="CY454" i="1"/>
  <c r="CX454" i="1"/>
  <c r="CW454" i="1"/>
  <c r="CV454" i="1"/>
  <c r="CZ450" i="1"/>
  <c r="CZ452" i="1" s="1"/>
  <c r="CY450" i="1"/>
  <c r="CY452" i="1" s="1"/>
  <c r="CX450" i="1"/>
  <c r="CX452" i="1" s="1"/>
  <c r="CW450" i="1"/>
  <c r="CW452" i="1" s="1"/>
  <c r="CV450" i="1"/>
  <c r="CV452" i="1" s="1"/>
  <c r="CZ440" i="1"/>
  <c r="CY440" i="1"/>
  <c r="CX440" i="1"/>
  <c r="CW440" i="1"/>
  <c r="CV440" i="1"/>
  <c r="CZ439" i="1"/>
  <c r="CY439" i="1"/>
  <c r="CX439" i="1"/>
  <c r="CW439" i="1"/>
  <c r="CV439" i="1"/>
  <c r="CZ435" i="1"/>
  <c r="CY435" i="1"/>
  <c r="CX435" i="1"/>
  <c r="CW435" i="1"/>
  <c r="CV435" i="1"/>
  <c r="DA435" i="1"/>
  <c r="DA439" i="1"/>
  <c r="DA392" i="1"/>
  <c r="CZ392" i="1"/>
  <c r="CY392" i="1"/>
  <c r="CX392" i="1"/>
  <c r="CW392" i="1"/>
  <c r="CV392" i="1"/>
  <c r="CZ391" i="1"/>
  <c r="CY391" i="1"/>
  <c r="CX391" i="1"/>
  <c r="CW391" i="1"/>
  <c r="CV391" i="1"/>
  <c r="CZ387" i="1"/>
  <c r="CZ389" i="1" s="1"/>
  <c r="CY387" i="1"/>
  <c r="CY389" i="1" s="1"/>
  <c r="CX387" i="1"/>
  <c r="CX389" i="1" s="1"/>
  <c r="CW387" i="1"/>
  <c r="CW389" i="1" s="1"/>
  <c r="CV387" i="1"/>
  <c r="CV389" i="1" s="1"/>
  <c r="DA391" i="1"/>
  <c r="DA373" i="1"/>
  <c r="CZ373" i="1"/>
  <c r="CY373" i="1"/>
  <c r="CX373" i="1"/>
  <c r="CW373" i="1"/>
  <c r="CV373" i="1"/>
  <c r="CZ372" i="1"/>
  <c r="CY372" i="1"/>
  <c r="CX372" i="1"/>
  <c r="CW372" i="1"/>
  <c r="CV372" i="1"/>
  <c r="CZ368" i="1"/>
  <c r="CZ370" i="1" s="1"/>
  <c r="CY368" i="1"/>
  <c r="CY370" i="1" s="1"/>
  <c r="CX368" i="1"/>
  <c r="CX370" i="1" s="1"/>
  <c r="CW368" i="1"/>
  <c r="CW370" i="1" s="1"/>
  <c r="CV368" i="1"/>
  <c r="CV370" i="1" s="1"/>
  <c r="CZ342" i="1"/>
  <c r="CY342" i="1"/>
  <c r="CX342" i="1"/>
  <c r="CW342" i="1"/>
  <c r="CV342" i="1"/>
  <c r="CZ316" i="1"/>
  <c r="CY316" i="1"/>
  <c r="CX316" i="1"/>
  <c r="CW316" i="1"/>
  <c r="CV316" i="1"/>
  <c r="DA316" i="1"/>
  <c r="CZ301" i="1"/>
  <c r="CY301" i="1"/>
  <c r="CX301" i="1"/>
  <c r="CW301" i="1"/>
  <c r="CV301" i="1"/>
  <c r="DA301" i="1"/>
  <c r="CZ283" i="1"/>
  <c r="CY283" i="1"/>
  <c r="CX283" i="1"/>
  <c r="CW283" i="1"/>
  <c r="CV283" i="1"/>
  <c r="DA269" i="1"/>
  <c r="CZ269" i="1"/>
  <c r="CY269" i="1"/>
  <c r="CX269" i="1"/>
  <c r="CW269" i="1"/>
  <c r="CV269" i="1"/>
  <c r="DA268" i="1"/>
  <c r="CZ268" i="1"/>
  <c r="CY268" i="1"/>
  <c r="CX268" i="1"/>
  <c r="CW268" i="1"/>
  <c r="CV268" i="1"/>
  <c r="DA264" i="1"/>
  <c r="DA266" i="1" s="1"/>
  <c r="CZ264" i="1"/>
  <c r="CZ266" i="1" s="1"/>
  <c r="CY264" i="1"/>
  <c r="CY266" i="1" s="1"/>
  <c r="CX264" i="1"/>
  <c r="CX266" i="1" s="1"/>
  <c r="CW264" i="1"/>
  <c r="CW266" i="1" s="1"/>
  <c r="CV264" i="1"/>
  <c r="CV266" i="1" s="1"/>
  <c r="DA256" i="1"/>
  <c r="CZ256" i="1"/>
  <c r="CY256" i="1"/>
  <c r="CX256" i="1"/>
  <c r="CW256" i="1"/>
  <c r="CV256" i="1"/>
  <c r="CZ255" i="1"/>
  <c r="CY255" i="1"/>
  <c r="CX255" i="1"/>
  <c r="CW255" i="1"/>
  <c r="CV255" i="1"/>
  <c r="CZ251" i="1"/>
  <c r="CY251" i="1"/>
  <c r="CX251" i="1"/>
  <c r="CW251" i="1"/>
  <c r="CV251" i="1"/>
  <c r="DA208" i="1"/>
  <c r="CZ208" i="1"/>
  <c r="CY208" i="1"/>
  <c r="CX208" i="1"/>
  <c r="CW208" i="1"/>
  <c r="CV208" i="1"/>
  <c r="DA187" i="1"/>
  <c r="CZ187" i="1"/>
  <c r="CY187" i="1"/>
  <c r="CX187" i="1"/>
  <c r="CW187" i="1"/>
  <c r="CV187" i="1"/>
  <c r="DA186" i="1"/>
  <c r="CZ186" i="1"/>
  <c r="CY186" i="1"/>
  <c r="CX186" i="1"/>
  <c r="CW186" i="1"/>
  <c r="CV186" i="1"/>
  <c r="DA182" i="1"/>
  <c r="DA184" i="1" s="1"/>
  <c r="CZ182" i="1"/>
  <c r="CZ184" i="1" s="1"/>
  <c r="CY182" i="1"/>
  <c r="CY184" i="1" s="1"/>
  <c r="CX182" i="1"/>
  <c r="CX184" i="1" s="1"/>
  <c r="CW182" i="1"/>
  <c r="CW184" i="1" s="1"/>
  <c r="CV182" i="1"/>
  <c r="CV184" i="1" s="1"/>
  <c r="DA158" i="1"/>
  <c r="CZ158" i="1"/>
  <c r="CY158" i="1"/>
  <c r="CX158" i="1"/>
  <c r="CW158" i="1"/>
  <c r="CV158" i="1"/>
  <c r="CZ157" i="1"/>
  <c r="CY157" i="1"/>
  <c r="CX157" i="1"/>
  <c r="CW157" i="1"/>
  <c r="CV157" i="1"/>
  <c r="CZ153" i="1"/>
  <c r="CY153" i="1"/>
  <c r="CX153" i="1"/>
  <c r="CW153" i="1"/>
  <c r="CV153" i="1"/>
  <c r="DA157" i="1"/>
  <c r="DA109" i="1"/>
  <c r="CZ109" i="1"/>
  <c r="CY109" i="1"/>
  <c r="CX109" i="1"/>
  <c r="CW109" i="1"/>
  <c r="CV109" i="1"/>
  <c r="DA100" i="1"/>
  <c r="CZ100" i="1"/>
  <c r="CY100" i="1"/>
  <c r="CX100" i="1"/>
  <c r="CW100" i="1"/>
  <c r="CV100" i="1"/>
  <c r="CZ99" i="1"/>
  <c r="CY99" i="1"/>
  <c r="CX99" i="1"/>
  <c r="CW99" i="1"/>
  <c r="CV99" i="1"/>
  <c r="CZ95" i="1"/>
  <c r="CZ97" i="1" s="1"/>
  <c r="CY95" i="1"/>
  <c r="CY97" i="1" s="1"/>
  <c r="CX95" i="1"/>
  <c r="CX97" i="1" s="1"/>
  <c r="CW95" i="1"/>
  <c r="CW97" i="1" s="1"/>
  <c r="DA74" i="1"/>
  <c r="CZ74" i="1"/>
  <c r="CY74" i="1"/>
  <c r="CX74" i="1"/>
  <c r="CW74" i="1"/>
  <c r="CV74" i="1"/>
  <c r="CZ73" i="1"/>
  <c r="CY73" i="1"/>
  <c r="CX73" i="1"/>
  <c r="CW73" i="1"/>
  <c r="CV73" i="1"/>
  <c r="CZ69" i="1"/>
  <c r="CY69" i="1"/>
  <c r="CX69" i="1"/>
  <c r="CW69" i="1"/>
  <c r="CV69" i="1"/>
  <c r="DA37" i="1"/>
  <c r="CZ37" i="1"/>
  <c r="CY37" i="1"/>
  <c r="CX37" i="1"/>
  <c r="CW37" i="1"/>
  <c r="CV37" i="1"/>
  <c r="DA25" i="1"/>
  <c r="CZ25" i="1"/>
  <c r="CY25" i="1"/>
  <c r="CX25" i="1"/>
  <c r="CW25" i="1"/>
  <c r="CV25" i="1"/>
  <c r="DA24" i="1"/>
  <c r="CZ24" i="1"/>
  <c r="CY24" i="1"/>
  <c r="CX24" i="1"/>
  <c r="CW24" i="1"/>
  <c r="CV24" i="1"/>
  <c r="DA20" i="1"/>
  <c r="DA22" i="1" s="1"/>
  <c r="CZ20" i="1"/>
  <c r="CZ22" i="1" s="1"/>
  <c r="CY20" i="1"/>
  <c r="CY22" i="1" s="1"/>
  <c r="CX20" i="1"/>
  <c r="CX22" i="1" s="1"/>
  <c r="CW20" i="1"/>
  <c r="CW22" i="1" s="1"/>
  <c r="CV20" i="1"/>
  <c r="CV22" i="1" s="1"/>
  <c r="DG22" i="1" l="1"/>
  <c r="DG266" i="1"/>
  <c r="DD22" i="1"/>
  <c r="DD266" i="1"/>
  <c r="DF22" i="1"/>
  <c r="DF266" i="1"/>
  <c r="DT22" i="1"/>
  <c r="DD452" i="1"/>
  <c r="DF389" i="1"/>
  <c r="DF452" i="1"/>
  <c r="DD389" i="1"/>
  <c r="DG184" i="1"/>
  <c r="DD184" i="1"/>
  <c r="DD370" i="1"/>
  <c r="DF184" i="1"/>
  <c r="DF370" i="1"/>
  <c r="DD97" i="1"/>
  <c r="EN553" i="1"/>
  <c r="DF97" i="1"/>
  <c r="EP553" i="1"/>
  <c r="EL553" i="1"/>
  <c r="DT552" i="1"/>
  <c r="DB552" i="1"/>
  <c r="DB553" i="1" s="1"/>
  <c r="CW344" i="1"/>
  <c r="CY344" i="1"/>
  <c r="DC344" i="1"/>
  <c r="DE344" i="1"/>
  <c r="CV344" i="1"/>
  <c r="CX344" i="1"/>
  <c r="CZ344" i="1"/>
  <c r="DD344" i="1"/>
  <c r="DF344" i="1"/>
  <c r="FD493" i="1"/>
  <c r="DU493" i="1"/>
  <c r="DU553" i="1" s="1"/>
  <c r="DC437" i="1"/>
  <c r="DQ493" i="1"/>
  <c r="DQ553" i="1" s="1"/>
  <c r="DS493" i="1"/>
  <c r="DS553" i="1" s="1"/>
  <c r="DO493" i="1"/>
  <c r="DO553" i="1" s="1"/>
  <c r="DP493" i="1"/>
  <c r="DP553" i="1" s="1"/>
  <c r="DW493" i="1"/>
  <c r="DW553" i="1" s="1"/>
  <c r="DX493" i="1"/>
  <c r="DR493" i="1"/>
  <c r="DR553" i="1" s="1"/>
  <c r="DV493" i="1"/>
  <c r="DN493" i="1"/>
  <c r="DN553" i="1" s="1"/>
  <c r="DE71" i="1"/>
  <c r="DC253" i="1"/>
  <c r="CX155" i="1"/>
  <c r="CW253" i="1"/>
  <c r="DD71" i="1"/>
  <c r="DF253" i="1"/>
  <c r="DD437" i="1"/>
  <c r="DF155" i="1"/>
  <c r="CV71" i="1"/>
  <c r="CZ71" i="1"/>
  <c r="DC155" i="1"/>
  <c r="DE437" i="1"/>
  <c r="CY253" i="1"/>
  <c r="DF71" i="1"/>
  <c r="DD155" i="1"/>
  <c r="DD253" i="1"/>
  <c r="DF437" i="1"/>
  <c r="CV155" i="1"/>
  <c r="CZ155" i="1"/>
  <c r="DC71" i="1"/>
  <c r="DE155" i="1"/>
  <c r="DE253" i="1"/>
  <c r="CV437" i="1"/>
  <c r="CX437" i="1"/>
  <c r="CZ437" i="1"/>
  <c r="DA255" i="1"/>
  <c r="DA552" i="1"/>
  <c r="CX71" i="1"/>
  <c r="CW71" i="1"/>
  <c r="CY71" i="1"/>
  <c r="CW155" i="1"/>
  <c r="CY155" i="1"/>
  <c r="CV253" i="1"/>
  <c r="CX253" i="1"/>
  <c r="CZ253" i="1"/>
  <c r="CW437" i="1"/>
  <c r="CY437" i="1"/>
  <c r="DG100" i="1"/>
  <c r="DA95" i="1"/>
  <c r="DA97" i="1" s="1"/>
  <c r="DA372" i="1"/>
  <c r="DA368" i="1"/>
  <c r="DA370" i="1" s="1"/>
  <c r="DA73" i="1"/>
  <c r="DA69" i="1"/>
  <c r="DA71" i="1" s="1"/>
  <c r="DA99" i="1"/>
  <c r="DA251" i="1"/>
  <c r="DA253" i="1" s="1"/>
  <c r="DA387" i="1"/>
  <c r="DA389" i="1" s="1"/>
  <c r="DA437" i="1"/>
  <c r="DA440" i="1"/>
  <c r="DA450" i="1"/>
  <c r="DA452" i="1" s="1"/>
  <c r="DA454" i="1"/>
  <c r="DA471" i="1"/>
  <c r="DA490" i="1"/>
  <c r="DA153" i="1"/>
  <c r="DA155" i="1" s="1"/>
  <c r="DA283" i="1"/>
  <c r="DA342" i="1"/>
  <c r="AS31" i="1"/>
  <c r="AS33" i="1"/>
  <c r="AS545" i="1" s="1"/>
  <c r="CL552" i="1"/>
  <c r="CK552" i="1"/>
  <c r="CC552" i="1"/>
  <c r="CO497" i="1"/>
  <c r="CN497" i="1"/>
  <c r="CM497" i="1"/>
  <c r="CL497" i="1"/>
  <c r="CK497" i="1"/>
  <c r="CD497" i="1"/>
  <c r="CC497" i="1"/>
  <c r="CO496" i="1"/>
  <c r="CN496" i="1"/>
  <c r="CM496" i="1"/>
  <c r="CL496" i="1"/>
  <c r="CK496" i="1"/>
  <c r="CD496" i="1"/>
  <c r="CC496" i="1"/>
  <c r="CN490" i="1"/>
  <c r="CM490" i="1"/>
  <c r="CL490" i="1"/>
  <c r="CK490" i="1"/>
  <c r="CJ490" i="1"/>
  <c r="CI490" i="1"/>
  <c r="CG490" i="1"/>
  <c r="CF490" i="1"/>
  <c r="CE490" i="1"/>
  <c r="CD490" i="1"/>
  <c r="CC490" i="1"/>
  <c r="CB490" i="1"/>
  <c r="CA490" i="1"/>
  <c r="BY490" i="1"/>
  <c r="BW490" i="1"/>
  <c r="BU490" i="1"/>
  <c r="BT490" i="1"/>
  <c r="BR490" i="1"/>
  <c r="BQ490" i="1"/>
  <c r="BO490" i="1"/>
  <c r="BM490" i="1"/>
  <c r="BM472" i="1"/>
  <c r="CO455" i="1"/>
  <c r="CN455" i="1"/>
  <c r="CM455" i="1"/>
  <c r="CL455" i="1"/>
  <c r="CK455" i="1"/>
  <c r="CJ455" i="1"/>
  <c r="CI455" i="1"/>
  <c r="CG455" i="1"/>
  <c r="CF455" i="1"/>
  <c r="CE455" i="1"/>
  <c r="CD455" i="1"/>
  <c r="CC455" i="1"/>
  <c r="CB455" i="1"/>
  <c r="CA455" i="1"/>
  <c r="BY455" i="1"/>
  <c r="BW455" i="1"/>
  <c r="BV455" i="1"/>
  <c r="BU455" i="1"/>
  <c r="BT455" i="1"/>
  <c r="BR455" i="1"/>
  <c r="BQ455" i="1"/>
  <c r="BO455" i="1"/>
  <c r="BM455" i="1"/>
  <c r="BK455" i="1"/>
  <c r="CN454" i="1"/>
  <c r="CM454" i="1"/>
  <c r="CL454" i="1"/>
  <c r="CK454" i="1"/>
  <c r="CJ454" i="1"/>
  <c r="CI454" i="1"/>
  <c r="CG454" i="1"/>
  <c r="CF454" i="1"/>
  <c r="CE454" i="1"/>
  <c r="CD454" i="1"/>
  <c r="CC454" i="1"/>
  <c r="CB454" i="1"/>
  <c r="CA454" i="1"/>
  <c r="BY454" i="1"/>
  <c r="BW454" i="1"/>
  <c r="BU454" i="1"/>
  <c r="BT454" i="1"/>
  <c r="BR454" i="1"/>
  <c r="BQ454" i="1"/>
  <c r="BO454" i="1"/>
  <c r="BM454" i="1"/>
  <c r="CN450" i="1"/>
  <c r="CM450" i="1"/>
  <c r="CM452" i="1" s="1"/>
  <c r="CL450" i="1"/>
  <c r="CL452" i="1" s="1"/>
  <c r="CK450" i="1"/>
  <c r="CJ450" i="1"/>
  <c r="CJ452" i="1" s="1"/>
  <c r="CI450" i="1"/>
  <c r="CI452" i="1" s="1"/>
  <c r="CG450" i="1"/>
  <c r="CG452" i="1" s="1"/>
  <c r="CF450" i="1"/>
  <c r="CF452" i="1" s="1"/>
  <c r="CE450" i="1"/>
  <c r="CE452" i="1" s="1"/>
  <c r="CD450" i="1"/>
  <c r="CD452" i="1" s="1"/>
  <c r="CC450" i="1"/>
  <c r="CC452" i="1" s="1"/>
  <c r="CB450" i="1"/>
  <c r="CB452" i="1" s="1"/>
  <c r="CA450" i="1"/>
  <c r="CA452" i="1" s="1"/>
  <c r="BY450" i="1"/>
  <c r="BY452" i="1" s="1"/>
  <c r="BW450" i="1"/>
  <c r="BW452" i="1" s="1"/>
  <c r="BU450" i="1"/>
  <c r="BU452" i="1" s="1"/>
  <c r="BT450" i="1"/>
  <c r="BT452" i="1" s="1"/>
  <c r="BR450" i="1"/>
  <c r="BR452" i="1" s="1"/>
  <c r="BQ450" i="1"/>
  <c r="BQ452" i="1" s="1"/>
  <c r="BO450" i="1"/>
  <c r="BO452" i="1" s="1"/>
  <c r="BM450" i="1"/>
  <c r="BM452" i="1" s="1"/>
  <c r="CN440" i="1"/>
  <c r="CM440" i="1"/>
  <c r="CL440" i="1"/>
  <c r="CK440" i="1"/>
  <c r="CJ440" i="1"/>
  <c r="CI440" i="1"/>
  <c r="CG440" i="1"/>
  <c r="CF440" i="1"/>
  <c r="CE440" i="1"/>
  <c r="CD440" i="1"/>
  <c r="CC440" i="1"/>
  <c r="CB440" i="1"/>
  <c r="CA440" i="1"/>
  <c r="BY440" i="1"/>
  <c r="BW440" i="1"/>
  <c r="BU440" i="1"/>
  <c r="BT440" i="1"/>
  <c r="BR440" i="1"/>
  <c r="BQ440" i="1"/>
  <c r="BO440" i="1"/>
  <c r="BM440" i="1"/>
  <c r="CN439" i="1"/>
  <c r="CM439" i="1"/>
  <c r="CL439" i="1"/>
  <c r="CK439" i="1"/>
  <c r="CJ439" i="1"/>
  <c r="CI439" i="1"/>
  <c r="CG439" i="1"/>
  <c r="CF439" i="1"/>
  <c r="CE439" i="1"/>
  <c r="CD439" i="1"/>
  <c r="CC439" i="1"/>
  <c r="CB439" i="1"/>
  <c r="CA439" i="1"/>
  <c r="BY439" i="1"/>
  <c r="BW439" i="1"/>
  <c r="BU439" i="1"/>
  <c r="BT439" i="1"/>
  <c r="BR439" i="1"/>
  <c r="BQ439" i="1"/>
  <c r="BO439" i="1"/>
  <c r="BM439" i="1"/>
  <c r="CN435" i="1"/>
  <c r="CM435" i="1"/>
  <c r="CL435" i="1"/>
  <c r="CK435" i="1"/>
  <c r="CJ435" i="1"/>
  <c r="CI435" i="1"/>
  <c r="CG435" i="1"/>
  <c r="CF435" i="1"/>
  <c r="CE435" i="1"/>
  <c r="CD435" i="1"/>
  <c r="CC435" i="1"/>
  <c r="CB435" i="1"/>
  <c r="CA435" i="1"/>
  <c r="BY435" i="1"/>
  <c r="BW435" i="1"/>
  <c r="BU435" i="1"/>
  <c r="BT435" i="1"/>
  <c r="BR435" i="1"/>
  <c r="BQ435" i="1"/>
  <c r="BO435" i="1"/>
  <c r="BM435" i="1"/>
  <c r="CO392" i="1"/>
  <c r="CN392" i="1"/>
  <c r="CM392" i="1"/>
  <c r="CL392" i="1"/>
  <c r="CK392" i="1"/>
  <c r="CJ392" i="1"/>
  <c r="CI392" i="1"/>
  <c r="CG392" i="1"/>
  <c r="CF392" i="1"/>
  <c r="CE392" i="1"/>
  <c r="CD392" i="1"/>
  <c r="CC392" i="1"/>
  <c r="CB392" i="1"/>
  <c r="CA392" i="1"/>
  <c r="BY392" i="1"/>
  <c r="BW392" i="1"/>
  <c r="BV392" i="1"/>
  <c r="BU392" i="1"/>
  <c r="BT392" i="1"/>
  <c r="BR392" i="1"/>
  <c r="BQ392" i="1"/>
  <c r="BO392" i="1"/>
  <c r="BM392" i="1"/>
  <c r="BK392" i="1"/>
  <c r="CN391" i="1"/>
  <c r="CM391" i="1"/>
  <c r="CL391" i="1"/>
  <c r="CK391" i="1"/>
  <c r="CJ391" i="1"/>
  <c r="CI391" i="1"/>
  <c r="CG391" i="1"/>
  <c r="CF391" i="1"/>
  <c r="CE391" i="1"/>
  <c r="CD391" i="1"/>
  <c r="CC391" i="1"/>
  <c r="CB391" i="1"/>
  <c r="CA391" i="1"/>
  <c r="BY391" i="1"/>
  <c r="BW391" i="1"/>
  <c r="BU391" i="1"/>
  <c r="BT391" i="1"/>
  <c r="BR391" i="1"/>
  <c r="BQ391" i="1"/>
  <c r="BO391" i="1"/>
  <c r="BM391" i="1"/>
  <c r="CN387" i="1"/>
  <c r="CM387" i="1"/>
  <c r="CM389" i="1" s="1"/>
  <c r="CL387" i="1"/>
  <c r="CL389" i="1" s="1"/>
  <c r="CK387" i="1"/>
  <c r="CJ387" i="1"/>
  <c r="CJ389" i="1" s="1"/>
  <c r="CI387" i="1"/>
  <c r="CI389" i="1" s="1"/>
  <c r="CG387" i="1"/>
  <c r="CG389" i="1" s="1"/>
  <c r="CF387" i="1"/>
  <c r="CF389" i="1" s="1"/>
  <c r="CE387" i="1"/>
  <c r="CE389" i="1" s="1"/>
  <c r="CD387" i="1"/>
  <c r="CD389" i="1" s="1"/>
  <c r="CC387" i="1"/>
  <c r="CC389" i="1" s="1"/>
  <c r="CB387" i="1"/>
  <c r="CB389" i="1" s="1"/>
  <c r="CA387" i="1"/>
  <c r="CA389" i="1" s="1"/>
  <c r="BY387" i="1"/>
  <c r="BY389" i="1" s="1"/>
  <c r="BW387" i="1"/>
  <c r="BW389" i="1" s="1"/>
  <c r="BU387" i="1"/>
  <c r="BU389" i="1" s="1"/>
  <c r="BT387" i="1"/>
  <c r="BT389" i="1" s="1"/>
  <c r="BR387" i="1"/>
  <c r="BR389" i="1" s="1"/>
  <c r="BQ387" i="1"/>
  <c r="BQ389" i="1" s="1"/>
  <c r="BO387" i="1"/>
  <c r="BO389" i="1" s="1"/>
  <c r="BM387" i="1"/>
  <c r="BM389" i="1" s="1"/>
  <c r="CO373" i="1"/>
  <c r="CN373" i="1"/>
  <c r="CM373" i="1"/>
  <c r="CL373" i="1"/>
  <c r="CK373" i="1"/>
  <c r="CJ373" i="1"/>
  <c r="CI373" i="1"/>
  <c r="CG373" i="1"/>
  <c r="CF373" i="1"/>
  <c r="CE373" i="1"/>
  <c r="CD373" i="1"/>
  <c r="CC373" i="1"/>
  <c r="CB373" i="1"/>
  <c r="CA373" i="1"/>
  <c r="BY373" i="1"/>
  <c r="BW373" i="1"/>
  <c r="BV373" i="1"/>
  <c r="BU373" i="1"/>
  <c r="BT373" i="1"/>
  <c r="BR373" i="1"/>
  <c r="BQ373" i="1"/>
  <c r="BO373" i="1"/>
  <c r="BM373" i="1"/>
  <c r="BK373" i="1"/>
  <c r="CN372" i="1"/>
  <c r="CM372" i="1"/>
  <c r="CL372" i="1"/>
  <c r="CK372" i="1"/>
  <c r="CJ372" i="1"/>
  <c r="CI372" i="1"/>
  <c r="CG372" i="1"/>
  <c r="CF372" i="1"/>
  <c r="CE372" i="1"/>
  <c r="CD372" i="1"/>
  <c r="CC372" i="1"/>
  <c r="CB372" i="1"/>
  <c r="CA372" i="1"/>
  <c r="BY372" i="1"/>
  <c r="BW372" i="1"/>
  <c r="BU372" i="1"/>
  <c r="BT372" i="1"/>
  <c r="BR372" i="1"/>
  <c r="BQ372" i="1"/>
  <c r="BO372" i="1"/>
  <c r="BM372" i="1"/>
  <c r="CN368" i="1"/>
  <c r="CM368" i="1"/>
  <c r="CM370" i="1" s="1"/>
  <c r="CL368" i="1"/>
  <c r="CL370" i="1" s="1"/>
  <c r="CK368" i="1"/>
  <c r="CJ368" i="1"/>
  <c r="CJ370" i="1" s="1"/>
  <c r="CI368" i="1"/>
  <c r="CI370" i="1" s="1"/>
  <c r="CG368" i="1"/>
  <c r="CG370" i="1" s="1"/>
  <c r="CF368" i="1"/>
  <c r="CF370" i="1" s="1"/>
  <c r="CE368" i="1"/>
  <c r="CE370" i="1" s="1"/>
  <c r="CD368" i="1"/>
  <c r="CD370" i="1" s="1"/>
  <c r="CC368" i="1"/>
  <c r="CC370" i="1" s="1"/>
  <c r="CB368" i="1"/>
  <c r="CB370" i="1" s="1"/>
  <c r="CA368" i="1"/>
  <c r="CA370" i="1" s="1"/>
  <c r="BY368" i="1"/>
  <c r="BY370" i="1" s="1"/>
  <c r="BW368" i="1"/>
  <c r="BW370" i="1" s="1"/>
  <c r="BU368" i="1"/>
  <c r="BU370" i="1" s="1"/>
  <c r="BT368" i="1"/>
  <c r="BT370" i="1" s="1"/>
  <c r="BR368" i="1"/>
  <c r="BR370" i="1" s="1"/>
  <c r="BQ368" i="1"/>
  <c r="BQ370" i="1" s="1"/>
  <c r="BO368" i="1"/>
  <c r="BO370" i="1" s="1"/>
  <c r="BM368" i="1"/>
  <c r="BM370" i="1" s="1"/>
  <c r="CN342" i="1"/>
  <c r="CM342" i="1"/>
  <c r="CL342" i="1"/>
  <c r="CK342" i="1"/>
  <c r="CJ342" i="1"/>
  <c r="CI342" i="1"/>
  <c r="CG342" i="1"/>
  <c r="CF342" i="1"/>
  <c r="CE342" i="1"/>
  <c r="CD342" i="1"/>
  <c r="CC342" i="1"/>
  <c r="CB342" i="1"/>
  <c r="CA342" i="1"/>
  <c r="BY342" i="1"/>
  <c r="BW342" i="1"/>
  <c r="BU342" i="1"/>
  <c r="BT342" i="1"/>
  <c r="BR342" i="1"/>
  <c r="BQ342" i="1"/>
  <c r="BO342" i="1"/>
  <c r="BM342" i="1"/>
  <c r="CN316" i="1"/>
  <c r="CM316" i="1"/>
  <c r="CL316" i="1"/>
  <c r="CK316" i="1"/>
  <c r="CJ316" i="1"/>
  <c r="CI316" i="1"/>
  <c r="CG316" i="1"/>
  <c r="CF316" i="1"/>
  <c r="CE316" i="1"/>
  <c r="CD316" i="1"/>
  <c r="CC316" i="1"/>
  <c r="CB316" i="1"/>
  <c r="CA316" i="1"/>
  <c r="BY316" i="1"/>
  <c r="BW316" i="1"/>
  <c r="BU316" i="1"/>
  <c r="BT316" i="1"/>
  <c r="BR316" i="1"/>
  <c r="BQ316" i="1"/>
  <c r="BO316" i="1"/>
  <c r="BM316" i="1"/>
  <c r="CN301" i="1"/>
  <c r="CM301" i="1"/>
  <c r="CL301" i="1"/>
  <c r="CK301" i="1"/>
  <c r="CJ301" i="1"/>
  <c r="CI301" i="1"/>
  <c r="CG301" i="1"/>
  <c r="CF301" i="1"/>
  <c r="CE301" i="1"/>
  <c r="CD301" i="1"/>
  <c r="CC301" i="1"/>
  <c r="CB301" i="1"/>
  <c r="CA301" i="1"/>
  <c r="BY301" i="1"/>
  <c r="BW301" i="1"/>
  <c r="BU301" i="1"/>
  <c r="BT301" i="1"/>
  <c r="BR301" i="1"/>
  <c r="BQ301" i="1"/>
  <c r="BO301" i="1"/>
  <c r="BM301" i="1"/>
  <c r="CL283" i="1"/>
  <c r="CK283" i="1"/>
  <c r="CJ283" i="1"/>
  <c r="CI283" i="1"/>
  <c r="CG283" i="1"/>
  <c r="CF283" i="1"/>
  <c r="CE283" i="1"/>
  <c r="CC283" i="1"/>
  <c r="CB283" i="1"/>
  <c r="CA283" i="1"/>
  <c r="BY283" i="1"/>
  <c r="BW283" i="1"/>
  <c r="BU283" i="1"/>
  <c r="BT283" i="1"/>
  <c r="BR283" i="1"/>
  <c r="BQ283" i="1"/>
  <c r="BO283" i="1"/>
  <c r="BM283" i="1"/>
  <c r="CN269" i="1"/>
  <c r="CM269" i="1"/>
  <c r="CL269" i="1"/>
  <c r="CK269" i="1"/>
  <c r="CJ269" i="1"/>
  <c r="CI269" i="1"/>
  <c r="CG269" i="1"/>
  <c r="CF269" i="1"/>
  <c r="CE269" i="1"/>
  <c r="CD269" i="1"/>
  <c r="CC269" i="1"/>
  <c r="CB269" i="1"/>
  <c r="CA269" i="1"/>
  <c r="BY269" i="1"/>
  <c r="BW269" i="1"/>
  <c r="BU269" i="1"/>
  <c r="BT269" i="1"/>
  <c r="BR269" i="1"/>
  <c r="BQ269" i="1"/>
  <c r="BO269" i="1"/>
  <c r="BM269" i="1"/>
  <c r="CO268" i="1"/>
  <c r="CN268" i="1"/>
  <c r="CM268" i="1"/>
  <c r="CL268" i="1"/>
  <c r="CK268" i="1"/>
  <c r="CJ268" i="1"/>
  <c r="CI268" i="1"/>
  <c r="CG268" i="1"/>
  <c r="CF268" i="1"/>
  <c r="CE268" i="1"/>
  <c r="CD268" i="1"/>
  <c r="CC268" i="1"/>
  <c r="CB268" i="1"/>
  <c r="CA268" i="1"/>
  <c r="BY268" i="1"/>
  <c r="BW268" i="1"/>
  <c r="BV268" i="1"/>
  <c r="BU268" i="1"/>
  <c r="BT268" i="1"/>
  <c r="BR268" i="1"/>
  <c r="BQ268" i="1"/>
  <c r="BO268" i="1"/>
  <c r="BM268" i="1"/>
  <c r="BK268" i="1"/>
  <c r="CN264" i="1"/>
  <c r="CM264" i="1"/>
  <c r="CM266" i="1" s="1"/>
  <c r="CL264" i="1"/>
  <c r="CL266" i="1" s="1"/>
  <c r="CK264" i="1"/>
  <c r="CJ264" i="1"/>
  <c r="CJ266" i="1" s="1"/>
  <c r="CI264" i="1"/>
  <c r="CI266" i="1" s="1"/>
  <c r="CG264" i="1"/>
  <c r="CG266" i="1" s="1"/>
  <c r="CF264" i="1"/>
  <c r="CF266" i="1" s="1"/>
  <c r="CE264" i="1"/>
  <c r="CE266" i="1" s="1"/>
  <c r="CD264" i="1"/>
  <c r="CD266" i="1" s="1"/>
  <c r="CC264" i="1"/>
  <c r="CC266" i="1" s="1"/>
  <c r="CB264" i="1"/>
  <c r="CB266" i="1" s="1"/>
  <c r="CA264" i="1"/>
  <c r="CA266" i="1" s="1"/>
  <c r="BY264" i="1"/>
  <c r="BY266" i="1" s="1"/>
  <c r="BW264" i="1"/>
  <c r="BW266" i="1" s="1"/>
  <c r="BU264" i="1"/>
  <c r="BU266" i="1" s="1"/>
  <c r="BT264" i="1"/>
  <c r="BT266" i="1" s="1"/>
  <c r="BR264" i="1"/>
  <c r="BR266" i="1" s="1"/>
  <c r="BQ264" i="1"/>
  <c r="BQ266" i="1" s="1"/>
  <c r="BO264" i="1"/>
  <c r="BO266" i="1" s="1"/>
  <c r="BM264" i="1"/>
  <c r="BM266" i="1" s="1"/>
  <c r="CO256" i="1"/>
  <c r="CN256" i="1"/>
  <c r="CM256" i="1"/>
  <c r="CL256" i="1"/>
  <c r="CK256" i="1"/>
  <c r="CJ256" i="1"/>
  <c r="CI256" i="1"/>
  <c r="CG256" i="1"/>
  <c r="CF256" i="1"/>
  <c r="CE256" i="1"/>
  <c r="CD256" i="1"/>
  <c r="CC256" i="1"/>
  <c r="CB256" i="1"/>
  <c r="CA256" i="1"/>
  <c r="BY256" i="1"/>
  <c r="BW256" i="1"/>
  <c r="BV256" i="1"/>
  <c r="BU256" i="1"/>
  <c r="BT256" i="1"/>
  <c r="BR256" i="1"/>
  <c r="BQ256" i="1"/>
  <c r="BO256" i="1"/>
  <c r="BM256" i="1"/>
  <c r="BK256" i="1"/>
  <c r="CN255" i="1"/>
  <c r="CM255" i="1"/>
  <c r="CL255" i="1"/>
  <c r="CK255" i="1"/>
  <c r="CJ255" i="1"/>
  <c r="CI255" i="1"/>
  <c r="CG255" i="1"/>
  <c r="CF255" i="1"/>
  <c r="CE255" i="1"/>
  <c r="CD255" i="1"/>
  <c r="CC255" i="1"/>
  <c r="CB255" i="1"/>
  <c r="CA255" i="1"/>
  <c r="BY255" i="1"/>
  <c r="BW255" i="1"/>
  <c r="BU255" i="1"/>
  <c r="BT255" i="1"/>
  <c r="BR255" i="1"/>
  <c r="BQ255" i="1"/>
  <c r="BO255" i="1"/>
  <c r="BM255" i="1"/>
  <c r="CN251" i="1"/>
  <c r="CM251" i="1"/>
  <c r="CL251" i="1"/>
  <c r="CK251" i="1"/>
  <c r="CJ251" i="1"/>
  <c r="CI251" i="1"/>
  <c r="CG251" i="1"/>
  <c r="CF251" i="1"/>
  <c r="CE251" i="1"/>
  <c r="CD251" i="1"/>
  <c r="CC251" i="1"/>
  <c r="CB251" i="1"/>
  <c r="CA251" i="1"/>
  <c r="BY251" i="1"/>
  <c r="BW251" i="1"/>
  <c r="BU251" i="1"/>
  <c r="BT251" i="1"/>
  <c r="BR251" i="1"/>
  <c r="BQ251" i="1"/>
  <c r="BO251" i="1"/>
  <c r="BM251" i="1"/>
  <c r="CN208" i="1"/>
  <c r="CM208" i="1"/>
  <c r="CL208" i="1"/>
  <c r="CK208" i="1"/>
  <c r="CJ208" i="1"/>
  <c r="CI208" i="1"/>
  <c r="CG208" i="1"/>
  <c r="CF208" i="1"/>
  <c r="CE208" i="1"/>
  <c r="CD208" i="1"/>
  <c r="CC208" i="1"/>
  <c r="CB208" i="1"/>
  <c r="CA208" i="1"/>
  <c r="BY208" i="1"/>
  <c r="BW208" i="1"/>
  <c r="BU208" i="1"/>
  <c r="BT208" i="1"/>
  <c r="BR208" i="1"/>
  <c r="BQ208" i="1"/>
  <c r="BO208" i="1"/>
  <c r="BM208" i="1"/>
  <c r="CO187" i="1"/>
  <c r="CN187" i="1"/>
  <c r="CM187" i="1"/>
  <c r="CL187" i="1"/>
  <c r="CK187" i="1"/>
  <c r="CJ187" i="1"/>
  <c r="CI187" i="1"/>
  <c r="CG187" i="1"/>
  <c r="CF187" i="1"/>
  <c r="CE187" i="1"/>
  <c r="CD187" i="1"/>
  <c r="CC187" i="1"/>
  <c r="CB187" i="1"/>
  <c r="CA187" i="1"/>
  <c r="BY187" i="1"/>
  <c r="BW187" i="1"/>
  <c r="BV187" i="1"/>
  <c r="BU187" i="1"/>
  <c r="BT187" i="1"/>
  <c r="BR187" i="1"/>
  <c r="BQ187" i="1"/>
  <c r="BO187" i="1"/>
  <c r="BM187" i="1"/>
  <c r="BK187" i="1"/>
  <c r="CN186" i="1"/>
  <c r="CM186" i="1"/>
  <c r="CL186" i="1"/>
  <c r="CK186" i="1"/>
  <c r="CJ186" i="1"/>
  <c r="CI186" i="1"/>
  <c r="CG186" i="1"/>
  <c r="CF186" i="1"/>
  <c r="CE186" i="1"/>
  <c r="CD186" i="1"/>
  <c r="CC186" i="1"/>
  <c r="CB186" i="1"/>
  <c r="CA186" i="1"/>
  <c r="BY186" i="1"/>
  <c r="BW186" i="1"/>
  <c r="BU186" i="1"/>
  <c r="BT186" i="1"/>
  <c r="BR186" i="1"/>
  <c r="BQ186" i="1"/>
  <c r="BO186" i="1"/>
  <c r="BM186" i="1"/>
  <c r="CN182" i="1"/>
  <c r="CM182" i="1"/>
  <c r="CM184" i="1" s="1"/>
  <c r="CL182" i="1"/>
  <c r="CL184" i="1" s="1"/>
  <c r="CK182" i="1"/>
  <c r="CJ182" i="1"/>
  <c r="CJ184" i="1" s="1"/>
  <c r="CI182" i="1"/>
  <c r="CI184" i="1" s="1"/>
  <c r="CG182" i="1"/>
  <c r="CG184" i="1" s="1"/>
  <c r="CF182" i="1"/>
  <c r="CF184" i="1" s="1"/>
  <c r="CE182" i="1"/>
  <c r="CE184" i="1" s="1"/>
  <c r="CD182" i="1"/>
  <c r="CD184" i="1" s="1"/>
  <c r="CC182" i="1"/>
  <c r="CC184" i="1" s="1"/>
  <c r="CB182" i="1"/>
  <c r="CB184" i="1" s="1"/>
  <c r="CA182" i="1"/>
  <c r="CA184" i="1" s="1"/>
  <c r="BY182" i="1"/>
  <c r="BY184" i="1" s="1"/>
  <c r="BW182" i="1"/>
  <c r="BW184" i="1" s="1"/>
  <c r="BU182" i="1"/>
  <c r="BU184" i="1" s="1"/>
  <c r="BT182" i="1"/>
  <c r="BT184" i="1" s="1"/>
  <c r="BR182" i="1"/>
  <c r="BR184" i="1" s="1"/>
  <c r="BQ182" i="1"/>
  <c r="BQ184" i="1" s="1"/>
  <c r="BO182" i="1"/>
  <c r="BO184" i="1" s="1"/>
  <c r="BM182" i="1"/>
  <c r="BM184" i="1" s="1"/>
  <c r="CN158" i="1"/>
  <c r="CM158" i="1"/>
  <c r="CL158" i="1"/>
  <c r="CK158" i="1"/>
  <c r="CJ158" i="1"/>
  <c r="CI158" i="1"/>
  <c r="CG158" i="1"/>
  <c r="CF158" i="1"/>
  <c r="CE158" i="1"/>
  <c r="CD158" i="1"/>
  <c r="CC158" i="1"/>
  <c r="CB158" i="1"/>
  <c r="CA158" i="1"/>
  <c r="BY158" i="1"/>
  <c r="BW158" i="1"/>
  <c r="BU158" i="1"/>
  <c r="BT158" i="1"/>
  <c r="BR158" i="1"/>
  <c r="BQ158" i="1"/>
  <c r="BO158" i="1"/>
  <c r="BM158" i="1"/>
  <c r="CN157" i="1"/>
  <c r="CM157" i="1"/>
  <c r="CL157" i="1"/>
  <c r="CK157" i="1"/>
  <c r="CJ157" i="1"/>
  <c r="CI157" i="1"/>
  <c r="CG157" i="1"/>
  <c r="CF157" i="1"/>
  <c r="CE157" i="1"/>
  <c r="CD157" i="1"/>
  <c r="CC157" i="1"/>
  <c r="CB157" i="1"/>
  <c r="CA157" i="1"/>
  <c r="BY157" i="1"/>
  <c r="BW157" i="1"/>
  <c r="BU157" i="1"/>
  <c r="BT157" i="1"/>
  <c r="BR157" i="1"/>
  <c r="BQ157" i="1"/>
  <c r="BO157" i="1"/>
  <c r="BM157" i="1"/>
  <c r="BV156" i="1"/>
  <c r="CN153" i="1"/>
  <c r="CM153" i="1"/>
  <c r="CL153" i="1"/>
  <c r="CK153" i="1"/>
  <c r="CJ153" i="1"/>
  <c r="CI153" i="1"/>
  <c r="CG153" i="1"/>
  <c r="CF153" i="1"/>
  <c r="CE153" i="1"/>
  <c r="CD153" i="1"/>
  <c r="CC153" i="1"/>
  <c r="CB153" i="1"/>
  <c r="CA153" i="1"/>
  <c r="BY153" i="1"/>
  <c r="BW153" i="1"/>
  <c r="BU153" i="1"/>
  <c r="BT153" i="1"/>
  <c r="BR153" i="1"/>
  <c r="BQ153" i="1"/>
  <c r="BO153" i="1"/>
  <c r="BM153" i="1"/>
  <c r="CN109" i="1"/>
  <c r="CM109" i="1"/>
  <c r="CL109" i="1"/>
  <c r="CK109" i="1"/>
  <c r="CJ109" i="1"/>
  <c r="CI109" i="1"/>
  <c r="CG109" i="1"/>
  <c r="CF109" i="1"/>
  <c r="CE109" i="1"/>
  <c r="CD109" i="1"/>
  <c r="CC109" i="1"/>
  <c r="CB109" i="1"/>
  <c r="CA109" i="1"/>
  <c r="BY109" i="1"/>
  <c r="BW109" i="1"/>
  <c r="BU109" i="1"/>
  <c r="BT109" i="1"/>
  <c r="BR109" i="1"/>
  <c r="BQ109" i="1"/>
  <c r="BO109" i="1"/>
  <c r="BM109" i="1"/>
  <c r="CN100" i="1"/>
  <c r="CM100" i="1"/>
  <c r="CL100" i="1"/>
  <c r="CK100" i="1"/>
  <c r="CJ100" i="1"/>
  <c r="CI100" i="1"/>
  <c r="CG100" i="1"/>
  <c r="CF100" i="1"/>
  <c r="CE100" i="1"/>
  <c r="CD100" i="1"/>
  <c r="CC100" i="1"/>
  <c r="CB100" i="1"/>
  <c r="CA100" i="1"/>
  <c r="BY100" i="1"/>
  <c r="BW100" i="1"/>
  <c r="BU100" i="1"/>
  <c r="BT100" i="1"/>
  <c r="BR100" i="1"/>
  <c r="BQ100" i="1"/>
  <c r="BO100" i="1"/>
  <c r="BM100" i="1"/>
  <c r="CN99" i="1"/>
  <c r="CM99" i="1"/>
  <c r="CL99" i="1"/>
  <c r="CK99" i="1"/>
  <c r="CJ99" i="1"/>
  <c r="CI99" i="1"/>
  <c r="CG99" i="1"/>
  <c r="CF99" i="1"/>
  <c r="CE99" i="1"/>
  <c r="CD99" i="1"/>
  <c r="CC99" i="1"/>
  <c r="CB99" i="1"/>
  <c r="CA99" i="1"/>
  <c r="BY99" i="1"/>
  <c r="BW99" i="1"/>
  <c r="BU99" i="1"/>
  <c r="BT99" i="1"/>
  <c r="BR99" i="1"/>
  <c r="BQ99" i="1"/>
  <c r="BO99" i="1"/>
  <c r="BM99" i="1"/>
  <c r="CN95" i="1"/>
  <c r="CM95" i="1"/>
  <c r="CM97" i="1" s="1"/>
  <c r="CL95" i="1"/>
  <c r="CL97" i="1" s="1"/>
  <c r="CK95" i="1"/>
  <c r="CJ95" i="1"/>
  <c r="CJ97" i="1" s="1"/>
  <c r="CI95" i="1"/>
  <c r="CI97" i="1" s="1"/>
  <c r="CG95" i="1"/>
  <c r="CG97" i="1" s="1"/>
  <c r="CF95" i="1"/>
  <c r="CF97" i="1" s="1"/>
  <c r="CE95" i="1"/>
  <c r="CE97" i="1" s="1"/>
  <c r="CD95" i="1"/>
  <c r="CD97" i="1" s="1"/>
  <c r="CC95" i="1"/>
  <c r="CC97" i="1" s="1"/>
  <c r="CB95" i="1"/>
  <c r="CB97" i="1" s="1"/>
  <c r="CA95" i="1"/>
  <c r="CA97" i="1" s="1"/>
  <c r="BY95" i="1"/>
  <c r="BY97" i="1" s="1"/>
  <c r="BW95" i="1"/>
  <c r="BW97" i="1" s="1"/>
  <c r="BU95" i="1"/>
  <c r="BU97" i="1" s="1"/>
  <c r="BT95" i="1"/>
  <c r="BT97" i="1" s="1"/>
  <c r="BR95" i="1"/>
  <c r="BR97" i="1" s="1"/>
  <c r="BQ95" i="1"/>
  <c r="BQ97" i="1" s="1"/>
  <c r="BO95" i="1"/>
  <c r="BO97" i="1" s="1"/>
  <c r="BM95" i="1"/>
  <c r="BM97" i="1" s="1"/>
  <c r="CN74" i="1"/>
  <c r="CM74" i="1"/>
  <c r="CL74" i="1"/>
  <c r="CK74" i="1"/>
  <c r="CJ74" i="1"/>
  <c r="CI74" i="1"/>
  <c r="CG74" i="1"/>
  <c r="CF74" i="1"/>
  <c r="CE74" i="1"/>
  <c r="CD74" i="1"/>
  <c r="CC74" i="1"/>
  <c r="CB74" i="1"/>
  <c r="CA74" i="1"/>
  <c r="BY74" i="1"/>
  <c r="BW74" i="1"/>
  <c r="BU74" i="1"/>
  <c r="BT74" i="1"/>
  <c r="BR74" i="1"/>
  <c r="BQ74" i="1"/>
  <c r="BO74" i="1"/>
  <c r="BM74" i="1"/>
  <c r="CN73" i="1"/>
  <c r="CM73" i="1"/>
  <c r="CL73" i="1"/>
  <c r="CK73" i="1"/>
  <c r="CJ73" i="1"/>
  <c r="CI73" i="1"/>
  <c r="CG73" i="1"/>
  <c r="CF73" i="1"/>
  <c r="CE73" i="1"/>
  <c r="CD73" i="1"/>
  <c r="CC73" i="1"/>
  <c r="CB73" i="1"/>
  <c r="CA73" i="1"/>
  <c r="BY73" i="1"/>
  <c r="BW73" i="1"/>
  <c r="BU73" i="1"/>
  <c r="BT73" i="1"/>
  <c r="BR73" i="1"/>
  <c r="BQ73" i="1"/>
  <c r="BO73" i="1"/>
  <c r="BM73" i="1"/>
  <c r="CN69" i="1"/>
  <c r="CM69" i="1"/>
  <c r="CL69" i="1"/>
  <c r="CK69" i="1"/>
  <c r="CJ69" i="1"/>
  <c r="CI69" i="1"/>
  <c r="CG69" i="1"/>
  <c r="CF69" i="1"/>
  <c r="CE69" i="1"/>
  <c r="CD69" i="1"/>
  <c r="CD71" i="1" s="1"/>
  <c r="CC69" i="1"/>
  <c r="CC71" i="1" s="1"/>
  <c r="CB69" i="1"/>
  <c r="CA69" i="1"/>
  <c r="BY69" i="1"/>
  <c r="BW69" i="1"/>
  <c r="BU69" i="1"/>
  <c r="BT69" i="1"/>
  <c r="BR69" i="1"/>
  <c r="BQ69" i="1"/>
  <c r="BO69" i="1"/>
  <c r="BM69" i="1"/>
  <c r="CN37" i="1"/>
  <c r="CM37" i="1"/>
  <c r="CL37" i="1"/>
  <c r="CK37" i="1"/>
  <c r="CJ37" i="1"/>
  <c r="CI37" i="1"/>
  <c r="CG37" i="1"/>
  <c r="CF37" i="1"/>
  <c r="CE37" i="1"/>
  <c r="CB37" i="1"/>
  <c r="CA37" i="1"/>
  <c r="BY37" i="1"/>
  <c r="BW37" i="1"/>
  <c r="BU37" i="1"/>
  <c r="BT37" i="1"/>
  <c r="BR37" i="1"/>
  <c r="BQ37" i="1"/>
  <c r="BO37" i="1"/>
  <c r="BM37" i="1"/>
  <c r="CN25" i="1"/>
  <c r="CM25" i="1"/>
  <c r="CL25" i="1"/>
  <c r="CK25" i="1"/>
  <c r="CJ25" i="1"/>
  <c r="CI25" i="1"/>
  <c r="CG25" i="1"/>
  <c r="CF25" i="1"/>
  <c r="CE25" i="1"/>
  <c r="CD25" i="1"/>
  <c r="CC25" i="1"/>
  <c r="CB25" i="1"/>
  <c r="CA25" i="1"/>
  <c r="BY25" i="1"/>
  <c r="BW25" i="1"/>
  <c r="BU25" i="1"/>
  <c r="BT25" i="1"/>
  <c r="BR25" i="1"/>
  <c r="BQ25" i="1"/>
  <c r="BO25" i="1"/>
  <c r="BM25" i="1"/>
  <c r="CN24" i="1"/>
  <c r="CM24" i="1"/>
  <c r="CL24" i="1"/>
  <c r="CK24" i="1"/>
  <c r="CJ24" i="1"/>
  <c r="CI24" i="1"/>
  <c r="CG24" i="1"/>
  <c r="CF24" i="1"/>
  <c r="CE24" i="1"/>
  <c r="CD24" i="1"/>
  <c r="CC24" i="1"/>
  <c r="CB24" i="1"/>
  <c r="CA24" i="1"/>
  <c r="BY24" i="1"/>
  <c r="BW24" i="1"/>
  <c r="BU24" i="1"/>
  <c r="BT24" i="1"/>
  <c r="BR24" i="1"/>
  <c r="BQ24" i="1"/>
  <c r="BO24" i="1"/>
  <c r="BM24" i="1"/>
  <c r="CN20" i="1"/>
  <c r="CM20" i="1"/>
  <c r="CM22" i="1" s="1"/>
  <c r="CL20" i="1"/>
  <c r="CL22" i="1" s="1"/>
  <c r="CK20" i="1"/>
  <c r="CJ20" i="1"/>
  <c r="CJ22" i="1" s="1"/>
  <c r="CI20" i="1"/>
  <c r="CI22" i="1" s="1"/>
  <c r="CG20" i="1"/>
  <c r="CG22" i="1" s="1"/>
  <c r="CF20" i="1"/>
  <c r="CF22" i="1" s="1"/>
  <c r="CE20" i="1"/>
  <c r="CE22" i="1" s="1"/>
  <c r="CD20" i="1"/>
  <c r="CD22" i="1" s="1"/>
  <c r="CC20" i="1"/>
  <c r="CC22" i="1" s="1"/>
  <c r="CB20" i="1"/>
  <c r="CB22" i="1" s="1"/>
  <c r="CA20" i="1"/>
  <c r="CA22" i="1" s="1"/>
  <c r="BY20" i="1"/>
  <c r="BY22" i="1" s="1"/>
  <c r="BW20" i="1"/>
  <c r="BW22" i="1" s="1"/>
  <c r="BU20" i="1"/>
  <c r="BU22" i="1" s="1"/>
  <c r="BT20" i="1"/>
  <c r="BT22" i="1" s="1"/>
  <c r="BR20" i="1"/>
  <c r="BR22" i="1" s="1"/>
  <c r="BQ20" i="1"/>
  <c r="BQ22" i="1" s="1"/>
  <c r="BO20" i="1"/>
  <c r="BO22" i="1" s="1"/>
  <c r="BM20" i="1"/>
  <c r="BM22" i="1" s="1"/>
  <c r="BF552" i="1"/>
  <c r="BE552" i="1"/>
  <c r="AX552" i="1"/>
  <c r="BI497" i="1"/>
  <c r="BH497" i="1"/>
  <c r="BG497" i="1"/>
  <c r="BF497" i="1"/>
  <c r="BE497" i="1"/>
  <c r="AY497" i="1"/>
  <c r="AX497" i="1"/>
  <c r="BI496" i="1"/>
  <c r="BH496" i="1"/>
  <c r="BG496" i="1"/>
  <c r="BF496" i="1"/>
  <c r="BE496" i="1"/>
  <c r="AY496" i="1"/>
  <c r="AX496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R490" i="1"/>
  <c r="AQ490" i="1"/>
  <c r="AP490" i="1"/>
  <c r="AO490" i="1"/>
  <c r="AN490" i="1"/>
  <c r="AM490" i="1"/>
  <c r="AS488" i="1"/>
  <c r="AS487" i="1"/>
  <c r="AS486" i="1"/>
  <c r="AS485" i="1"/>
  <c r="AS484" i="1"/>
  <c r="AS483" i="1"/>
  <c r="AS481" i="1"/>
  <c r="AS480" i="1"/>
  <c r="AS479" i="1"/>
  <c r="AS478" i="1"/>
  <c r="AS477" i="1"/>
  <c r="AS476" i="1"/>
  <c r="AS499" i="1" s="1"/>
  <c r="AS467" i="1"/>
  <c r="AS466" i="1"/>
  <c r="AS472" i="1" s="1"/>
  <c r="AS465" i="1"/>
  <c r="AS464" i="1"/>
  <c r="AS547" i="1" s="1"/>
  <c r="AS463" i="1"/>
  <c r="AS462" i="1"/>
  <c r="AS461" i="1"/>
  <c r="AL461" i="1" s="1"/>
  <c r="AS460" i="1"/>
  <c r="AL460" i="1" s="1"/>
  <c r="AS459" i="1"/>
  <c r="AL459" i="1" s="1"/>
  <c r="AS458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R454" i="1"/>
  <c r="AQ454" i="1"/>
  <c r="AP454" i="1"/>
  <c r="AO454" i="1"/>
  <c r="AN454" i="1"/>
  <c r="AM454" i="1"/>
  <c r="BH450" i="1"/>
  <c r="BH452" i="1" s="1"/>
  <c r="BG450" i="1"/>
  <c r="BG452" i="1" s="1"/>
  <c r="BF450" i="1"/>
  <c r="BF452" i="1" s="1"/>
  <c r="BE450" i="1"/>
  <c r="BE452" i="1" s="1"/>
  <c r="BD450" i="1"/>
  <c r="BD452" i="1" s="1"/>
  <c r="BC450" i="1"/>
  <c r="BC452" i="1" s="1"/>
  <c r="BB450" i="1"/>
  <c r="BB452" i="1" s="1"/>
  <c r="BA450" i="1"/>
  <c r="BA452" i="1" s="1"/>
  <c r="AZ450" i="1"/>
  <c r="AZ452" i="1" s="1"/>
  <c r="AY450" i="1"/>
  <c r="AY452" i="1" s="1"/>
  <c r="AX450" i="1"/>
  <c r="AX452" i="1" s="1"/>
  <c r="AW450" i="1"/>
  <c r="AW452" i="1" s="1"/>
  <c r="AV450" i="1"/>
  <c r="AV452" i="1" s="1"/>
  <c r="AU450" i="1"/>
  <c r="AU452" i="1" s="1"/>
  <c r="AT450" i="1"/>
  <c r="AT452" i="1" s="1"/>
  <c r="AR450" i="1"/>
  <c r="AR452" i="1" s="1"/>
  <c r="AQ450" i="1"/>
  <c r="AQ452" i="1" s="1"/>
  <c r="AP450" i="1"/>
  <c r="AP452" i="1" s="1"/>
  <c r="AO450" i="1"/>
  <c r="AO452" i="1" s="1"/>
  <c r="AN450" i="1"/>
  <c r="AN452" i="1" s="1"/>
  <c r="AM450" i="1"/>
  <c r="AM452" i="1" s="1"/>
  <c r="AS448" i="1"/>
  <c r="AL448" i="1" s="1"/>
  <c r="AS446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R440" i="1"/>
  <c r="AQ440" i="1"/>
  <c r="AP440" i="1"/>
  <c r="AO440" i="1"/>
  <c r="AN440" i="1"/>
  <c r="AM440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R439" i="1"/>
  <c r="AQ439" i="1"/>
  <c r="AP439" i="1"/>
  <c r="AO439" i="1"/>
  <c r="AN439" i="1"/>
  <c r="AM439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R435" i="1"/>
  <c r="AQ435" i="1"/>
  <c r="AP435" i="1"/>
  <c r="AO435" i="1"/>
  <c r="AN435" i="1"/>
  <c r="AM435" i="1"/>
  <c r="AS433" i="1"/>
  <c r="AL433" i="1" s="1"/>
  <c r="AS432" i="1"/>
  <c r="AL432" i="1" s="1"/>
  <c r="AS431" i="1"/>
  <c r="AL431" i="1" s="1"/>
  <c r="AS430" i="1"/>
  <c r="AL430" i="1" s="1"/>
  <c r="AS429" i="1"/>
  <c r="AL429" i="1" s="1"/>
  <c r="AS428" i="1"/>
  <c r="AL428" i="1" s="1"/>
  <c r="AS427" i="1"/>
  <c r="AL427" i="1" s="1"/>
  <c r="AS426" i="1"/>
  <c r="AL426" i="1" s="1"/>
  <c r="AK426" i="1" s="1"/>
  <c r="AS425" i="1"/>
  <c r="AL425" i="1" s="1"/>
  <c r="AS424" i="1"/>
  <c r="AL424" i="1" s="1"/>
  <c r="AS423" i="1"/>
  <c r="AL423" i="1" s="1"/>
  <c r="AS422" i="1"/>
  <c r="AL422" i="1" s="1"/>
  <c r="AK422" i="1" s="1"/>
  <c r="AS421" i="1"/>
  <c r="AL421" i="1" s="1"/>
  <c r="AS420" i="1"/>
  <c r="AL420" i="1" s="1"/>
  <c r="AS419" i="1"/>
  <c r="AL419" i="1" s="1"/>
  <c r="AS418" i="1"/>
  <c r="AL418" i="1" s="1"/>
  <c r="AS417" i="1"/>
  <c r="AL417" i="1" s="1"/>
  <c r="AS416" i="1"/>
  <c r="AL416" i="1" s="1"/>
  <c r="AS415" i="1"/>
  <c r="AL415" i="1" s="1"/>
  <c r="AS414" i="1"/>
  <c r="AL414" i="1" s="1"/>
  <c r="AK414" i="1" s="1"/>
  <c r="AS406" i="1"/>
  <c r="AS404" i="1"/>
  <c r="AL404" i="1" s="1"/>
  <c r="AS403" i="1"/>
  <c r="AL403" i="1" s="1"/>
  <c r="AK403" i="1" s="1"/>
  <c r="AS402" i="1"/>
  <c r="AL402" i="1" s="1"/>
  <c r="AK402" i="1" s="1"/>
  <c r="AS401" i="1"/>
  <c r="AL401" i="1" s="1"/>
  <c r="AK401" i="1" s="1"/>
  <c r="AS400" i="1"/>
  <c r="AL400" i="1" s="1"/>
  <c r="AK400" i="1" s="1"/>
  <c r="AS398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R391" i="1"/>
  <c r="AQ391" i="1"/>
  <c r="AP391" i="1"/>
  <c r="AO391" i="1"/>
  <c r="AN391" i="1"/>
  <c r="AM391" i="1"/>
  <c r="BH387" i="1"/>
  <c r="BH389" i="1" s="1"/>
  <c r="BG387" i="1"/>
  <c r="BG389" i="1" s="1"/>
  <c r="BF387" i="1"/>
  <c r="BF389" i="1" s="1"/>
  <c r="BE387" i="1"/>
  <c r="BE389" i="1" s="1"/>
  <c r="BD387" i="1"/>
  <c r="BD389" i="1" s="1"/>
  <c r="BC387" i="1"/>
  <c r="BC389" i="1" s="1"/>
  <c r="BB387" i="1"/>
  <c r="BB389" i="1" s="1"/>
  <c r="BA387" i="1"/>
  <c r="BA389" i="1" s="1"/>
  <c r="AZ387" i="1"/>
  <c r="AZ389" i="1" s="1"/>
  <c r="AY387" i="1"/>
  <c r="AY389" i="1" s="1"/>
  <c r="AX387" i="1"/>
  <c r="AX389" i="1" s="1"/>
  <c r="AW387" i="1"/>
  <c r="AW389" i="1" s="1"/>
  <c r="AV387" i="1"/>
  <c r="AV389" i="1" s="1"/>
  <c r="AU387" i="1"/>
  <c r="AU389" i="1" s="1"/>
  <c r="AT387" i="1"/>
  <c r="AT389" i="1" s="1"/>
  <c r="AR387" i="1"/>
  <c r="AR389" i="1" s="1"/>
  <c r="AQ387" i="1"/>
  <c r="AQ389" i="1" s="1"/>
  <c r="AP387" i="1"/>
  <c r="AP389" i="1" s="1"/>
  <c r="AO387" i="1"/>
  <c r="AO389" i="1" s="1"/>
  <c r="AN387" i="1"/>
  <c r="AN389" i="1" s="1"/>
  <c r="AM387" i="1"/>
  <c r="AM389" i="1" s="1"/>
  <c r="AS385" i="1"/>
  <c r="AL385" i="1" s="1"/>
  <c r="AS384" i="1"/>
  <c r="AL384" i="1" s="1"/>
  <c r="AS383" i="1"/>
  <c r="AL383" i="1" s="1"/>
  <c r="AS382" i="1"/>
  <c r="AL382" i="1" s="1"/>
  <c r="AS381" i="1"/>
  <c r="AL381" i="1" s="1"/>
  <c r="AS380" i="1"/>
  <c r="AL380" i="1" s="1"/>
  <c r="AS379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R372" i="1"/>
  <c r="AQ372" i="1"/>
  <c r="AP372" i="1"/>
  <c r="AO372" i="1"/>
  <c r="AN372" i="1"/>
  <c r="AM372" i="1"/>
  <c r="BH368" i="1"/>
  <c r="BH370" i="1" s="1"/>
  <c r="BG368" i="1"/>
  <c r="BG370" i="1" s="1"/>
  <c r="BF368" i="1"/>
  <c r="BF370" i="1" s="1"/>
  <c r="BE368" i="1"/>
  <c r="BE370" i="1" s="1"/>
  <c r="BD368" i="1"/>
  <c r="BD370" i="1" s="1"/>
  <c r="BC368" i="1"/>
  <c r="BC370" i="1" s="1"/>
  <c r="BB368" i="1"/>
  <c r="BB370" i="1" s="1"/>
  <c r="BA368" i="1"/>
  <c r="BA370" i="1" s="1"/>
  <c r="AZ368" i="1"/>
  <c r="AZ370" i="1" s="1"/>
  <c r="AY368" i="1"/>
  <c r="AY370" i="1" s="1"/>
  <c r="AX368" i="1"/>
  <c r="AX370" i="1" s="1"/>
  <c r="AW368" i="1"/>
  <c r="AW370" i="1" s="1"/>
  <c r="AV368" i="1"/>
  <c r="AV370" i="1" s="1"/>
  <c r="AU368" i="1"/>
  <c r="AU370" i="1" s="1"/>
  <c r="AT368" i="1"/>
  <c r="AT370" i="1" s="1"/>
  <c r="AR368" i="1"/>
  <c r="AR370" i="1" s="1"/>
  <c r="AQ368" i="1"/>
  <c r="AQ370" i="1" s="1"/>
  <c r="AP368" i="1"/>
  <c r="AP370" i="1" s="1"/>
  <c r="AO368" i="1"/>
  <c r="AO370" i="1" s="1"/>
  <c r="AN368" i="1"/>
  <c r="AN370" i="1" s="1"/>
  <c r="AM368" i="1"/>
  <c r="AM370" i="1" s="1"/>
  <c r="AS363" i="1"/>
  <c r="AL363" i="1" s="1"/>
  <c r="AS362" i="1"/>
  <c r="AL362" i="1" s="1"/>
  <c r="AS361" i="1"/>
  <c r="AL361" i="1" s="1"/>
  <c r="AS360" i="1"/>
  <c r="AL360" i="1" s="1"/>
  <c r="AK360" i="1" s="1"/>
  <c r="AS359" i="1"/>
  <c r="AL359" i="1" s="1"/>
  <c r="AS358" i="1"/>
  <c r="AL358" i="1" s="1"/>
  <c r="AS357" i="1"/>
  <c r="AL357" i="1" s="1"/>
  <c r="AS356" i="1"/>
  <c r="AL356" i="1" s="1"/>
  <c r="AS355" i="1"/>
  <c r="AL355" i="1" s="1"/>
  <c r="AS354" i="1"/>
  <c r="AL354" i="1" s="1"/>
  <c r="AS353" i="1"/>
  <c r="AL353" i="1" s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R342" i="1"/>
  <c r="AQ342" i="1"/>
  <c r="AP342" i="1"/>
  <c r="AO342" i="1"/>
  <c r="AN342" i="1"/>
  <c r="AM342" i="1"/>
  <c r="AS340" i="1"/>
  <c r="AL340" i="1" s="1"/>
  <c r="AS339" i="1"/>
  <c r="AL339" i="1" s="1"/>
  <c r="AS338" i="1"/>
  <c r="AL338" i="1" s="1"/>
  <c r="AS337" i="1"/>
  <c r="AL337" i="1" s="1"/>
  <c r="AS336" i="1"/>
  <c r="AL336" i="1" s="1"/>
  <c r="AS335" i="1"/>
  <c r="AL335" i="1" s="1"/>
  <c r="AS334" i="1"/>
  <c r="AL334" i="1" s="1"/>
  <c r="AS333" i="1"/>
  <c r="AL333" i="1" s="1"/>
  <c r="AS332" i="1"/>
  <c r="AL332" i="1" s="1"/>
  <c r="AS331" i="1"/>
  <c r="AL331" i="1" s="1"/>
  <c r="AS330" i="1"/>
  <c r="AL330" i="1" s="1"/>
  <c r="AS329" i="1"/>
  <c r="AL329" i="1" s="1"/>
  <c r="AS328" i="1"/>
  <c r="AL328" i="1" s="1"/>
  <c r="AS327" i="1"/>
  <c r="AL327" i="1" s="1"/>
  <c r="AS326" i="1"/>
  <c r="AL326" i="1" s="1"/>
  <c r="AS325" i="1"/>
  <c r="AL325" i="1" s="1"/>
  <c r="AS324" i="1"/>
  <c r="AL324" i="1" s="1"/>
  <c r="AS323" i="1"/>
  <c r="AL323" i="1" s="1"/>
  <c r="AS322" i="1"/>
  <c r="AL322" i="1" s="1"/>
  <c r="AS321" i="1"/>
  <c r="AS320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R316" i="1"/>
  <c r="AQ316" i="1"/>
  <c r="AP316" i="1"/>
  <c r="AO316" i="1"/>
  <c r="AN316" i="1"/>
  <c r="AM316" i="1"/>
  <c r="AS314" i="1"/>
  <c r="AL314" i="1" s="1"/>
  <c r="AS313" i="1"/>
  <c r="AL313" i="1" s="1"/>
  <c r="AS312" i="1"/>
  <c r="AL312" i="1" s="1"/>
  <c r="AS311" i="1"/>
  <c r="AL311" i="1" s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R301" i="1"/>
  <c r="AQ301" i="1"/>
  <c r="AP301" i="1"/>
  <c r="AO301" i="1"/>
  <c r="AN301" i="1"/>
  <c r="AM301" i="1"/>
  <c r="AS299" i="1"/>
  <c r="AL299" i="1" s="1"/>
  <c r="AS298" i="1"/>
  <c r="AL298" i="1" s="1"/>
  <c r="AS297" i="1"/>
  <c r="AL297" i="1" s="1"/>
  <c r="AS296" i="1"/>
  <c r="AL296" i="1" s="1"/>
  <c r="AS295" i="1"/>
  <c r="AL295" i="1" s="1"/>
  <c r="AS294" i="1"/>
  <c r="AL294" i="1" s="1"/>
  <c r="AS293" i="1"/>
  <c r="AL293" i="1" s="1"/>
  <c r="AS292" i="1"/>
  <c r="AL292" i="1" s="1"/>
  <c r="AS291" i="1"/>
  <c r="AL291" i="1" s="1"/>
  <c r="AS290" i="1"/>
  <c r="AL290" i="1" s="1"/>
  <c r="AS289" i="1"/>
  <c r="AL289" i="1" s="1"/>
  <c r="AS288" i="1"/>
  <c r="AL288" i="1" s="1"/>
  <c r="AS287" i="1"/>
  <c r="AL287" i="1" s="1"/>
  <c r="AK287" i="1" s="1"/>
  <c r="BH283" i="1"/>
  <c r="BG283" i="1"/>
  <c r="BF283" i="1"/>
  <c r="BE283" i="1"/>
  <c r="BD283" i="1"/>
  <c r="BC283" i="1"/>
  <c r="BB283" i="1"/>
  <c r="BA283" i="1"/>
  <c r="AZ283" i="1"/>
  <c r="AX283" i="1"/>
  <c r="AW283" i="1"/>
  <c r="AV283" i="1"/>
  <c r="AU283" i="1"/>
  <c r="AT283" i="1"/>
  <c r="AR283" i="1"/>
  <c r="AQ283" i="1"/>
  <c r="AP283" i="1"/>
  <c r="AO283" i="1"/>
  <c r="AN283" i="1"/>
  <c r="AM283" i="1"/>
  <c r="AS281" i="1"/>
  <c r="AL281" i="1" s="1"/>
  <c r="AY280" i="1"/>
  <c r="AS280" i="1"/>
  <c r="AL280" i="1" s="1"/>
  <c r="AY279" i="1"/>
  <c r="AS279" i="1"/>
  <c r="AL279" i="1" s="1"/>
  <c r="AS278" i="1"/>
  <c r="AL278" i="1" s="1"/>
  <c r="AS277" i="1"/>
  <c r="AL277" i="1" s="1"/>
  <c r="AS276" i="1"/>
  <c r="AS275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R269" i="1"/>
  <c r="AQ269" i="1"/>
  <c r="AP269" i="1"/>
  <c r="AO269" i="1"/>
  <c r="AN269" i="1"/>
  <c r="AM269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BH264" i="1"/>
  <c r="BH266" i="1" s="1"/>
  <c r="BG264" i="1"/>
  <c r="BG266" i="1" s="1"/>
  <c r="BF264" i="1"/>
  <c r="BF266" i="1" s="1"/>
  <c r="BE264" i="1"/>
  <c r="BE266" i="1" s="1"/>
  <c r="BD264" i="1"/>
  <c r="BD266" i="1" s="1"/>
  <c r="BC264" i="1"/>
  <c r="BC266" i="1" s="1"/>
  <c r="BB264" i="1"/>
  <c r="BB266" i="1" s="1"/>
  <c r="BA264" i="1"/>
  <c r="BA266" i="1" s="1"/>
  <c r="AZ264" i="1"/>
  <c r="AZ266" i="1" s="1"/>
  <c r="AY264" i="1"/>
  <c r="AY266" i="1" s="1"/>
  <c r="AX264" i="1"/>
  <c r="AX266" i="1" s="1"/>
  <c r="AW264" i="1"/>
  <c r="AW266" i="1" s="1"/>
  <c r="AV264" i="1"/>
  <c r="AV266" i="1" s="1"/>
  <c r="AU264" i="1"/>
  <c r="AU266" i="1" s="1"/>
  <c r="AT264" i="1"/>
  <c r="AT266" i="1" s="1"/>
  <c r="AR264" i="1"/>
  <c r="AR266" i="1" s="1"/>
  <c r="AQ264" i="1"/>
  <c r="AQ266" i="1" s="1"/>
  <c r="AP264" i="1"/>
  <c r="AP266" i="1" s="1"/>
  <c r="AO264" i="1"/>
  <c r="AO266" i="1" s="1"/>
  <c r="AN264" i="1"/>
  <c r="AN266" i="1" s="1"/>
  <c r="AM264" i="1"/>
  <c r="AM266" i="1" s="1"/>
  <c r="AS262" i="1"/>
  <c r="AL262" i="1" s="1"/>
  <c r="AK262" i="1" s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R255" i="1"/>
  <c r="AQ255" i="1"/>
  <c r="AP255" i="1"/>
  <c r="AO255" i="1"/>
  <c r="AN255" i="1"/>
  <c r="AM255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R251" i="1"/>
  <c r="AQ251" i="1"/>
  <c r="AP251" i="1"/>
  <c r="AO251" i="1"/>
  <c r="AN251" i="1"/>
  <c r="AM251" i="1"/>
  <c r="AS249" i="1"/>
  <c r="AL249" i="1" s="1"/>
  <c r="AS248" i="1"/>
  <c r="AL248" i="1" s="1"/>
  <c r="AS247" i="1"/>
  <c r="AS246" i="1"/>
  <c r="AS243" i="1"/>
  <c r="AL243" i="1" s="1"/>
  <c r="AS242" i="1"/>
  <c r="AS239" i="1"/>
  <c r="AL239" i="1" s="1"/>
  <c r="AS238" i="1"/>
  <c r="AS235" i="1"/>
  <c r="AL235" i="1" s="1"/>
  <c r="AS234" i="1"/>
  <c r="AL234" i="1" s="1"/>
  <c r="AS233" i="1"/>
  <c r="AL233" i="1" s="1"/>
  <c r="AS232" i="1"/>
  <c r="AL232" i="1" s="1"/>
  <c r="AS231" i="1"/>
  <c r="AL231" i="1" s="1"/>
  <c r="AS230" i="1"/>
  <c r="AL230" i="1" s="1"/>
  <c r="AS229" i="1"/>
  <c r="AL229" i="1" s="1"/>
  <c r="AS228" i="1"/>
  <c r="AL228" i="1" s="1"/>
  <c r="AS227" i="1"/>
  <c r="AL227" i="1" s="1"/>
  <c r="AK227" i="1" s="1"/>
  <c r="AS226" i="1"/>
  <c r="AL226" i="1" s="1"/>
  <c r="AS225" i="1"/>
  <c r="AL225" i="1" s="1"/>
  <c r="AS222" i="1"/>
  <c r="AL222" i="1" s="1"/>
  <c r="AS221" i="1"/>
  <c r="AS218" i="1"/>
  <c r="AL218" i="1" s="1"/>
  <c r="AS216" i="1"/>
  <c r="AL216" i="1" s="1"/>
  <c r="AS215" i="1"/>
  <c r="AL215" i="1" s="1"/>
  <c r="AK215" i="1" s="1"/>
  <c r="AS214" i="1"/>
  <c r="AL214" i="1" s="1"/>
  <c r="AS213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R208" i="1"/>
  <c r="AQ208" i="1"/>
  <c r="AP208" i="1"/>
  <c r="AO208" i="1"/>
  <c r="AN208" i="1"/>
  <c r="AM208" i="1"/>
  <c r="AS206" i="1"/>
  <c r="AL206" i="1" s="1"/>
  <c r="AS203" i="1"/>
  <c r="AL203" i="1" s="1"/>
  <c r="AS200" i="1"/>
  <c r="AL200" i="1" s="1"/>
  <c r="AS197" i="1"/>
  <c r="AL197" i="1" s="1"/>
  <c r="AS194" i="1"/>
  <c r="AL194" i="1" s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R186" i="1"/>
  <c r="AQ186" i="1"/>
  <c r="AP186" i="1"/>
  <c r="AO186" i="1"/>
  <c r="AN186" i="1"/>
  <c r="AM186" i="1"/>
  <c r="BH182" i="1"/>
  <c r="BH184" i="1" s="1"/>
  <c r="BG182" i="1"/>
  <c r="BG184" i="1" s="1"/>
  <c r="BF182" i="1"/>
  <c r="BF184" i="1" s="1"/>
  <c r="BE182" i="1"/>
  <c r="BE184" i="1" s="1"/>
  <c r="BD182" i="1"/>
  <c r="BD184" i="1" s="1"/>
  <c r="BC182" i="1"/>
  <c r="BC184" i="1" s="1"/>
  <c r="BB182" i="1"/>
  <c r="BB184" i="1" s="1"/>
  <c r="BA182" i="1"/>
  <c r="BA184" i="1" s="1"/>
  <c r="AZ182" i="1"/>
  <c r="AZ184" i="1" s="1"/>
  <c r="AY182" i="1"/>
  <c r="AY184" i="1" s="1"/>
  <c r="AX182" i="1"/>
  <c r="AX184" i="1" s="1"/>
  <c r="AW182" i="1"/>
  <c r="AW184" i="1" s="1"/>
  <c r="AV182" i="1"/>
  <c r="AV184" i="1" s="1"/>
  <c r="AU182" i="1"/>
  <c r="AU184" i="1" s="1"/>
  <c r="AT182" i="1"/>
  <c r="AT184" i="1" s="1"/>
  <c r="AR182" i="1"/>
  <c r="AR184" i="1" s="1"/>
  <c r="AQ182" i="1"/>
  <c r="AQ184" i="1" s="1"/>
  <c r="AP182" i="1"/>
  <c r="AP184" i="1" s="1"/>
  <c r="AO182" i="1"/>
  <c r="AO184" i="1" s="1"/>
  <c r="AN182" i="1"/>
  <c r="AN184" i="1" s="1"/>
  <c r="AM182" i="1"/>
  <c r="AM184" i="1" s="1"/>
  <c r="AS180" i="1"/>
  <c r="AS177" i="1"/>
  <c r="AS514" i="1" s="1"/>
  <c r="AS174" i="1"/>
  <c r="AS513" i="1" s="1"/>
  <c r="AS171" i="1"/>
  <c r="AL171" i="1" s="1"/>
  <c r="AS170" i="1"/>
  <c r="AS167" i="1"/>
  <c r="AL167" i="1" s="1"/>
  <c r="AS166" i="1"/>
  <c r="AL166" i="1" s="1"/>
  <c r="AS165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R158" i="1"/>
  <c r="AQ158" i="1"/>
  <c r="AP158" i="1"/>
  <c r="AO158" i="1"/>
  <c r="AN158" i="1"/>
  <c r="AM158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R157" i="1"/>
  <c r="AQ157" i="1"/>
  <c r="AP157" i="1"/>
  <c r="AO157" i="1"/>
  <c r="AN157" i="1"/>
  <c r="AM157" i="1"/>
  <c r="AS156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R153" i="1"/>
  <c r="AQ153" i="1"/>
  <c r="AP153" i="1"/>
  <c r="AO153" i="1"/>
  <c r="AN153" i="1"/>
  <c r="AM153" i="1"/>
  <c r="AS151" i="1"/>
  <c r="AS150" i="1"/>
  <c r="AL150" i="1" s="1"/>
  <c r="AS149" i="1"/>
  <c r="AL149" i="1" s="1"/>
  <c r="AS148" i="1"/>
  <c r="AL148" i="1" s="1"/>
  <c r="AS147" i="1"/>
  <c r="AL147" i="1" s="1"/>
  <c r="AS146" i="1"/>
  <c r="AL146" i="1" s="1"/>
  <c r="AS145" i="1"/>
  <c r="AS142" i="1"/>
  <c r="AL142" i="1" s="1"/>
  <c r="AS141" i="1"/>
  <c r="AL141" i="1" s="1"/>
  <c r="AS140" i="1"/>
  <c r="AL140" i="1" s="1"/>
  <c r="AS139" i="1"/>
  <c r="AL139" i="1" s="1"/>
  <c r="AS138" i="1"/>
  <c r="AL138" i="1" s="1"/>
  <c r="AS137" i="1"/>
  <c r="AS134" i="1"/>
  <c r="AL134" i="1" s="1"/>
  <c r="AS133" i="1"/>
  <c r="AL133" i="1" s="1"/>
  <c r="AS132" i="1"/>
  <c r="AS129" i="1"/>
  <c r="AS126" i="1"/>
  <c r="AS123" i="1"/>
  <c r="AL123" i="1" s="1"/>
  <c r="AS122" i="1"/>
  <c r="AS118" i="1"/>
  <c r="AS502" i="1" s="1"/>
  <c r="AS115" i="1"/>
  <c r="AL115" i="1" s="1"/>
  <c r="AS114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R109" i="1"/>
  <c r="AQ109" i="1"/>
  <c r="AP109" i="1"/>
  <c r="AO109" i="1"/>
  <c r="AN109" i="1"/>
  <c r="AM109" i="1"/>
  <c r="AS107" i="1"/>
  <c r="AS109" i="1" s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R100" i="1"/>
  <c r="AQ100" i="1"/>
  <c r="AP100" i="1"/>
  <c r="AO100" i="1"/>
  <c r="AN100" i="1"/>
  <c r="AM100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R99" i="1"/>
  <c r="AQ99" i="1"/>
  <c r="AP99" i="1"/>
  <c r="AO99" i="1"/>
  <c r="AN99" i="1"/>
  <c r="AM99" i="1"/>
  <c r="BH95" i="1"/>
  <c r="BH97" i="1" s="1"/>
  <c r="BG95" i="1"/>
  <c r="BG97" i="1" s="1"/>
  <c r="BF95" i="1"/>
  <c r="BF97" i="1" s="1"/>
  <c r="BE95" i="1"/>
  <c r="BE97" i="1" s="1"/>
  <c r="BD95" i="1"/>
  <c r="BD97" i="1" s="1"/>
  <c r="BC95" i="1"/>
  <c r="BC97" i="1" s="1"/>
  <c r="BB95" i="1"/>
  <c r="BB97" i="1" s="1"/>
  <c r="BA95" i="1"/>
  <c r="BA97" i="1" s="1"/>
  <c r="AZ95" i="1"/>
  <c r="AZ97" i="1" s="1"/>
  <c r="AY95" i="1"/>
  <c r="AY97" i="1" s="1"/>
  <c r="AX95" i="1"/>
  <c r="AX97" i="1" s="1"/>
  <c r="AW95" i="1"/>
  <c r="AW97" i="1" s="1"/>
  <c r="AV95" i="1"/>
  <c r="AV97" i="1" s="1"/>
  <c r="AU95" i="1"/>
  <c r="AU97" i="1" s="1"/>
  <c r="AT95" i="1"/>
  <c r="AT97" i="1" s="1"/>
  <c r="AR95" i="1"/>
  <c r="AR97" i="1" s="1"/>
  <c r="AQ95" i="1"/>
  <c r="AQ97" i="1" s="1"/>
  <c r="AP95" i="1"/>
  <c r="AP97" i="1" s="1"/>
  <c r="AO95" i="1"/>
  <c r="AO97" i="1" s="1"/>
  <c r="AN95" i="1"/>
  <c r="AN97" i="1" s="1"/>
  <c r="AM95" i="1"/>
  <c r="AM97" i="1" s="1"/>
  <c r="AS93" i="1"/>
  <c r="AS91" i="1"/>
  <c r="AS551" i="1" s="1"/>
  <c r="AS89" i="1"/>
  <c r="AS87" i="1"/>
  <c r="AL87" i="1" s="1"/>
  <c r="AS86" i="1"/>
  <c r="AL86" i="1" s="1"/>
  <c r="AS85" i="1"/>
  <c r="AL85" i="1" s="1"/>
  <c r="AK85" i="1" s="1"/>
  <c r="AS84" i="1"/>
  <c r="AL84" i="1" s="1"/>
  <c r="AK84" i="1" s="1"/>
  <c r="AS83" i="1"/>
  <c r="AL83" i="1" s="1"/>
  <c r="AK83" i="1" s="1"/>
  <c r="AS82" i="1"/>
  <c r="AL82" i="1" s="1"/>
  <c r="AK82" i="1" s="1"/>
  <c r="AS81" i="1"/>
  <c r="AL81" i="1" s="1"/>
  <c r="AK81" i="1" s="1"/>
  <c r="AS80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R74" i="1"/>
  <c r="AQ74" i="1"/>
  <c r="AP74" i="1"/>
  <c r="AO74" i="1"/>
  <c r="AN74" i="1"/>
  <c r="AM74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R73" i="1"/>
  <c r="AQ73" i="1"/>
  <c r="AP73" i="1"/>
  <c r="AO73" i="1"/>
  <c r="AN73" i="1"/>
  <c r="AM73" i="1"/>
  <c r="BH69" i="1"/>
  <c r="BG69" i="1"/>
  <c r="BF69" i="1"/>
  <c r="BE69" i="1"/>
  <c r="BD69" i="1"/>
  <c r="BC69" i="1"/>
  <c r="BB69" i="1"/>
  <c r="BA69" i="1"/>
  <c r="AZ69" i="1"/>
  <c r="AY69" i="1"/>
  <c r="AY71" i="1" s="1"/>
  <c r="AX69" i="1"/>
  <c r="AX71" i="1" s="1"/>
  <c r="AW69" i="1"/>
  <c r="AV69" i="1"/>
  <c r="AU69" i="1"/>
  <c r="AT69" i="1"/>
  <c r="AR69" i="1"/>
  <c r="AQ69" i="1"/>
  <c r="AP69" i="1"/>
  <c r="AO69" i="1"/>
  <c r="AN69" i="1"/>
  <c r="AM69" i="1"/>
  <c r="AS67" i="1"/>
  <c r="AL67" i="1" s="1"/>
  <c r="AS66" i="1"/>
  <c r="AL66" i="1" s="1"/>
  <c r="AS65" i="1"/>
  <c r="AL65" i="1" s="1"/>
  <c r="AS64" i="1"/>
  <c r="AL64" i="1" s="1"/>
  <c r="AS63" i="1"/>
  <c r="AL63" i="1" s="1"/>
  <c r="AS62" i="1"/>
  <c r="AL62" i="1" s="1"/>
  <c r="AS61" i="1"/>
  <c r="AL61" i="1" s="1"/>
  <c r="AS60" i="1"/>
  <c r="AL60" i="1" s="1"/>
  <c r="AS59" i="1"/>
  <c r="AL59" i="1" s="1"/>
  <c r="AS58" i="1"/>
  <c r="AL58" i="1" s="1"/>
  <c r="AS57" i="1"/>
  <c r="AL57" i="1" s="1"/>
  <c r="AS56" i="1"/>
  <c r="AL56" i="1" s="1"/>
  <c r="AS55" i="1"/>
  <c r="AL55" i="1" s="1"/>
  <c r="AS54" i="1"/>
  <c r="AL54" i="1" s="1"/>
  <c r="AS53" i="1"/>
  <c r="AL53" i="1" s="1"/>
  <c r="AS52" i="1"/>
  <c r="AL52" i="1" s="1"/>
  <c r="AS51" i="1"/>
  <c r="AL51" i="1" s="1"/>
  <c r="AS50" i="1"/>
  <c r="AL50" i="1" s="1"/>
  <c r="AS49" i="1"/>
  <c r="AL49" i="1" s="1"/>
  <c r="AS48" i="1"/>
  <c r="AL48" i="1" s="1"/>
  <c r="AS47" i="1"/>
  <c r="AL47" i="1" s="1"/>
  <c r="AS46" i="1"/>
  <c r="AL46" i="1" s="1"/>
  <c r="AS45" i="1"/>
  <c r="AL45" i="1" s="1"/>
  <c r="AS44" i="1"/>
  <c r="AL44" i="1" s="1"/>
  <c r="AS43" i="1"/>
  <c r="AL43" i="1" s="1"/>
  <c r="AS42" i="1"/>
  <c r="AS41" i="1"/>
  <c r="BH37" i="1"/>
  <c r="BG37" i="1"/>
  <c r="BF37" i="1"/>
  <c r="BE37" i="1"/>
  <c r="BD37" i="1"/>
  <c r="BC37" i="1"/>
  <c r="BB37" i="1"/>
  <c r="BA37" i="1"/>
  <c r="AZ37" i="1"/>
  <c r="AW37" i="1"/>
  <c r="AV37" i="1"/>
  <c r="AU37" i="1"/>
  <c r="AT37" i="1"/>
  <c r="AR37" i="1"/>
  <c r="AQ37" i="1"/>
  <c r="AP37" i="1"/>
  <c r="AO37" i="1"/>
  <c r="AN37" i="1"/>
  <c r="AM37" i="1"/>
  <c r="AL33" i="1"/>
  <c r="AL31" i="1"/>
  <c r="AK31" i="1" s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R25" i="1"/>
  <c r="AQ25" i="1"/>
  <c r="AP25" i="1"/>
  <c r="AO25" i="1"/>
  <c r="AN25" i="1"/>
  <c r="AM25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R24" i="1"/>
  <c r="AQ24" i="1"/>
  <c r="AP24" i="1"/>
  <c r="AO24" i="1"/>
  <c r="AN24" i="1"/>
  <c r="AM24" i="1"/>
  <c r="BH20" i="1"/>
  <c r="BH22" i="1" s="1"/>
  <c r="BG20" i="1"/>
  <c r="BG22" i="1" s="1"/>
  <c r="BF20" i="1"/>
  <c r="BF22" i="1" s="1"/>
  <c r="BE20" i="1"/>
  <c r="BE22" i="1" s="1"/>
  <c r="BD20" i="1"/>
  <c r="BD22" i="1" s="1"/>
  <c r="BC20" i="1"/>
  <c r="BC22" i="1" s="1"/>
  <c r="BB20" i="1"/>
  <c r="BB22" i="1" s="1"/>
  <c r="BA20" i="1"/>
  <c r="BA22" i="1" s="1"/>
  <c r="AZ20" i="1"/>
  <c r="AZ22" i="1" s="1"/>
  <c r="AY20" i="1"/>
  <c r="AY22" i="1" s="1"/>
  <c r="AX20" i="1"/>
  <c r="AX22" i="1" s="1"/>
  <c r="AW20" i="1"/>
  <c r="AW22" i="1" s="1"/>
  <c r="AV20" i="1"/>
  <c r="AV22" i="1" s="1"/>
  <c r="AU20" i="1"/>
  <c r="AU22" i="1" s="1"/>
  <c r="AT20" i="1"/>
  <c r="AT22" i="1" s="1"/>
  <c r="AR20" i="1"/>
  <c r="AR22" i="1" s="1"/>
  <c r="AQ20" i="1"/>
  <c r="AQ22" i="1" s="1"/>
  <c r="AP20" i="1"/>
  <c r="AP22" i="1" s="1"/>
  <c r="AO20" i="1"/>
  <c r="AO22" i="1" s="1"/>
  <c r="AN20" i="1"/>
  <c r="AN22" i="1" s="1"/>
  <c r="AM20" i="1"/>
  <c r="AM22" i="1" s="1"/>
  <c r="AS18" i="1"/>
  <c r="AS532" i="1" s="1"/>
  <c r="AS17" i="1"/>
  <c r="AL174" i="1" l="1"/>
  <c r="AL513" i="1" s="1"/>
  <c r="AS410" i="1"/>
  <c r="AL464" i="1"/>
  <c r="AL547" i="1" s="1"/>
  <c r="AL177" i="1"/>
  <c r="AL514" i="1" s="1"/>
  <c r="AS498" i="1"/>
  <c r="AL458" i="1"/>
  <c r="AS471" i="1"/>
  <c r="AS469" i="1"/>
  <c r="CN266" i="1"/>
  <c r="CK266" i="1"/>
  <c r="CN22" i="1"/>
  <c r="AY346" i="1"/>
  <c r="AY531" i="1"/>
  <c r="AL476" i="1"/>
  <c r="CK22" i="1"/>
  <c r="DT493" i="1"/>
  <c r="CK452" i="1"/>
  <c r="CN389" i="1"/>
  <c r="CK389" i="1"/>
  <c r="CN452" i="1"/>
  <c r="AS346" i="1"/>
  <c r="AS347" i="1"/>
  <c r="CN184" i="1"/>
  <c r="CN370" i="1"/>
  <c r="CK184" i="1"/>
  <c r="CK370" i="1"/>
  <c r="DX553" i="1"/>
  <c r="CN97" i="1"/>
  <c r="CK97" i="1"/>
  <c r="DV553" i="1"/>
  <c r="AL80" i="1"/>
  <c r="AS531" i="1"/>
  <c r="AL18" i="1"/>
  <c r="AL532" i="1" s="1"/>
  <c r="AS25" i="1"/>
  <c r="AS528" i="1"/>
  <c r="AL122" i="1"/>
  <c r="AL503" i="1" s="1"/>
  <c r="AS503" i="1"/>
  <c r="AL126" i="1"/>
  <c r="AL504" i="1" s="1"/>
  <c r="AS504" i="1"/>
  <c r="AL132" i="1"/>
  <c r="AL506" i="1" s="1"/>
  <c r="AS506" i="1"/>
  <c r="AL165" i="1"/>
  <c r="AL511" i="1" s="1"/>
  <c r="AS511" i="1"/>
  <c r="AL170" i="1"/>
  <c r="AS512" i="1"/>
  <c r="AL213" i="1"/>
  <c r="AS517" i="1"/>
  <c r="AS519" i="1"/>
  <c r="AL238" i="1"/>
  <c r="AS520" i="1"/>
  <c r="AL242" i="1"/>
  <c r="AL521" i="1" s="1"/>
  <c r="AS521" i="1"/>
  <c r="AL246" i="1"/>
  <c r="AL523" i="1" s="1"/>
  <c r="AS523" i="1"/>
  <c r="AL321" i="1"/>
  <c r="AL529" i="1" s="1"/>
  <c r="AS529" i="1"/>
  <c r="AL463" i="1"/>
  <c r="AL540" i="1" s="1"/>
  <c r="AS540" i="1"/>
  <c r="AS548" i="1"/>
  <c r="AL478" i="1"/>
  <c r="AS510" i="1"/>
  <c r="AL480" i="1"/>
  <c r="AS524" i="1"/>
  <c r="AL483" i="1"/>
  <c r="AS539" i="1"/>
  <c r="AL485" i="1"/>
  <c r="AS536" i="1"/>
  <c r="AL487" i="1"/>
  <c r="AS541" i="1"/>
  <c r="AK33" i="1"/>
  <c r="AK545" i="1" s="1"/>
  <c r="AL545" i="1"/>
  <c r="AL41" i="1"/>
  <c r="AL527" i="1" s="1"/>
  <c r="AS527" i="1"/>
  <c r="AL89" i="1"/>
  <c r="AL534" i="1" s="1"/>
  <c r="AS534" i="1"/>
  <c r="AL93" i="1"/>
  <c r="AL546" i="1" s="1"/>
  <c r="AS546" i="1"/>
  <c r="AL114" i="1"/>
  <c r="AS501" i="1"/>
  <c r="AL129" i="1"/>
  <c r="AL505" i="1" s="1"/>
  <c r="AS505" i="1"/>
  <c r="AL137" i="1"/>
  <c r="AL507" i="1" s="1"/>
  <c r="AS507" i="1"/>
  <c r="AL145" i="1"/>
  <c r="AL508" i="1" s="1"/>
  <c r="AS508" i="1"/>
  <c r="AS158" i="1"/>
  <c r="AS509" i="1"/>
  <c r="AL180" i="1"/>
  <c r="AL515" i="1" s="1"/>
  <c r="AS515" i="1"/>
  <c r="AL221" i="1"/>
  <c r="AL518" i="1" s="1"/>
  <c r="AS518" i="1"/>
  <c r="AL519" i="1"/>
  <c r="AL247" i="1"/>
  <c r="AL522" i="1" s="1"/>
  <c r="AS522" i="1"/>
  <c r="AL320" i="1"/>
  <c r="AL347" i="1" s="1"/>
  <c r="AS530" i="1"/>
  <c r="AL406" i="1"/>
  <c r="AL544" i="1" s="1"/>
  <c r="AS544" i="1"/>
  <c r="AL462" i="1"/>
  <c r="AL535" i="1" s="1"/>
  <c r="AS535" i="1"/>
  <c r="AL465" i="1"/>
  <c r="AL537" i="1" s="1"/>
  <c r="AS537" i="1"/>
  <c r="AL467" i="1"/>
  <c r="AL549" i="1" s="1"/>
  <c r="AS549" i="1"/>
  <c r="AK476" i="1"/>
  <c r="AK499" i="1" s="1"/>
  <c r="AL499" i="1"/>
  <c r="AL477" i="1"/>
  <c r="AL500" i="1" s="1"/>
  <c r="AS500" i="1"/>
  <c r="AL479" i="1"/>
  <c r="AL516" i="1" s="1"/>
  <c r="AS516" i="1"/>
  <c r="AL481" i="1"/>
  <c r="AL525" i="1" s="1"/>
  <c r="AS525" i="1"/>
  <c r="AL484" i="1"/>
  <c r="AL533" i="1" s="1"/>
  <c r="AS533" i="1"/>
  <c r="AL486" i="1"/>
  <c r="AL538" i="1" s="1"/>
  <c r="AS538" i="1"/>
  <c r="AL488" i="1"/>
  <c r="AL542" i="1" s="1"/>
  <c r="AS542" i="1"/>
  <c r="AL275" i="1"/>
  <c r="AN344" i="1"/>
  <c r="AR344" i="1"/>
  <c r="AW344" i="1"/>
  <c r="BC344" i="1"/>
  <c r="BG344" i="1"/>
  <c r="BM344" i="1"/>
  <c r="BQ344" i="1"/>
  <c r="BT344" i="1"/>
  <c r="BW344" i="1"/>
  <c r="CA344" i="1"/>
  <c r="CC344" i="1"/>
  <c r="CE344" i="1"/>
  <c r="CG344" i="1"/>
  <c r="CJ344" i="1"/>
  <c r="CL344" i="1"/>
  <c r="CZ493" i="1"/>
  <c r="CZ553" i="1" s="1"/>
  <c r="AP344" i="1"/>
  <c r="AU344" i="1"/>
  <c r="BA344" i="1"/>
  <c r="BE344" i="1"/>
  <c r="AM344" i="1"/>
  <c r="AO344" i="1"/>
  <c r="AQ344" i="1"/>
  <c r="AT344" i="1"/>
  <c r="AV344" i="1"/>
  <c r="AX344" i="1"/>
  <c r="AZ344" i="1"/>
  <c r="BB344" i="1"/>
  <c r="BD344" i="1"/>
  <c r="BF344" i="1"/>
  <c r="BH344" i="1"/>
  <c r="BI426" i="1"/>
  <c r="BO344" i="1"/>
  <c r="BR344" i="1"/>
  <c r="BU344" i="1"/>
  <c r="BY344" i="1"/>
  <c r="CB344" i="1"/>
  <c r="CF344" i="1"/>
  <c r="CI344" i="1"/>
  <c r="CK344" i="1"/>
  <c r="DA344" i="1"/>
  <c r="AS490" i="1"/>
  <c r="CY493" i="1"/>
  <c r="CY553" i="1" s="1"/>
  <c r="AS100" i="1"/>
  <c r="AL91" i="1"/>
  <c r="AL551" i="1" s="1"/>
  <c r="CV493" i="1"/>
  <c r="CV553" i="1" s="1"/>
  <c r="AL17" i="1"/>
  <c r="AK17" i="1" s="1"/>
  <c r="BI215" i="1"/>
  <c r="AS37" i="1"/>
  <c r="AL151" i="1"/>
  <c r="AL158" i="1" s="1"/>
  <c r="BI227" i="1"/>
  <c r="AK380" i="1"/>
  <c r="BI380" i="1"/>
  <c r="AS439" i="1"/>
  <c r="CW493" i="1"/>
  <c r="CW553" i="1" s="1"/>
  <c r="CX493" i="1"/>
  <c r="CX553" i="1" s="1"/>
  <c r="DF493" i="1"/>
  <c r="DC493" i="1"/>
  <c r="DC553" i="1" s="1"/>
  <c r="DD493" i="1"/>
  <c r="DE493" i="1"/>
  <c r="DE553" i="1" s="1"/>
  <c r="BW253" i="1"/>
  <c r="BI218" i="1"/>
  <c r="AK218" i="1"/>
  <c r="BI41" i="1"/>
  <c r="AK41" i="1"/>
  <c r="BI45" i="1"/>
  <c r="AK45" i="1"/>
  <c r="BI49" i="1"/>
  <c r="AK49" i="1"/>
  <c r="BI53" i="1"/>
  <c r="AK53" i="1"/>
  <c r="BI57" i="1"/>
  <c r="AK57" i="1"/>
  <c r="BI61" i="1"/>
  <c r="AK61" i="1"/>
  <c r="BI65" i="1"/>
  <c r="AK65" i="1"/>
  <c r="BI115" i="1"/>
  <c r="AK115" i="1"/>
  <c r="BI126" i="1"/>
  <c r="BI504" i="1" s="1"/>
  <c r="AK126" i="1"/>
  <c r="AK504" i="1" s="1"/>
  <c r="BI134" i="1"/>
  <c r="AK134" i="1"/>
  <c r="BI140" i="1"/>
  <c r="AK140" i="1"/>
  <c r="BI146" i="1"/>
  <c r="AK146" i="1"/>
  <c r="BI200" i="1"/>
  <c r="AK200" i="1"/>
  <c r="BI248" i="1"/>
  <c r="AK248" i="1"/>
  <c r="BI354" i="1"/>
  <c r="AK354" i="1"/>
  <c r="BI358" i="1"/>
  <c r="AK358" i="1"/>
  <c r="BI421" i="1"/>
  <c r="AK421" i="1"/>
  <c r="BI230" i="1"/>
  <c r="AK230" i="1"/>
  <c r="BI129" i="1"/>
  <c r="BI505" i="1" s="1"/>
  <c r="AK129" i="1"/>
  <c r="AK505" i="1" s="1"/>
  <c r="BI137" i="1"/>
  <c r="AK137" i="1"/>
  <c r="BI141" i="1"/>
  <c r="AK141" i="1"/>
  <c r="BI147" i="1"/>
  <c r="AK147" i="1"/>
  <c r="BI216" i="1"/>
  <c r="AK216" i="1"/>
  <c r="AK249" i="1"/>
  <c r="BI249" i="1"/>
  <c r="BI321" i="1"/>
  <c r="BI460" i="1"/>
  <c r="AK460" i="1"/>
  <c r="BI86" i="1"/>
  <c r="AK86" i="1"/>
  <c r="BI214" i="1"/>
  <c r="AK214" i="1"/>
  <c r="BI194" i="1"/>
  <c r="AK194" i="1"/>
  <c r="BI314" i="1"/>
  <c r="AK314" i="1"/>
  <c r="BI329" i="1"/>
  <c r="AK329" i="1"/>
  <c r="BI448" i="1"/>
  <c r="AK448" i="1"/>
  <c r="BI44" i="1"/>
  <c r="AK44" i="1"/>
  <c r="BI48" i="1"/>
  <c r="AK48" i="1"/>
  <c r="BI52" i="1"/>
  <c r="AK52" i="1"/>
  <c r="BI56" i="1"/>
  <c r="AK56" i="1"/>
  <c r="BI60" i="1"/>
  <c r="AK60" i="1"/>
  <c r="BI64" i="1"/>
  <c r="AK64" i="1"/>
  <c r="BI87" i="1"/>
  <c r="AK87" i="1"/>
  <c r="BI197" i="1"/>
  <c r="AK197" i="1"/>
  <c r="BI221" i="1"/>
  <c r="AK221" i="1"/>
  <c r="BI231" i="1"/>
  <c r="AK231" i="1"/>
  <c r="BI247" i="1"/>
  <c r="AK247" i="1"/>
  <c r="BI337" i="1"/>
  <c r="AK337" i="1"/>
  <c r="BI357" i="1"/>
  <c r="AK357" i="1"/>
  <c r="BI429" i="1"/>
  <c r="AK429" i="1"/>
  <c r="BI51" i="1"/>
  <c r="AK51" i="1"/>
  <c r="BI93" i="1"/>
  <c r="BI546" i="1" s="1"/>
  <c r="AK93" i="1"/>
  <c r="AK546" i="1" s="1"/>
  <c r="AS153" i="1"/>
  <c r="BI133" i="1"/>
  <c r="AK133" i="1"/>
  <c r="BI145" i="1"/>
  <c r="AK145" i="1"/>
  <c r="BI46" i="1"/>
  <c r="AK46" i="1"/>
  <c r="BI54" i="1"/>
  <c r="AK54" i="1"/>
  <c r="BI62" i="1"/>
  <c r="AK62" i="1"/>
  <c r="AS99" i="1"/>
  <c r="BI89" i="1"/>
  <c r="BI534" i="1" s="1"/>
  <c r="AK89" i="1"/>
  <c r="AK534" i="1" s="1"/>
  <c r="BI122" i="1"/>
  <c r="AK122" i="1"/>
  <c r="BI138" i="1"/>
  <c r="AK138" i="1"/>
  <c r="BI148" i="1"/>
  <c r="AK148" i="1"/>
  <c r="BI170" i="1"/>
  <c r="BI203" i="1"/>
  <c r="AK203" i="1"/>
  <c r="BI222" i="1"/>
  <c r="AK222" i="1"/>
  <c r="BI228" i="1"/>
  <c r="AK228" i="1"/>
  <c r="AS255" i="1"/>
  <c r="AS269" i="1"/>
  <c r="BI278" i="1"/>
  <c r="AK278" i="1"/>
  <c r="BI288" i="1"/>
  <c r="AK288" i="1"/>
  <c r="BI292" i="1"/>
  <c r="AK292" i="1"/>
  <c r="BI296" i="1"/>
  <c r="AK296" i="1"/>
  <c r="BI324" i="1"/>
  <c r="AK324" i="1"/>
  <c r="BI327" i="1"/>
  <c r="AK327" i="1"/>
  <c r="BI330" i="1"/>
  <c r="AK330" i="1"/>
  <c r="BI340" i="1"/>
  <c r="AK340" i="1"/>
  <c r="BI355" i="1"/>
  <c r="AK355" i="1"/>
  <c r="BI381" i="1"/>
  <c r="AK381" i="1"/>
  <c r="BI385" i="1"/>
  <c r="AK385" i="1"/>
  <c r="BI427" i="1"/>
  <c r="AK427" i="1"/>
  <c r="BI430" i="1"/>
  <c r="AK430" i="1"/>
  <c r="BI461" i="1"/>
  <c r="AK461" i="1"/>
  <c r="AL25" i="1"/>
  <c r="AK18" i="1"/>
  <c r="AK532" i="1" s="1"/>
  <c r="BI43" i="1"/>
  <c r="AK43" i="1"/>
  <c r="BI59" i="1"/>
  <c r="AK59" i="1"/>
  <c r="BI67" i="1"/>
  <c r="AK67" i="1"/>
  <c r="BI18" i="1"/>
  <c r="BI47" i="1"/>
  <c r="AK47" i="1"/>
  <c r="BI55" i="1"/>
  <c r="AK55" i="1"/>
  <c r="BI63" i="1"/>
  <c r="AK63" i="1"/>
  <c r="BI123" i="1"/>
  <c r="AK123" i="1"/>
  <c r="BI139" i="1"/>
  <c r="AK139" i="1"/>
  <c r="BI149" i="1"/>
  <c r="AK149" i="1"/>
  <c r="BI167" i="1"/>
  <c r="AK167" i="1"/>
  <c r="BI171" i="1"/>
  <c r="AK171" i="1"/>
  <c r="BI177" i="1"/>
  <c r="BI514" i="1" s="1"/>
  <c r="AK177" i="1"/>
  <c r="AK514" i="1" s="1"/>
  <c r="AS208" i="1"/>
  <c r="BI206" i="1"/>
  <c r="AK206" i="1"/>
  <c r="BI225" i="1"/>
  <c r="AK225" i="1"/>
  <c r="BI229" i="1"/>
  <c r="AK229" i="1"/>
  <c r="BI234" i="1"/>
  <c r="AK234" i="1"/>
  <c r="BI242" i="1"/>
  <c r="BI246" i="1"/>
  <c r="BI523" i="1" s="1"/>
  <c r="AK246" i="1"/>
  <c r="AK523" i="1" s="1"/>
  <c r="BI279" i="1"/>
  <c r="AK279" i="1"/>
  <c r="BI289" i="1"/>
  <c r="AK289" i="1"/>
  <c r="BI293" i="1"/>
  <c r="AK293" i="1"/>
  <c r="BI297" i="1"/>
  <c r="AK297" i="1"/>
  <c r="BI311" i="1"/>
  <c r="AK311" i="1"/>
  <c r="BI325" i="1"/>
  <c r="AK325" i="1"/>
  <c r="BI328" i="1"/>
  <c r="AK328" i="1"/>
  <c r="BI331" i="1"/>
  <c r="AK331" i="1"/>
  <c r="BI334" i="1"/>
  <c r="AK334" i="1"/>
  <c r="BI353" i="1"/>
  <c r="AK353" i="1"/>
  <c r="BI356" i="1"/>
  <c r="AK356" i="1"/>
  <c r="BI361" i="1"/>
  <c r="AK361" i="1"/>
  <c r="BI363" i="1"/>
  <c r="AK363" i="1"/>
  <c r="BI382" i="1"/>
  <c r="AK382" i="1"/>
  <c r="BI404" i="1"/>
  <c r="AK404" i="1"/>
  <c r="BI417" i="1"/>
  <c r="AK417" i="1"/>
  <c r="BI420" i="1"/>
  <c r="AK420" i="1"/>
  <c r="BI423" i="1"/>
  <c r="AK423" i="1"/>
  <c r="BI425" i="1"/>
  <c r="AK425" i="1"/>
  <c r="BI428" i="1"/>
  <c r="AK428" i="1"/>
  <c r="BI431" i="1"/>
  <c r="AK431" i="1"/>
  <c r="BI433" i="1"/>
  <c r="AK433" i="1"/>
  <c r="BI459" i="1"/>
  <c r="AK459" i="1"/>
  <c r="BI462" i="1"/>
  <c r="BI535" i="1" s="1"/>
  <c r="BI465" i="1"/>
  <c r="BI537" i="1" s="1"/>
  <c r="BI476" i="1"/>
  <c r="BI499" i="1" s="1"/>
  <c r="BI478" i="1"/>
  <c r="BI510" i="1" s="1"/>
  <c r="BI480" i="1"/>
  <c r="BI524" i="1" s="1"/>
  <c r="BI483" i="1"/>
  <c r="BI539" i="1" s="1"/>
  <c r="BI485" i="1"/>
  <c r="BI536" i="1" s="1"/>
  <c r="BI487" i="1"/>
  <c r="BI541" i="1" s="1"/>
  <c r="CJ71" i="1"/>
  <c r="AS74" i="1"/>
  <c r="BI50" i="1"/>
  <c r="AK50" i="1"/>
  <c r="BI58" i="1"/>
  <c r="AK58" i="1"/>
  <c r="BI66" i="1"/>
  <c r="AK66" i="1"/>
  <c r="AL118" i="1"/>
  <c r="AL502" i="1" s="1"/>
  <c r="BI132" i="1"/>
  <c r="AK132" i="1"/>
  <c r="AK506" i="1" s="1"/>
  <c r="BI142" i="1"/>
  <c r="AK142" i="1"/>
  <c r="BI150" i="1"/>
  <c r="AK150" i="1"/>
  <c r="AL182" i="1"/>
  <c r="AK165" i="1"/>
  <c r="BI232" i="1"/>
  <c r="AK232" i="1"/>
  <c r="BI238" i="1"/>
  <c r="AY283" i="1"/>
  <c r="AY344" i="1" s="1"/>
  <c r="BI281" i="1"/>
  <c r="AK281" i="1"/>
  <c r="BI290" i="1"/>
  <c r="AK290" i="1"/>
  <c r="BI294" i="1"/>
  <c r="AK294" i="1"/>
  <c r="BI298" i="1"/>
  <c r="AK298" i="1"/>
  <c r="BI312" i="1"/>
  <c r="AK312" i="1"/>
  <c r="BI322" i="1"/>
  <c r="AK322" i="1"/>
  <c r="BI332" i="1"/>
  <c r="AK332" i="1"/>
  <c r="BI335" i="1"/>
  <c r="AK335" i="1"/>
  <c r="BI338" i="1"/>
  <c r="AK338" i="1"/>
  <c r="BI359" i="1"/>
  <c r="AK359" i="1"/>
  <c r="BI383" i="1"/>
  <c r="AK383" i="1"/>
  <c r="BI415" i="1"/>
  <c r="AK415" i="1"/>
  <c r="BI418" i="1"/>
  <c r="AK418" i="1"/>
  <c r="BI463" i="1"/>
  <c r="BI540" i="1" s="1"/>
  <c r="AK463" i="1"/>
  <c r="AK540" i="1" s="1"/>
  <c r="AK477" i="1"/>
  <c r="AK500" i="1" s="1"/>
  <c r="AK481" i="1"/>
  <c r="AK525" i="1" s="1"/>
  <c r="AK484" i="1"/>
  <c r="AK533" i="1" s="1"/>
  <c r="AK486" i="1"/>
  <c r="AK538" i="1" s="1"/>
  <c r="AK488" i="1"/>
  <c r="AK542" i="1" s="1"/>
  <c r="BI166" i="1"/>
  <c r="AK166" i="1"/>
  <c r="BI174" i="1"/>
  <c r="BI513" i="1" s="1"/>
  <c r="AK174" i="1"/>
  <c r="AK513" i="1" s="1"/>
  <c r="BI180" i="1"/>
  <c r="BI515" i="1" s="1"/>
  <c r="AK180" i="1"/>
  <c r="AK515" i="1" s="1"/>
  <c r="BI226" i="1"/>
  <c r="AK226" i="1"/>
  <c r="BI233" i="1"/>
  <c r="AK233" i="1"/>
  <c r="BI235" i="1"/>
  <c r="AK235" i="1"/>
  <c r="BI239" i="1"/>
  <c r="AK239" i="1"/>
  <c r="BI243" i="1"/>
  <c r="AK243" i="1"/>
  <c r="BI277" i="1"/>
  <c r="AK277" i="1"/>
  <c r="BI280" i="1"/>
  <c r="AK280" i="1"/>
  <c r="BI291" i="1"/>
  <c r="AK291" i="1"/>
  <c r="BI295" i="1"/>
  <c r="AK295" i="1"/>
  <c r="BI299" i="1"/>
  <c r="AK299" i="1"/>
  <c r="BI313" i="1"/>
  <c r="AK313" i="1"/>
  <c r="BI323" i="1"/>
  <c r="AK323" i="1"/>
  <c r="BI326" i="1"/>
  <c r="AK326" i="1"/>
  <c r="BI333" i="1"/>
  <c r="AK333" i="1"/>
  <c r="BI336" i="1"/>
  <c r="AK336" i="1"/>
  <c r="BI339" i="1"/>
  <c r="AK339" i="1"/>
  <c r="BI362" i="1"/>
  <c r="AK362" i="1"/>
  <c r="BI384" i="1"/>
  <c r="AK384" i="1"/>
  <c r="BI406" i="1"/>
  <c r="BI544" i="1" s="1"/>
  <c r="AK406" i="1"/>
  <c r="AK544" i="1" s="1"/>
  <c r="BI416" i="1"/>
  <c r="AK416" i="1"/>
  <c r="BI419" i="1"/>
  <c r="AK419" i="1"/>
  <c r="BI424" i="1"/>
  <c r="AK424" i="1"/>
  <c r="BI432" i="1"/>
  <c r="AK432" i="1"/>
  <c r="BI464" i="1"/>
  <c r="BI547" i="1" s="1"/>
  <c r="AK464" i="1"/>
  <c r="AK547" i="1" s="1"/>
  <c r="AK467" i="1"/>
  <c r="AK549" i="1" s="1"/>
  <c r="CA71" i="1"/>
  <c r="AM253" i="1"/>
  <c r="AM437" i="1"/>
  <c r="BU253" i="1"/>
  <c r="BM437" i="1"/>
  <c r="CF71" i="1"/>
  <c r="CK71" i="1"/>
  <c r="BT437" i="1"/>
  <c r="AN71" i="1"/>
  <c r="AR71" i="1"/>
  <c r="AW71" i="1"/>
  <c r="BA71" i="1"/>
  <c r="BE71" i="1"/>
  <c r="BE155" i="1"/>
  <c r="AT155" i="1"/>
  <c r="BF155" i="1"/>
  <c r="CE71" i="1"/>
  <c r="CJ253" i="1"/>
  <c r="DA493" i="1"/>
  <c r="DA553" i="1" s="1"/>
  <c r="BC253" i="1"/>
  <c r="AR253" i="1"/>
  <c r="AW253" i="1"/>
  <c r="BE253" i="1"/>
  <c r="AO437" i="1"/>
  <c r="AX437" i="1"/>
  <c r="BB437" i="1"/>
  <c r="BF437" i="1"/>
  <c r="BU71" i="1"/>
  <c r="CB71" i="1"/>
  <c r="BT155" i="1"/>
  <c r="CA155" i="1"/>
  <c r="CC155" i="1"/>
  <c r="CE155" i="1"/>
  <c r="CG155" i="1"/>
  <c r="CJ155" i="1"/>
  <c r="CL155" i="1"/>
  <c r="CN155" i="1"/>
  <c r="BO253" i="1"/>
  <c r="BY253" i="1"/>
  <c r="CD253" i="1"/>
  <c r="CI253" i="1"/>
  <c r="CM253" i="1"/>
  <c r="BQ437" i="1"/>
  <c r="CA437" i="1"/>
  <c r="CC437" i="1"/>
  <c r="CE437" i="1"/>
  <c r="CG437" i="1"/>
  <c r="CJ437" i="1"/>
  <c r="CL437" i="1"/>
  <c r="CN437" i="1"/>
  <c r="AZ71" i="1"/>
  <c r="BD71" i="1"/>
  <c r="BH71" i="1"/>
  <c r="AX155" i="1"/>
  <c r="AY155" i="1"/>
  <c r="BD253" i="1"/>
  <c r="BH253" i="1"/>
  <c r="AP437" i="1"/>
  <c r="AY437" i="1"/>
  <c r="BT71" i="1"/>
  <c r="CG71" i="1"/>
  <c r="CL71" i="1"/>
  <c r="CN71" i="1"/>
  <c r="BU155" i="1"/>
  <c r="CB155" i="1"/>
  <c r="CD155" i="1"/>
  <c r="CF155" i="1"/>
  <c r="CI155" i="1"/>
  <c r="CK155" i="1"/>
  <c r="CM155" i="1"/>
  <c r="BM253" i="1"/>
  <c r="BT253" i="1"/>
  <c r="CA253" i="1"/>
  <c r="CC253" i="1"/>
  <c r="CE253" i="1"/>
  <c r="CG253" i="1"/>
  <c r="CL253" i="1"/>
  <c r="CN253" i="1"/>
  <c r="BO437" i="1"/>
  <c r="BU437" i="1"/>
  <c r="CB437" i="1"/>
  <c r="CD437" i="1"/>
  <c r="CF437" i="1"/>
  <c r="CI437" i="1"/>
  <c r="CK437" i="1"/>
  <c r="CM437" i="1"/>
  <c r="BR71" i="1"/>
  <c r="BM71" i="1"/>
  <c r="BO71" i="1"/>
  <c r="BQ71" i="1"/>
  <c r="BY71" i="1"/>
  <c r="BW71" i="1"/>
  <c r="BW155" i="1"/>
  <c r="BY155" i="1"/>
  <c r="BO155" i="1"/>
  <c r="BM155" i="1"/>
  <c r="BQ155" i="1"/>
  <c r="BR155" i="1"/>
  <c r="BQ253" i="1"/>
  <c r="BR253" i="1"/>
  <c r="BW437" i="1"/>
  <c r="BY437" i="1"/>
  <c r="BR437" i="1"/>
  <c r="BG437" i="1"/>
  <c r="AS251" i="1"/>
  <c r="AS253" i="1" s="1"/>
  <c r="AL342" i="1"/>
  <c r="AL466" i="1"/>
  <c r="AT437" i="1"/>
  <c r="AS368" i="1"/>
  <c r="AS370" i="1" s="1"/>
  <c r="AS264" i="1"/>
  <c r="AS266" i="1" s="1"/>
  <c r="AS182" i="1"/>
  <c r="AS184" i="1" s="1"/>
  <c r="AS186" i="1"/>
  <c r="AU155" i="1"/>
  <c r="AQ437" i="1"/>
  <c r="AN253" i="1"/>
  <c r="AO253" i="1"/>
  <c r="BI151" i="1"/>
  <c r="BI509" i="1" s="1"/>
  <c r="AO155" i="1"/>
  <c r="AP155" i="1"/>
  <c r="AM71" i="1"/>
  <c r="AQ71" i="1"/>
  <c r="AV71" i="1"/>
  <c r="BB155" i="1"/>
  <c r="AQ253" i="1"/>
  <c r="AV253" i="1"/>
  <c r="AZ253" i="1"/>
  <c r="BC155" i="1"/>
  <c r="BG155" i="1"/>
  <c r="BA253" i="1"/>
  <c r="AO71" i="1"/>
  <c r="AT71" i="1"/>
  <c r="BB71" i="1"/>
  <c r="BF71" i="1"/>
  <c r="AM155" i="1"/>
  <c r="AQ155" i="1"/>
  <c r="AV437" i="1"/>
  <c r="AZ437" i="1"/>
  <c r="BD437" i="1"/>
  <c r="BH437" i="1"/>
  <c r="CI71" i="1"/>
  <c r="CM71" i="1"/>
  <c r="AP71" i="1"/>
  <c r="AU71" i="1"/>
  <c r="BC71" i="1"/>
  <c r="BG71" i="1"/>
  <c r="AW155" i="1"/>
  <c r="BA155" i="1"/>
  <c r="AU253" i="1"/>
  <c r="AY253" i="1"/>
  <c r="BG253" i="1"/>
  <c r="AU437" i="1"/>
  <c r="BC437" i="1"/>
  <c r="AN437" i="1"/>
  <c r="AR437" i="1"/>
  <c r="AW437" i="1"/>
  <c r="BA437" i="1"/>
  <c r="BE437" i="1"/>
  <c r="CB253" i="1"/>
  <c r="CF253" i="1"/>
  <c r="CK253" i="1"/>
  <c r="AL73" i="1"/>
  <c r="BI33" i="1"/>
  <c r="BI545" i="1" s="1"/>
  <c r="AL37" i="1"/>
  <c r="AL99" i="1"/>
  <c r="AL153" i="1"/>
  <c r="BI114" i="1"/>
  <c r="AS155" i="1"/>
  <c r="BI17" i="1"/>
  <c r="AL24" i="1"/>
  <c r="AL20" i="1"/>
  <c r="AL22" i="1" s="1"/>
  <c r="AS69" i="1"/>
  <c r="AS71" i="1" s="1"/>
  <c r="AS73" i="1"/>
  <c r="AS20" i="1"/>
  <c r="AS22" i="1" s="1"/>
  <c r="AS24" i="1"/>
  <c r="BI25" i="1"/>
  <c r="AL42" i="1"/>
  <c r="AL107" i="1"/>
  <c r="AK107" i="1" s="1"/>
  <c r="BI165" i="1"/>
  <c r="AL186" i="1"/>
  <c r="AN155" i="1"/>
  <c r="AR155" i="1"/>
  <c r="AV155" i="1"/>
  <c r="AZ155" i="1"/>
  <c r="BD155" i="1"/>
  <c r="BH155" i="1"/>
  <c r="AS157" i="1"/>
  <c r="AL208" i="1"/>
  <c r="AL251" i="1"/>
  <c r="BI213" i="1"/>
  <c r="AP253" i="1"/>
  <c r="AT253" i="1"/>
  <c r="AX253" i="1"/>
  <c r="BB253" i="1"/>
  <c r="BF253" i="1"/>
  <c r="BI262" i="1"/>
  <c r="AL269" i="1"/>
  <c r="AL264" i="1"/>
  <c r="AL301" i="1"/>
  <c r="BI287" i="1"/>
  <c r="BI31" i="1"/>
  <c r="AS95" i="1"/>
  <c r="AS97" i="1" s="1"/>
  <c r="AS301" i="1"/>
  <c r="AS283" i="1"/>
  <c r="BG552" i="1"/>
  <c r="AL316" i="1"/>
  <c r="AS316" i="1"/>
  <c r="AS342" i="1"/>
  <c r="BI275" i="1"/>
  <c r="AY552" i="1"/>
  <c r="BH552" i="1"/>
  <c r="AS372" i="1"/>
  <c r="AL276" i="1"/>
  <c r="AL368" i="1"/>
  <c r="AL398" i="1"/>
  <c r="AS440" i="1"/>
  <c r="BI458" i="1"/>
  <c r="AS391" i="1"/>
  <c r="AS387" i="1"/>
  <c r="AS389" i="1" s="1"/>
  <c r="AL379" i="1"/>
  <c r="AK379" i="1" s="1"/>
  <c r="AL446" i="1"/>
  <c r="AS454" i="1"/>
  <c r="AS450" i="1"/>
  <c r="AS452" i="1" s="1"/>
  <c r="AL435" i="1"/>
  <c r="AL440" i="1"/>
  <c r="AS435" i="1"/>
  <c r="AL372" i="1"/>
  <c r="BI414" i="1"/>
  <c r="BI422" i="1"/>
  <c r="BI440" i="1" s="1"/>
  <c r="CU45" i="1"/>
  <c r="AL95" i="1" l="1"/>
  <c r="AL97" i="1" s="1"/>
  <c r="BI522" i="1"/>
  <c r="BI99" i="1"/>
  <c r="AL548" i="1"/>
  <c r="AL472" i="1"/>
  <c r="AL255" i="1"/>
  <c r="BI501" i="1"/>
  <c r="BI320" i="1"/>
  <c r="BI467" i="1"/>
  <c r="BI549" i="1" s="1"/>
  <c r="BI488" i="1"/>
  <c r="BI542" i="1" s="1"/>
  <c r="BI484" i="1"/>
  <c r="BI533" i="1" s="1"/>
  <c r="BI477" i="1"/>
  <c r="BI500" i="1" s="1"/>
  <c r="BI506" i="1"/>
  <c r="AK465" i="1"/>
  <c r="AK537" i="1" s="1"/>
  <c r="AK242" i="1"/>
  <c r="AK521" i="1" s="1"/>
  <c r="AK458" i="1"/>
  <c r="AL469" i="1"/>
  <c r="AL471" i="1"/>
  <c r="BI517" i="1"/>
  <c r="BI486" i="1"/>
  <c r="BI538" i="1" s="1"/>
  <c r="BI481" i="1"/>
  <c r="BI525" i="1" s="1"/>
  <c r="AK462" i="1"/>
  <c r="AK535" i="1" s="1"/>
  <c r="AK321" i="1"/>
  <c r="DT553" i="1"/>
  <c r="BI466" i="1"/>
  <c r="BI469" i="1" s="1"/>
  <c r="AK503" i="1"/>
  <c r="DD553" i="1"/>
  <c r="DF553" i="1"/>
  <c r="AK479" i="1"/>
  <c r="AK516" i="1" s="1"/>
  <c r="AL490" i="1"/>
  <c r="BI479" i="1"/>
  <c r="BI516" i="1" s="1"/>
  <c r="BI530" i="1"/>
  <c r="BI347" i="1"/>
  <c r="AL346" i="1"/>
  <c r="AS344" i="1"/>
  <c r="BI511" i="1"/>
  <c r="AK522" i="1"/>
  <c r="AK80" i="1"/>
  <c r="AL531" i="1"/>
  <c r="AS552" i="1"/>
  <c r="AK511" i="1"/>
  <c r="AK519" i="1"/>
  <c r="AK508" i="1"/>
  <c r="BI518" i="1"/>
  <c r="BI529" i="1"/>
  <c r="BI507" i="1"/>
  <c r="BI527" i="1"/>
  <c r="AK320" i="1"/>
  <c r="AK530" i="1" s="1"/>
  <c r="AL530" i="1"/>
  <c r="AK213" i="1"/>
  <c r="AK517" i="1" s="1"/>
  <c r="AL517" i="1"/>
  <c r="AK170" i="1"/>
  <c r="AK512" i="1" s="1"/>
  <c r="AL512" i="1"/>
  <c r="DG45" i="1"/>
  <c r="AK446" i="1"/>
  <c r="AK498" i="1" s="1"/>
  <c r="AL498" i="1"/>
  <c r="AL74" i="1"/>
  <c r="AL528" i="1"/>
  <c r="BI520" i="1"/>
  <c r="BI521" i="1"/>
  <c r="BI519" i="1"/>
  <c r="BI532" i="1"/>
  <c r="BI512" i="1"/>
  <c r="BI503" i="1"/>
  <c r="BI508" i="1"/>
  <c r="AK518" i="1"/>
  <c r="AK529" i="1"/>
  <c r="AK507" i="1"/>
  <c r="AK527" i="1"/>
  <c r="AK151" i="1"/>
  <c r="AL509" i="1"/>
  <c r="AK114" i="1"/>
  <c r="AK501" i="1" s="1"/>
  <c r="AL501" i="1"/>
  <c r="AK487" i="1"/>
  <c r="AK541" i="1" s="1"/>
  <c r="AL541" i="1"/>
  <c r="AK485" i="1"/>
  <c r="AK536" i="1" s="1"/>
  <c r="AL536" i="1"/>
  <c r="AK483" i="1"/>
  <c r="AK539" i="1" s="1"/>
  <c r="AL539" i="1"/>
  <c r="AK480" i="1"/>
  <c r="AK524" i="1" s="1"/>
  <c r="AL524" i="1"/>
  <c r="AK478" i="1"/>
  <c r="AK510" i="1" s="1"/>
  <c r="AL510" i="1"/>
  <c r="AK238" i="1"/>
  <c r="AK520" i="1" s="1"/>
  <c r="AL520" i="1"/>
  <c r="BA493" i="1"/>
  <c r="BA553" i="1" s="1"/>
  <c r="BC493" i="1"/>
  <c r="BC553" i="1" s="1"/>
  <c r="AV493" i="1"/>
  <c r="AV553" i="1" s="1"/>
  <c r="AY493" i="1"/>
  <c r="AY553" i="1" s="1"/>
  <c r="AK275" i="1"/>
  <c r="AW493" i="1"/>
  <c r="AW553" i="1" s="1"/>
  <c r="AU493" i="1"/>
  <c r="AU553" i="1" s="1"/>
  <c r="BH493" i="1"/>
  <c r="BH553" i="1" s="1"/>
  <c r="AK91" i="1"/>
  <c r="BI91" i="1"/>
  <c r="BI551" i="1" s="1"/>
  <c r="AL100" i="1"/>
  <c r="AK398" i="1"/>
  <c r="AL410" i="1"/>
  <c r="BI301" i="1"/>
  <c r="AR493" i="1"/>
  <c r="AR553" i="1" s="1"/>
  <c r="AT493" i="1"/>
  <c r="AT553" i="1" s="1"/>
  <c r="AX493" i="1"/>
  <c r="AX553" i="1" s="1"/>
  <c r="BI368" i="1"/>
  <c r="BI370" i="1" s="1"/>
  <c r="BE493" i="1"/>
  <c r="BE553" i="1" s="1"/>
  <c r="AN493" i="1"/>
  <c r="AN553" i="1" s="1"/>
  <c r="AZ493" i="1"/>
  <c r="AZ553" i="1" s="1"/>
  <c r="BI316" i="1"/>
  <c r="AL69" i="1"/>
  <c r="AL71" i="1" s="1"/>
  <c r="BI372" i="1"/>
  <c r="BI342" i="1"/>
  <c r="BF493" i="1"/>
  <c r="BF553" i="1" s="1"/>
  <c r="BG493" i="1"/>
  <c r="BG553" i="1" s="1"/>
  <c r="BD493" i="1"/>
  <c r="BD553" i="1" s="1"/>
  <c r="AQ493" i="1"/>
  <c r="AQ553" i="1" s="1"/>
  <c r="BB493" i="1"/>
  <c r="BB553" i="1" s="1"/>
  <c r="AM493" i="1"/>
  <c r="AM553" i="1" s="1"/>
  <c r="AO493" i="1"/>
  <c r="AO553" i="1" s="1"/>
  <c r="CB493" i="1"/>
  <c r="CB553" i="1" s="1"/>
  <c r="BU493" i="1"/>
  <c r="BU553" i="1" s="1"/>
  <c r="CF493" i="1"/>
  <c r="CF553" i="1" s="1"/>
  <c r="CE493" i="1"/>
  <c r="CE553" i="1" s="1"/>
  <c r="CJ493" i="1"/>
  <c r="CJ553" i="1" s="1"/>
  <c r="CA493" i="1"/>
  <c r="CA553" i="1" s="1"/>
  <c r="BW493" i="1"/>
  <c r="BW553" i="1" s="1"/>
  <c r="CC493" i="1"/>
  <c r="CC553" i="1" s="1"/>
  <c r="BR493" i="1"/>
  <c r="BR553" i="1" s="1"/>
  <c r="BY493" i="1"/>
  <c r="BY553" i="1" s="1"/>
  <c r="BT493" i="1"/>
  <c r="BT553" i="1" s="1"/>
  <c r="CG493" i="1"/>
  <c r="CG553" i="1" s="1"/>
  <c r="BQ493" i="1"/>
  <c r="BQ553" i="1" s="1"/>
  <c r="CK493" i="1"/>
  <c r="CL493" i="1"/>
  <c r="CL553" i="1" s="1"/>
  <c r="CI493" i="1"/>
  <c r="CI553" i="1" s="1"/>
  <c r="BO493" i="1"/>
  <c r="BO553" i="1" s="1"/>
  <c r="BM493" i="1"/>
  <c r="BM553" i="1" s="1"/>
  <c r="AP493" i="1"/>
  <c r="AP553" i="1" s="1"/>
  <c r="AK466" i="1"/>
  <c r="BI118" i="1"/>
  <c r="BI502" i="1" s="1"/>
  <c r="AK118" i="1"/>
  <c r="AL266" i="1"/>
  <c r="AL184" i="1"/>
  <c r="AL370" i="1"/>
  <c r="BI276" i="1"/>
  <c r="BI283" i="1" s="1"/>
  <c r="AK276" i="1"/>
  <c r="BI42" i="1"/>
  <c r="BI74" i="1" s="1"/>
  <c r="AK42" i="1"/>
  <c r="AK528" i="1" s="1"/>
  <c r="BI208" i="1"/>
  <c r="BI435" i="1"/>
  <c r="BI158" i="1"/>
  <c r="BI153" i="1"/>
  <c r="AS437" i="1"/>
  <c r="AL391" i="1"/>
  <c r="AL387" i="1"/>
  <c r="BI379" i="1"/>
  <c r="BI251" i="1"/>
  <c r="BI269" i="1"/>
  <c r="BI264" i="1"/>
  <c r="BI266" i="1" s="1"/>
  <c r="AL253" i="1"/>
  <c r="BI186" i="1"/>
  <c r="BI182" i="1"/>
  <c r="BI184" i="1" s="1"/>
  <c r="BI24" i="1"/>
  <c r="BI20" i="1"/>
  <c r="BI22" i="1" s="1"/>
  <c r="BI255" i="1"/>
  <c r="BI73" i="1"/>
  <c r="BI446" i="1"/>
  <c r="BI498" i="1" s="1"/>
  <c r="AL450" i="1"/>
  <c r="AL454" i="1"/>
  <c r="AL439" i="1"/>
  <c r="BI398" i="1"/>
  <c r="BI410" i="1" s="1"/>
  <c r="AL283" i="1"/>
  <c r="AL344" i="1" s="1"/>
  <c r="BI37" i="1"/>
  <c r="AL109" i="1"/>
  <c r="AL157" i="1"/>
  <c r="BI107" i="1"/>
  <c r="N255" i="1"/>
  <c r="O255" i="1"/>
  <c r="P255" i="1"/>
  <c r="Q255" i="1"/>
  <c r="R255" i="1"/>
  <c r="S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CP255" i="1"/>
  <c r="CQ255" i="1"/>
  <c r="CR255" i="1"/>
  <c r="CS255" i="1"/>
  <c r="CT255" i="1"/>
  <c r="DH255" i="1"/>
  <c r="DI255" i="1"/>
  <c r="DJ255" i="1"/>
  <c r="DK255" i="1"/>
  <c r="DL255" i="1"/>
  <c r="DZ255" i="1"/>
  <c r="EA255" i="1"/>
  <c r="EB255" i="1"/>
  <c r="EC255" i="1"/>
  <c r="ED255" i="1"/>
  <c r="ER255" i="1"/>
  <c r="ES255" i="1"/>
  <c r="ET255" i="1"/>
  <c r="EU255" i="1"/>
  <c r="EV255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CP256" i="1"/>
  <c r="CQ256" i="1"/>
  <c r="CR256" i="1"/>
  <c r="CS256" i="1"/>
  <c r="CT256" i="1"/>
  <c r="CU256" i="1"/>
  <c r="DH256" i="1"/>
  <c r="DI256" i="1"/>
  <c r="DJ256" i="1"/>
  <c r="DK256" i="1"/>
  <c r="DL256" i="1"/>
  <c r="DM256" i="1"/>
  <c r="DZ256" i="1"/>
  <c r="EA256" i="1"/>
  <c r="EB256" i="1"/>
  <c r="EC256" i="1"/>
  <c r="ED256" i="1"/>
  <c r="EE256" i="1"/>
  <c r="ER256" i="1"/>
  <c r="ES256" i="1"/>
  <c r="ET256" i="1"/>
  <c r="EU256" i="1"/>
  <c r="EV256" i="1"/>
  <c r="EW256" i="1"/>
  <c r="M256" i="1"/>
  <c r="N490" i="1"/>
  <c r="O490" i="1"/>
  <c r="P490" i="1"/>
  <c r="Q490" i="1"/>
  <c r="R490" i="1"/>
  <c r="S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CP490" i="1"/>
  <c r="CQ490" i="1"/>
  <c r="CR490" i="1"/>
  <c r="CS490" i="1"/>
  <c r="CT490" i="1"/>
  <c r="DH490" i="1"/>
  <c r="DI490" i="1"/>
  <c r="DJ490" i="1"/>
  <c r="DK490" i="1"/>
  <c r="DL490" i="1"/>
  <c r="DZ490" i="1"/>
  <c r="EA490" i="1"/>
  <c r="EB490" i="1"/>
  <c r="EC490" i="1"/>
  <c r="ED490" i="1"/>
  <c r="ER490" i="1"/>
  <c r="ES490" i="1"/>
  <c r="ET490" i="1"/>
  <c r="EU490" i="1"/>
  <c r="EV490" i="1"/>
  <c r="N469" i="1"/>
  <c r="O469" i="1"/>
  <c r="P469" i="1"/>
  <c r="Q469" i="1"/>
  <c r="R469" i="1"/>
  <c r="S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N471" i="1"/>
  <c r="O471" i="1"/>
  <c r="P471" i="1"/>
  <c r="Q471" i="1"/>
  <c r="R471" i="1"/>
  <c r="S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DH471" i="1"/>
  <c r="DI471" i="1"/>
  <c r="DJ471" i="1"/>
  <c r="DK471" i="1"/>
  <c r="DL471" i="1"/>
  <c r="DZ471" i="1"/>
  <c r="EA471" i="1"/>
  <c r="EB471" i="1"/>
  <c r="EC471" i="1"/>
  <c r="ED471" i="1"/>
  <c r="ER471" i="1"/>
  <c r="ES471" i="1"/>
  <c r="ET471" i="1"/>
  <c r="EU471" i="1"/>
  <c r="EV471" i="1"/>
  <c r="N472" i="1"/>
  <c r="O472" i="1"/>
  <c r="P472" i="1"/>
  <c r="Q472" i="1"/>
  <c r="R472" i="1"/>
  <c r="S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DH472" i="1"/>
  <c r="DI472" i="1"/>
  <c r="DJ472" i="1"/>
  <c r="DK472" i="1"/>
  <c r="DL472" i="1"/>
  <c r="DZ472" i="1"/>
  <c r="EA472" i="1"/>
  <c r="EB472" i="1"/>
  <c r="EC472" i="1"/>
  <c r="ED472" i="1"/>
  <c r="ER472" i="1"/>
  <c r="ES472" i="1"/>
  <c r="ET472" i="1"/>
  <c r="EU472" i="1"/>
  <c r="EV472" i="1"/>
  <c r="EW472" i="1"/>
  <c r="N450" i="1"/>
  <c r="N452" i="1" s="1"/>
  <c r="O450" i="1"/>
  <c r="P450" i="1"/>
  <c r="P452" i="1" s="1"/>
  <c r="Q450" i="1"/>
  <c r="Q452" i="1" s="1"/>
  <c r="R450" i="1"/>
  <c r="R452" i="1" s="1"/>
  <c r="S450" i="1"/>
  <c r="S452" i="1" s="1"/>
  <c r="U450" i="1"/>
  <c r="U452" i="1" s="1"/>
  <c r="V450" i="1"/>
  <c r="V452" i="1" s="1"/>
  <c r="W450" i="1"/>
  <c r="W452" i="1" s="1"/>
  <c r="X450" i="1"/>
  <c r="X452" i="1" s="1"/>
  <c r="Y450" i="1"/>
  <c r="Y452" i="1" s="1"/>
  <c r="Z450" i="1"/>
  <c r="Z452" i="1" s="1"/>
  <c r="AA450" i="1"/>
  <c r="AA452" i="1" s="1"/>
  <c r="AB450" i="1"/>
  <c r="AB452" i="1" s="1"/>
  <c r="AC450" i="1"/>
  <c r="AC452" i="1" s="1"/>
  <c r="AD450" i="1"/>
  <c r="AD452" i="1" s="1"/>
  <c r="AE450" i="1"/>
  <c r="AE452" i="1" s="1"/>
  <c r="AF450" i="1"/>
  <c r="AF452" i="1" s="1"/>
  <c r="AG450" i="1"/>
  <c r="AG452" i="1" s="1"/>
  <c r="AH450" i="1"/>
  <c r="AH452" i="1" s="1"/>
  <c r="AI450" i="1"/>
  <c r="AI452" i="1" s="1"/>
  <c r="CP450" i="1"/>
  <c r="CP452" i="1" s="1"/>
  <c r="CQ450" i="1"/>
  <c r="CQ452" i="1" s="1"/>
  <c r="CR450" i="1"/>
  <c r="CR452" i="1" s="1"/>
  <c r="CS450" i="1"/>
  <c r="CS452" i="1" s="1"/>
  <c r="CT450" i="1"/>
  <c r="CT452" i="1" s="1"/>
  <c r="DH450" i="1"/>
  <c r="DH452" i="1" s="1"/>
  <c r="DI450" i="1"/>
  <c r="DI452" i="1" s="1"/>
  <c r="DJ450" i="1"/>
  <c r="DJ452" i="1" s="1"/>
  <c r="DK450" i="1"/>
  <c r="DK452" i="1" s="1"/>
  <c r="DL450" i="1"/>
  <c r="DL452" i="1" s="1"/>
  <c r="DZ450" i="1"/>
  <c r="EA450" i="1"/>
  <c r="EA452" i="1" s="1"/>
  <c r="EB450" i="1"/>
  <c r="EB452" i="1" s="1"/>
  <c r="EC450" i="1"/>
  <c r="EC452" i="1" s="1"/>
  <c r="ED450" i="1"/>
  <c r="ED452" i="1" s="1"/>
  <c r="ER450" i="1"/>
  <c r="ER452" i="1" s="1"/>
  <c r="ES450" i="1"/>
  <c r="ES452" i="1" s="1"/>
  <c r="ET450" i="1"/>
  <c r="ET452" i="1" s="1"/>
  <c r="EU450" i="1"/>
  <c r="EU452" i="1" s="1"/>
  <c r="EV450" i="1"/>
  <c r="EV452" i="1" s="1"/>
  <c r="O452" i="1"/>
  <c r="N454" i="1"/>
  <c r="O454" i="1"/>
  <c r="P454" i="1"/>
  <c r="Q454" i="1"/>
  <c r="R454" i="1"/>
  <c r="S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CP454" i="1"/>
  <c r="CQ454" i="1"/>
  <c r="CR454" i="1"/>
  <c r="CS454" i="1"/>
  <c r="CT454" i="1"/>
  <c r="DH454" i="1"/>
  <c r="DI454" i="1"/>
  <c r="DJ454" i="1"/>
  <c r="DK454" i="1"/>
  <c r="DL454" i="1"/>
  <c r="DZ454" i="1"/>
  <c r="EA454" i="1"/>
  <c r="EB454" i="1"/>
  <c r="EC454" i="1"/>
  <c r="ED454" i="1"/>
  <c r="ER454" i="1"/>
  <c r="ES454" i="1"/>
  <c r="ET454" i="1"/>
  <c r="EU454" i="1"/>
  <c r="EV454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CP455" i="1"/>
  <c r="CQ455" i="1"/>
  <c r="CR455" i="1"/>
  <c r="CS455" i="1"/>
  <c r="CT455" i="1"/>
  <c r="CU455" i="1"/>
  <c r="DH455" i="1"/>
  <c r="DI455" i="1"/>
  <c r="DJ455" i="1"/>
  <c r="DK455" i="1"/>
  <c r="DL455" i="1"/>
  <c r="DM455" i="1"/>
  <c r="DZ455" i="1"/>
  <c r="EA455" i="1"/>
  <c r="EB455" i="1"/>
  <c r="EC455" i="1"/>
  <c r="ED455" i="1"/>
  <c r="EE455" i="1"/>
  <c r="ER455" i="1"/>
  <c r="ES455" i="1"/>
  <c r="ET455" i="1"/>
  <c r="EU455" i="1"/>
  <c r="EV455" i="1"/>
  <c r="EW455" i="1"/>
  <c r="M455" i="1"/>
  <c r="N435" i="1"/>
  <c r="N437" i="1" s="1"/>
  <c r="O435" i="1"/>
  <c r="P435" i="1"/>
  <c r="Q435" i="1"/>
  <c r="R435" i="1"/>
  <c r="R437" i="1" s="1"/>
  <c r="S435" i="1"/>
  <c r="U435" i="1"/>
  <c r="U437" i="1" s="1"/>
  <c r="V435" i="1"/>
  <c r="W435" i="1"/>
  <c r="W437" i="1" s="1"/>
  <c r="X435" i="1"/>
  <c r="Y435" i="1"/>
  <c r="Y437" i="1" s="1"/>
  <c r="Z435" i="1"/>
  <c r="AA435" i="1"/>
  <c r="AA437" i="1" s="1"/>
  <c r="AB435" i="1"/>
  <c r="AC435" i="1"/>
  <c r="AC437" i="1" s="1"/>
  <c r="AD435" i="1"/>
  <c r="AE435" i="1"/>
  <c r="AE437" i="1" s="1"/>
  <c r="AF435" i="1"/>
  <c r="AG435" i="1"/>
  <c r="AG437" i="1" s="1"/>
  <c r="AH435" i="1"/>
  <c r="AI435" i="1"/>
  <c r="AI437" i="1" s="1"/>
  <c r="CP435" i="1"/>
  <c r="CQ435" i="1"/>
  <c r="CQ437" i="1" s="1"/>
  <c r="CR435" i="1"/>
  <c r="CS435" i="1"/>
  <c r="CT435" i="1"/>
  <c r="DH435" i="1"/>
  <c r="DH437" i="1" s="1"/>
  <c r="DI435" i="1"/>
  <c r="DJ435" i="1"/>
  <c r="DJ437" i="1" s="1"/>
  <c r="DK435" i="1"/>
  <c r="DL435" i="1"/>
  <c r="DL437" i="1" s="1"/>
  <c r="DZ435" i="1"/>
  <c r="EA435" i="1"/>
  <c r="EA437" i="1" s="1"/>
  <c r="EB435" i="1"/>
  <c r="EC435" i="1"/>
  <c r="ED435" i="1"/>
  <c r="ER435" i="1"/>
  <c r="ER437" i="1" s="1"/>
  <c r="ES435" i="1"/>
  <c r="ET435" i="1"/>
  <c r="ET437" i="1" s="1"/>
  <c r="EU435" i="1"/>
  <c r="EV435" i="1"/>
  <c r="EV437" i="1" s="1"/>
  <c r="N439" i="1"/>
  <c r="O439" i="1"/>
  <c r="P439" i="1"/>
  <c r="Q439" i="1"/>
  <c r="R439" i="1"/>
  <c r="S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CP439" i="1"/>
  <c r="CQ439" i="1"/>
  <c r="CR439" i="1"/>
  <c r="CS439" i="1"/>
  <c r="CT439" i="1"/>
  <c r="DH439" i="1"/>
  <c r="DI439" i="1"/>
  <c r="DJ439" i="1"/>
  <c r="DK439" i="1"/>
  <c r="DL439" i="1"/>
  <c r="DZ439" i="1"/>
  <c r="EA439" i="1"/>
  <c r="EB439" i="1"/>
  <c r="EC439" i="1"/>
  <c r="ED439" i="1"/>
  <c r="ER439" i="1"/>
  <c r="ES439" i="1"/>
  <c r="ET439" i="1"/>
  <c r="EU439" i="1"/>
  <c r="EV439" i="1"/>
  <c r="N440" i="1"/>
  <c r="O440" i="1"/>
  <c r="P440" i="1"/>
  <c r="Q440" i="1"/>
  <c r="R440" i="1"/>
  <c r="S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CP440" i="1"/>
  <c r="CQ440" i="1"/>
  <c r="CR440" i="1"/>
  <c r="CS440" i="1"/>
  <c r="CT440" i="1"/>
  <c r="DH440" i="1"/>
  <c r="DI440" i="1"/>
  <c r="DJ440" i="1"/>
  <c r="DK440" i="1"/>
  <c r="DL440" i="1"/>
  <c r="DZ440" i="1"/>
  <c r="EA440" i="1"/>
  <c r="EB440" i="1"/>
  <c r="EC440" i="1"/>
  <c r="ED440" i="1"/>
  <c r="ER440" i="1"/>
  <c r="ES440" i="1"/>
  <c r="ET440" i="1"/>
  <c r="EU440" i="1"/>
  <c r="EV440" i="1"/>
  <c r="BI490" i="1" l="1"/>
  <c r="DZ452" i="1"/>
  <c r="BI548" i="1"/>
  <c r="BI472" i="1"/>
  <c r="BI471" i="1"/>
  <c r="CK553" i="1"/>
  <c r="AK531" i="1"/>
  <c r="BI531" i="1"/>
  <c r="BI346" i="1"/>
  <c r="BI69" i="1"/>
  <c r="BI71" i="1" s="1"/>
  <c r="BI528" i="1"/>
  <c r="AK551" i="1"/>
  <c r="AK509" i="1"/>
  <c r="AL552" i="1"/>
  <c r="AK502" i="1"/>
  <c r="AK548" i="1"/>
  <c r="BI344" i="1"/>
  <c r="BI100" i="1"/>
  <c r="BI95" i="1"/>
  <c r="BI97" i="1" s="1"/>
  <c r="AS493" i="1"/>
  <c r="AS553" i="1" s="1"/>
  <c r="EU437" i="1"/>
  <c r="ED437" i="1"/>
  <c r="DZ437" i="1"/>
  <c r="CR437" i="1"/>
  <c r="AH437" i="1"/>
  <c r="AD437" i="1"/>
  <c r="Z437" i="1"/>
  <c r="V437" i="1"/>
  <c r="Q437" i="1"/>
  <c r="BI253" i="1"/>
  <c r="AL155" i="1"/>
  <c r="AL452" i="1"/>
  <c r="AL389" i="1"/>
  <c r="AL437" i="1"/>
  <c r="O437" i="1"/>
  <c r="ES437" i="1"/>
  <c r="EB437" i="1"/>
  <c r="DK437" i="1"/>
  <c r="CT437" i="1"/>
  <c r="CP437" i="1"/>
  <c r="S437" i="1"/>
  <c r="BI454" i="1"/>
  <c r="BI450" i="1"/>
  <c r="BI452" i="1" s="1"/>
  <c r="BI391" i="1"/>
  <c r="BI387" i="1"/>
  <c r="BI389" i="1" s="1"/>
  <c r="BI109" i="1"/>
  <c r="BI155" i="1" s="1"/>
  <c r="BI157" i="1"/>
  <c r="BI439" i="1"/>
  <c r="BI437" i="1"/>
  <c r="EC437" i="1"/>
  <c r="AF437" i="1"/>
  <c r="DI437" i="1"/>
  <c r="CS437" i="1"/>
  <c r="AB437" i="1"/>
  <c r="X437" i="1"/>
  <c r="P437" i="1"/>
  <c r="N387" i="1"/>
  <c r="N389" i="1" s="1"/>
  <c r="O387" i="1"/>
  <c r="O389" i="1" s="1"/>
  <c r="P387" i="1"/>
  <c r="P389" i="1" s="1"/>
  <c r="Q387" i="1"/>
  <c r="Q389" i="1" s="1"/>
  <c r="R387" i="1"/>
  <c r="R389" i="1" s="1"/>
  <c r="S387" i="1"/>
  <c r="S389" i="1" s="1"/>
  <c r="U387" i="1"/>
  <c r="U389" i="1" s="1"/>
  <c r="V387" i="1"/>
  <c r="V389" i="1" s="1"/>
  <c r="W387" i="1"/>
  <c r="W389" i="1" s="1"/>
  <c r="X387" i="1"/>
  <c r="X389" i="1" s="1"/>
  <c r="Y387" i="1"/>
  <c r="Y389" i="1" s="1"/>
  <c r="Z387" i="1"/>
  <c r="Z389" i="1" s="1"/>
  <c r="AA387" i="1"/>
  <c r="AA389" i="1" s="1"/>
  <c r="AB387" i="1"/>
  <c r="AB389" i="1" s="1"/>
  <c r="AC387" i="1"/>
  <c r="AC389" i="1" s="1"/>
  <c r="AD387" i="1"/>
  <c r="AD389" i="1" s="1"/>
  <c r="AE387" i="1"/>
  <c r="AE389" i="1" s="1"/>
  <c r="AF387" i="1"/>
  <c r="AF389" i="1" s="1"/>
  <c r="AG387" i="1"/>
  <c r="AG389" i="1" s="1"/>
  <c r="AH387" i="1"/>
  <c r="AH389" i="1" s="1"/>
  <c r="AI387" i="1"/>
  <c r="AI389" i="1" s="1"/>
  <c r="CP387" i="1"/>
  <c r="CP389" i="1" s="1"/>
  <c r="CQ387" i="1"/>
  <c r="CQ389" i="1" s="1"/>
  <c r="CR387" i="1"/>
  <c r="CR389" i="1" s="1"/>
  <c r="CS387" i="1"/>
  <c r="CS389" i="1" s="1"/>
  <c r="CT387" i="1"/>
  <c r="CT389" i="1" s="1"/>
  <c r="DH387" i="1"/>
  <c r="DH389" i="1" s="1"/>
  <c r="DI387" i="1"/>
  <c r="DI389" i="1" s="1"/>
  <c r="DJ387" i="1"/>
  <c r="DJ389" i="1" s="1"/>
  <c r="DK387" i="1"/>
  <c r="DK389" i="1" s="1"/>
  <c r="DL387" i="1"/>
  <c r="DL389" i="1" s="1"/>
  <c r="DZ387" i="1"/>
  <c r="EA387" i="1"/>
  <c r="EA389" i="1" s="1"/>
  <c r="EB387" i="1"/>
  <c r="EB389" i="1" s="1"/>
  <c r="EC387" i="1"/>
  <c r="EC389" i="1" s="1"/>
  <c r="ED387" i="1"/>
  <c r="ED389" i="1" s="1"/>
  <c r="ER387" i="1"/>
  <c r="ER389" i="1" s="1"/>
  <c r="ES387" i="1"/>
  <c r="ES389" i="1" s="1"/>
  <c r="ET387" i="1"/>
  <c r="ET389" i="1" s="1"/>
  <c r="EU387" i="1"/>
  <c r="EU389" i="1" s="1"/>
  <c r="EV387" i="1"/>
  <c r="EV389" i="1" s="1"/>
  <c r="N391" i="1"/>
  <c r="O391" i="1"/>
  <c r="P391" i="1"/>
  <c r="Q391" i="1"/>
  <c r="R391" i="1"/>
  <c r="S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CP391" i="1"/>
  <c r="CQ391" i="1"/>
  <c r="CR391" i="1"/>
  <c r="CS391" i="1"/>
  <c r="CT391" i="1"/>
  <c r="DH391" i="1"/>
  <c r="DI391" i="1"/>
  <c r="DJ391" i="1"/>
  <c r="DK391" i="1"/>
  <c r="DL391" i="1"/>
  <c r="DZ391" i="1"/>
  <c r="EA391" i="1"/>
  <c r="EB391" i="1"/>
  <c r="EC391" i="1"/>
  <c r="ED391" i="1"/>
  <c r="ER391" i="1"/>
  <c r="ES391" i="1"/>
  <c r="ET391" i="1"/>
  <c r="EU391" i="1"/>
  <c r="EV391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CP392" i="1"/>
  <c r="CQ392" i="1"/>
  <c r="CR392" i="1"/>
  <c r="CS392" i="1"/>
  <c r="CT392" i="1"/>
  <c r="CU392" i="1"/>
  <c r="DH392" i="1"/>
  <c r="DI392" i="1"/>
  <c r="DJ392" i="1"/>
  <c r="DK392" i="1"/>
  <c r="DL392" i="1"/>
  <c r="DM392" i="1"/>
  <c r="DZ392" i="1"/>
  <c r="EA392" i="1"/>
  <c r="EB392" i="1"/>
  <c r="EC392" i="1"/>
  <c r="ED392" i="1"/>
  <c r="EE392" i="1"/>
  <c r="ER392" i="1"/>
  <c r="ES392" i="1"/>
  <c r="ET392" i="1"/>
  <c r="EU392" i="1"/>
  <c r="EV392" i="1"/>
  <c r="EW392" i="1"/>
  <c r="M392" i="1"/>
  <c r="EW373" i="1"/>
  <c r="EV373" i="1"/>
  <c r="EU373" i="1"/>
  <c r="ET373" i="1"/>
  <c r="ES373" i="1"/>
  <c r="ER373" i="1"/>
  <c r="EE373" i="1"/>
  <c r="ED373" i="1"/>
  <c r="EC373" i="1"/>
  <c r="EB373" i="1"/>
  <c r="EA373" i="1"/>
  <c r="DZ373" i="1"/>
  <c r="DM373" i="1"/>
  <c r="DL373" i="1"/>
  <c r="DK373" i="1"/>
  <c r="DJ373" i="1"/>
  <c r="DI373" i="1"/>
  <c r="DH373" i="1"/>
  <c r="CU373" i="1"/>
  <c r="CT373" i="1"/>
  <c r="CS373" i="1"/>
  <c r="CR373" i="1"/>
  <c r="CQ373" i="1"/>
  <c r="CP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EV372" i="1"/>
  <c r="EU372" i="1"/>
  <c r="ET372" i="1"/>
  <c r="ES372" i="1"/>
  <c r="ER372" i="1"/>
  <c r="ED372" i="1"/>
  <c r="EC372" i="1"/>
  <c r="EB372" i="1"/>
  <c r="EA372" i="1"/>
  <c r="DZ372" i="1"/>
  <c r="DL372" i="1"/>
  <c r="DK372" i="1"/>
  <c r="DJ372" i="1"/>
  <c r="DI372" i="1"/>
  <c r="DH372" i="1"/>
  <c r="CT372" i="1"/>
  <c r="CS372" i="1"/>
  <c r="CR372" i="1"/>
  <c r="CQ372" i="1"/>
  <c r="CP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S372" i="1"/>
  <c r="R372" i="1"/>
  <c r="Q372" i="1"/>
  <c r="P372" i="1"/>
  <c r="O372" i="1"/>
  <c r="N372" i="1"/>
  <c r="EV368" i="1"/>
  <c r="EV370" i="1" s="1"/>
  <c r="EU368" i="1"/>
  <c r="EU370" i="1" s="1"/>
  <c r="ET368" i="1"/>
  <c r="ET370" i="1" s="1"/>
  <c r="ES368" i="1"/>
  <c r="ES370" i="1" s="1"/>
  <c r="ER368" i="1"/>
  <c r="ER370" i="1" s="1"/>
  <c r="ED368" i="1"/>
  <c r="ED370" i="1" s="1"/>
  <c r="EC368" i="1"/>
  <c r="EC370" i="1" s="1"/>
  <c r="EB368" i="1"/>
  <c r="EB370" i="1" s="1"/>
  <c r="EA368" i="1"/>
  <c r="EA370" i="1" s="1"/>
  <c r="DZ368" i="1"/>
  <c r="DL368" i="1"/>
  <c r="DL370" i="1" s="1"/>
  <c r="DK368" i="1"/>
  <c r="DK370" i="1" s="1"/>
  <c r="DJ368" i="1"/>
  <c r="DJ370" i="1" s="1"/>
  <c r="DI368" i="1"/>
  <c r="DI370" i="1" s="1"/>
  <c r="DH368" i="1"/>
  <c r="DH370" i="1" s="1"/>
  <c r="CT368" i="1"/>
  <c r="CT370" i="1" s="1"/>
  <c r="CS368" i="1"/>
  <c r="CS370" i="1" s="1"/>
  <c r="CR368" i="1"/>
  <c r="CR370" i="1" s="1"/>
  <c r="CQ368" i="1"/>
  <c r="CQ370" i="1" s="1"/>
  <c r="CP368" i="1"/>
  <c r="CP370" i="1" s="1"/>
  <c r="AI368" i="1"/>
  <c r="AI370" i="1" s="1"/>
  <c r="AH368" i="1"/>
  <c r="AH370" i="1" s="1"/>
  <c r="AG368" i="1"/>
  <c r="AG370" i="1" s="1"/>
  <c r="AF368" i="1"/>
  <c r="AF370" i="1" s="1"/>
  <c r="AE368" i="1"/>
  <c r="AE370" i="1" s="1"/>
  <c r="AD368" i="1"/>
  <c r="AD370" i="1" s="1"/>
  <c r="AC368" i="1"/>
  <c r="AC370" i="1" s="1"/>
  <c r="AB368" i="1"/>
  <c r="AB370" i="1" s="1"/>
  <c r="AA368" i="1"/>
  <c r="AA370" i="1" s="1"/>
  <c r="Z368" i="1"/>
  <c r="Z370" i="1" s="1"/>
  <c r="Y368" i="1"/>
  <c r="Y370" i="1" s="1"/>
  <c r="X368" i="1"/>
  <c r="X370" i="1" s="1"/>
  <c r="W368" i="1"/>
  <c r="W370" i="1" s="1"/>
  <c r="V368" i="1"/>
  <c r="V370" i="1" s="1"/>
  <c r="U368" i="1"/>
  <c r="U370" i="1" s="1"/>
  <c r="S368" i="1"/>
  <c r="S370" i="1" s="1"/>
  <c r="R368" i="1"/>
  <c r="R370" i="1" s="1"/>
  <c r="Q368" i="1"/>
  <c r="Q370" i="1" s="1"/>
  <c r="P368" i="1"/>
  <c r="P370" i="1" s="1"/>
  <c r="O368" i="1"/>
  <c r="O370" i="1" s="1"/>
  <c r="N368" i="1"/>
  <c r="N370" i="1" s="1"/>
  <c r="M373" i="1"/>
  <c r="DZ389" i="1" l="1"/>
  <c r="DZ370" i="1"/>
  <c r="BI552" i="1"/>
  <c r="BI493" i="1"/>
  <c r="AL493" i="1"/>
  <c r="AL553" i="1" s="1"/>
  <c r="N342" i="1"/>
  <c r="O342" i="1"/>
  <c r="P342" i="1"/>
  <c r="Q342" i="1"/>
  <c r="R342" i="1"/>
  <c r="S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CP342" i="1"/>
  <c r="CQ342" i="1"/>
  <c r="CR342" i="1"/>
  <c r="CS342" i="1"/>
  <c r="CT342" i="1"/>
  <c r="DH342" i="1"/>
  <c r="DI342" i="1"/>
  <c r="DJ342" i="1"/>
  <c r="DK342" i="1"/>
  <c r="DL342" i="1"/>
  <c r="DZ342" i="1"/>
  <c r="EA342" i="1"/>
  <c r="EB342" i="1"/>
  <c r="EC342" i="1"/>
  <c r="ED342" i="1"/>
  <c r="ER342" i="1"/>
  <c r="ES342" i="1"/>
  <c r="ET342" i="1"/>
  <c r="EU342" i="1"/>
  <c r="EV342" i="1"/>
  <c r="N316" i="1"/>
  <c r="O316" i="1"/>
  <c r="P316" i="1"/>
  <c r="Q316" i="1"/>
  <c r="R316" i="1"/>
  <c r="S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CP316" i="1"/>
  <c r="CQ316" i="1"/>
  <c r="CR316" i="1"/>
  <c r="CS316" i="1"/>
  <c r="CT316" i="1"/>
  <c r="DH316" i="1"/>
  <c r="DI316" i="1"/>
  <c r="DJ316" i="1"/>
  <c r="DK316" i="1"/>
  <c r="DL316" i="1"/>
  <c r="DM316" i="1"/>
  <c r="DZ316" i="1"/>
  <c r="EA316" i="1"/>
  <c r="EB316" i="1"/>
  <c r="EC316" i="1"/>
  <c r="ED316" i="1"/>
  <c r="ER316" i="1"/>
  <c r="ES316" i="1"/>
  <c r="ET316" i="1"/>
  <c r="EU316" i="1"/>
  <c r="EV316" i="1"/>
  <c r="N301" i="1"/>
  <c r="O301" i="1"/>
  <c r="P301" i="1"/>
  <c r="Q301" i="1"/>
  <c r="R301" i="1"/>
  <c r="S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CP301" i="1"/>
  <c r="CQ301" i="1"/>
  <c r="CR301" i="1"/>
  <c r="CS301" i="1"/>
  <c r="CT301" i="1"/>
  <c r="DH301" i="1"/>
  <c r="DI301" i="1"/>
  <c r="DJ301" i="1"/>
  <c r="DK301" i="1"/>
  <c r="DL301" i="1"/>
  <c r="DZ301" i="1"/>
  <c r="EA301" i="1"/>
  <c r="EB301" i="1"/>
  <c r="EC301" i="1"/>
  <c r="ED301" i="1"/>
  <c r="ER301" i="1"/>
  <c r="ES301" i="1"/>
  <c r="ET301" i="1"/>
  <c r="EU301" i="1"/>
  <c r="EV301" i="1"/>
  <c r="N283" i="1"/>
  <c r="O283" i="1"/>
  <c r="P283" i="1"/>
  <c r="Q283" i="1"/>
  <c r="R283" i="1"/>
  <c r="S283" i="1"/>
  <c r="U283" i="1"/>
  <c r="V283" i="1"/>
  <c r="W283" i="1"/>
  <c r="X283" i="1"/>
  <c r="Y283" i="1"/>
  <c r="AA283" i="1"/>
  <c r="AB283" i="1"/>
  <c r="AC283" i="1"/>
  <c r="AD283" i="1"/>
  <c r="AE283" i="1"/>
  <c r="AF283" i="1"/>
  <c r="AG283" i="1"/>
  <c r="CP283" i="1"/>
  <c r="CQ283" i="1"/>
  <c r="CR283" i="1"/>
  <c r="CS283" i="1"/>
  <c r="CT283" i="1"/>
  <c r="DH283" i="1"/>
  <c r="DI283" i="1"/>
  <c r="DJ283" i="1"/>
  <c r="DK283" i="1"/>
  <c r="DL283" i="1"/>
  <c r="DZ283" i="1"/>
  <c r="EA283" i="1"/>
  <c r="EB283" i="1"/>
  <c r="EC283" i="1"/>
  <c r="ED283" i="1"/>
  <c r="ER283" i="1"/>
  <c r="ES283" i="1"/>
  <c r="ET283" i="1"/>
  <c r="EU283" i="1"/>
  <c r="EV283" i="1"/>
  <c r="N264" i="1"/>
  <c r="N266" i="1" s="1"/>
  <c r="O264" i="1"/>
  <c r="O266" i="1" s="1"/>
  <c r="P264" i="1"/>
  <c r="P266" i="1" s="1"/>
  <c r="Q264" i="1"/>
  <c r="Q266" i="1" s="1"/>
  <c r="R264" i="1"/>
  <c r="R266" i="1" s="1"/>
  <c r="S264" i="1"/>
  <c r="S266" i="1" s="1"/>
  <c r="U264" i="1"/>
  <c r="U266" i="1" s="1"/>
  <c r="V264" i="1"/>
  <c r="V266" i="1" s="1"/>
  <c r="W264" i="1"/>
  <c r="W266" i="1" s="1"/>
  <c r="X264" i="1"/>
  <c r="X266" i="1" s="1"/>
  <c r="Y264" i="1"/>
  <c r="Y266" i="1" s="1"/>
  <c r="Z264" i="1"/>
  <c r="Z266" i="1" s="1"/>
  <c r="AA264" i="1"/>
  <c r="AA266" i="1" s="1"/>
  <c r="AB264" i="1"/>
  <c r="AB266" i="1" s="1"/>
  <c r="AC264" i="1"/>
  <c r="AC266" i="1" s="1"/>
  <c r="AD264" i="1"/>
  <c r="AD266" i="1" s="1"/>
  <c r="AE264" i="1"/>
  <c r="AE266" i="1" s="1"/>
  <c r="AF264" i="1"/>
  <c r="AF266" i="1" s="1"/>
  <c r="AG264" i="1"/>
  <c r="AG266" i="1" s="1"/>
  <c r="AH264" i="1"/>
  <c r="AH266" i="1" s="1"/>
  <c r="AI264" i="1"/>
  <c r="AI266" i="1" s="1"/>
  <c r="CP264" i="1"/>
  <c r="CP266" i="1" s="1"/>
  <c r="CQ264" i="1"/>
  <c r="CQ266" i="1" s="1"/>
  <c r="CR264" i="1"/>
  <c r="CR266" i="1" s="1"/>
  <c r="CS264" i="1"/>
  <c r="CS266" i="1" s="1"/>
  <c r="CT264" i="1"/>
  <c r="CT266" i="1" s="1"/>
  <c r="CU264" i="1"/>
  <c r="CU266" i="1" s="1"/>
  <c r="DH264" i="1"/>
  <c r="DH266" i="1" s="1"/>
  <c r="DI264" i="1"/>
  <c r="DI266" i="1" s="1"/>
  <c r="DJ264" i="1"/>
  <c r="DJ266" i="1" s="1"/>
  <c r="DK264" i="1"/>
  <c r="DK266" i="1" s="1"/>
  <c r="DL264" i="1"/>
  <c r="DL266" i="1" s="1"/>
  <c r="DM264" i="1"/>
  <c r="DM266" i="1" s="1"/>
  <c r="DZ264" i="1"/>
  <c r="EA264" i="1"/>
  <c r="EA266" i="1" s="1"/>
  <c r="EB264" i="1"/>
  <c r="EB266" i="1" s="1"/>
  <c r="EC264" i="1"/>
  <c r="EC266" i="1" s="1"/>
  <c r="ED264" i="1"/>
  <c r="ED266" i="1" s="1"/>
  <c r="ER264" i="1"/>
  <c r="ER266" i="1" s="1"/>
  <c r="ES264" i="1"/>
  <c r="ES266" i="1" s="1"/>
  <c r="ET264" i="1"/>
  <c r="ET266" i="1" s="1"/>
  <c r="EU264" i="1"/>
  <c r="EU266" i="1" s="1"/>
  <c r="EV264" i="1"/>
  <c r="EV266" i="1" s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CP268" i="1"/>
  <c r="CQ268" i="1"/>
  <c r="CR268" i="1"/>
  <c r="CS268" i="1"/>
  <c r="CT268" i="1"/>
  <c r="CU268" i="1"/>
  <c r="DH268" i="1"/>
  <c r="DI268" i="1"/>
  <c r="DJ268" i="1"/>
  <c r="DK268" i="1"/>
  <c r="DL268" i="1"/>
  <c r="DM268" i="1"/>
  <c r="DZ268" i="1"/>
  <c r="EA268" i="1"/>
  <c r="EB268" i="1"/>
  <c r="EC268" i="1"/>
  <c r="ED268" i="1"/>
  <c r="EE268" i="1"/>
  <c r="ER268" i="1"/>
  <c r="ES268" i="1"/>
  <c r="ET268" i="1"/>
  <c r="EU268" i="1"/>
  <c r="EV268" i="1"/>
  <c r="EW268" i="1"/>
  <c r="N269" i="1"/>
  <c r="O269" i="1"/>
  <c r="P269" i="1"/>
  <c r="Q269" i="1"/>
  <c r="R269" i="1"/>
  <c r="S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CP269" i="1"/>
  <c r="CQ269" i="1"/>
  <c r="CR269" i="1"/>
  <c r="CS269" i="1"/>
  <c r="CT269" i="1"/>
  <c r="CU269" i="1"/>
  <c r="DH269" i="1"/>
  <c r="DI269" i="1"/>
  <c r="DJ269" i="1"/>
  <c r="DK269" i="1"/>
  <c r="DL269" i="1"/>
  <c r="DM269" i="1"/>
  <c r="DZ269" i="1"/>
  <c r="EA269" i="1"/>
  <c r="EB269" i="1"/>
  <c r="EC269" i="1"/>
  <c r="ED269" i="1"/>
  <c r="ER269" i="1"/>
  <c r="ES269" i="1"/>
  <c r="ET269" i="1"/>
  <c r="EU269" i="1"/>
  <c r="EV269" i="1"/>
  <c r="M268" i="1"/>
  <c r="EV251" i="1"/>
  <c r="EU251" i="1"/>
  <c r="ET251" i="1"/>
  <c r="ES251" i="1"/>
  <c r="ER251" i="1"/>
  <c r="ED251" i="1"/>
  <c r="EC251" i="1"/>
  <c r="EB251" i="1"/>
  <c r="EA251" i="1"/>
  <c r="DZ251" i="1"/>
  <c r="DL251" i="1"/>
  <c r="DK251" i="1"/>
  <c r="DJ251" i="1"/>
  <c r="DI251" i="1"/>
  <c r="DH251" i="1"/>
  <c r="CT251" i="1"/>
  <c r="CS251" i="1"/>
  <c r="CR251" i="1"/>
  <c r="CQ251" i="1"/>
  <c r="CP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S251" i="1"/>
  <c r="R251" i="1"/>
  <c r="Q251" i="1"/>
  <c r="P251" i="1"/>
  <c r="O251" i="1"/>
  <c r="N251" i="1"/>
  <c r="I251" i="1"/>
  <c r="N208" i="1"/>
  <c r="O208" i="1"/>
  <c r="P208" i="1"/>
  <c r="Q208" i="1"/>
  <c r="Q253" i="1" s="1"/>
  <c r="R208" i="1"/>
  <c r="S208" i="1"/>
  <c r="U208" i="1"/>
  <c r="V208" i="1"/>
  <c r="V253" i="1" s="1"/>
  <c r="W208" i="1"/>
  <c r="X208" i="1"/>
  <c r="Y208" i="1"/>
  <c r="Z208" i="1"/>
  <c r="Z253" i="1" s="1"/>
  <c r="AA208" i="1"/>
  <c r="AB208" i="1"/>
  <c r="AC208" i="1"/>
  <c r="AD208" i="1"/>
  <c r="AD253" i="1" s="1"/>
  <c r="AE208" i="1"/>
  <c r="AF208" i="1"/>
  <c r="AG208" i="1"/>
  <c r="AH208" i="1"/>
  <c r="AH253" i="1" s="1"/>
  <c r="AI208" i="1"/>
  <c r="CP208" i="1"/>
  <c r="CP253" i="1" s="1"/>
  <c r="CQ208" i="1"/>
  <c r="CR208" i="1"/>
  <c r="CR253" i="1" s="1"/>
  <c r="CS208" i="1"/>
  <c r="CT208" i="1"/>
  <c r="CT253" i="1" s="1"/>
  <c r="CU208" i="1"/>
  <c r="DH208" i="1"/>
  <c r="DI208" i="1"/>
  <c r="DJ208" i="1"/>
  <c r="DK208" i="1"/>
  <c r="DL208" i="1"/>
  <c r="DM208" i="1"/>
  <c r="DZ208" i="1"/>
  <c r="EA208" i="1"/>
  <c r="EA253" i="1" s="1"/>
  <c r="EB208" i="1"/>
  <c r="EC208" i="1"/>
  <c r="ED208" i="1"/>
  <c r="ER208" i="1"/>
  <c r="ER253" i="1" s="1"/>
  <c r="ES208" i="1"/>
  <c r="ET208" i="1"/>
  <c r="ET253" i="1" s="1"/>
  <c r="EU208" i="1"/>
  <c r="EV208" i="1"/>
  <c r="EV253" i="1" s="1"/>
  <c r="N182" i="1"/>
  <c r="N184" i="1" s="1"/>
  <c r="O182" i="1"/>
  <c r="O184" i="1" s="1"/>
  <c r="P182" i="1"/>
  <c r="P184" i="1" s="1"/>
  <c r="Q182" i="1"/>
  <c r="Q184" i="1" s="1"/>
  <c r="R182" i="1"/>
  <c r="R184" i="1" s="1"/>
  <c r="S182" i="1"/>
  <c r="S184" i="1" s="1"/>
  <c r="U182" i="1"/>
  <c r="U184" i="1" s="1"/>
  <c r="V182" i="1"/>
  <c r="V184" i="1" s="1"/>
  <c r="W182" i="1"/>
  <c r="W184" i="1" s="1"/>
  <c r="X182" i="1"/>
  <c r="X184" i="1" s="1"/>
  <c r="Y182" i="1"/>
  <c r="Y184" i="1" s="1"/>
  <c r="Z182" i="1"/>
  <c r="Z184" i="1" s="1"/>
  <c r="AA182" i="1"/>
  <c r="AA184" i="1" s="1"/>
  <c r="AB182" i="1"/>
  <c r="AB184" i="1" s="1"/>
  <c r="AC182" i="1"/>
  <c r="AC184" i="1" s="1"/>
  <c r="AD182" i="1"/>
  <c r="AD184" i="1" s="1"/>
  <c r="AE182" i="1"/>
  <c r="AE184" i="1" s="1"/>
  <c r="AF182" i="1"/>
  <c r="AF184" i="1" s="1"/>
  <c r="AG182" i="1"/>
  <c r="AG184" i="1" s="1"/>
  <c r="AH182" i="1"/>
  <c r="AH184" i="1" s="1"/>
  <c r="AI182" i="1"/>
  <c r="AI184" i="1" s="1"/>
  <c r="CP182" i="1"/>
  <c r="CP184" i="1" s="1"/>
  <c r="CQ182" i="1"/>
  <c r="CQ184" i="1" s="1"/>
  <c r="CR182" i="1"/>
  <c r="CR184" i="1" s="1"/>
  <c r="CS182" i="1"/>
  <c r="CS184" i="1" s="1"/>
  <c r="CT182" i="1"/>
  <c r="CT184" i="1" s="1"/>
  <c r="CU182" i="1"/>
  <c r="CU184" i="1" s="1"/>
  <c r="DH182" i="1"/>
  <c r="DH184" i="1" s="1"/>
  <c r="DI182" i="1"/>
  <c r="DI184" i="1" s="1"/>
  <c r="DJ182" i="1"/>
  <c r="DJ184" i="1" s="1"/>
  <c r="DK182" i="1"/>
  <c r="DK184" i="1" s="1"/>
  <c r="DL182" i="1"/>
  <c r="DL184" i="1" s="1"/>
  <c r="DM182" i="1"/>
  <c r="DM184" i="1" s="1"/>
  <c r="DZ182" i="1"/>
  <c r="EA182" i="1"/>
  <c r="EA184" i="1" s="1"/>
  <c r="EB182" i="1"/>
  <c r="EB184" i="1" s="1"/>
  <c r="EC182" i="1"/>
  <c r="EC184" i="1" s="1"/>
  <c r="ED182" i="1"/>
  <c r="ED184" i="1" s="1"/>
  <c r="ER182" i="1"/>
  <c r="ER184" i="1" s="1"/>
  <c r="ES182" i="1"/>
  <c r="ES184" i="1" s="1"/>
  <c r="ET182" i="1"/>
  <c r="ET184" i="1" s="1"/>
  <c r="EU182" i="1"/>
  <c r="EU184" i="1" s="1"/>
  <c r="EV182" i="1"/>
  <c r="EV184" i="1" s="1"/>
  <c r="N186" i="1"/>
  <c r="O186" i="1"/>
  <c r="P186" i="1"/>
  <c r="Q186" i="1"/>
  <c r="R186" i="1"/>
  <c r="S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CP186" i="1"/>
  <c r="CQ186" i="1"/>
  <c r="CR186" i="1"/>
  <c r="CS186" i="1"/>
  <c r="CT186" i="1"/>
  <c r="CU186" i="1"/>
  <c r="DH186" i="1"/>
  <c r="DI186" i="1"/>
  <c r="DJ186" i="1"/>
  <c r="DK186" i="1"/>
  <c r="DL186" i="1"/>
  <c r="DM186" i="1"/>
  <c r="DZ186" i="1"/>
  <c r="EA186" i="1"/>
  <c r="EB186" i="1"/>
  <c r="EC186" i="1"/>
  <c r="ED186" i="1"/>
  <c r="ER186" i="1"/>
  <c r="ES186" i="1"/>
  <c r="ET186" i="1"/>
  <c r="EU186" i="1"/>
  <c r="EV186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CP187" i="1"/>
  <c r="CQ187" i="1"/>
  <c r="CR187" i="1"/>
  <c r="CS187" i="1"/>
  <c r="CT187" i="1"/>
  <c r="CU187" i="1"/>
  <c r="DH187" i="1"/>
  <c r="DI187" i="1"/>
  <c r="DJ187" i="1"/>
  <c r="DK187" i="1"/>
  <c r="DL187" i="1"/>
  <c r="DM187" i="1"/>
  <c r="DZ187" i="1"/>
  <c r="EA187" i="1"/>
  <c r="EB187" i="1"/>
  <c r="EC187" i="1"/>
  <c r="ED187" i="1"/>
  <c r="EE187" i="1"/>
  <c r="ER187" i="1"/>
  <c r="ES187" i="1"/>
  <c r="ET187" i="1"/>
  <c r="EU187" i="1"/>
  <c r="EV187" i="1"/>
  <c r="EW187" i="1"/>
  <c r="M187" i="1"/>
  <c r="N157" i="1"/>
  <c r="O157" i="1"/>
  <c r="P157" i="1"/>
  <c r="Q157" i="1"/>
  <c r="R157" i="1"/>
  <c r="S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CP157" i="1"/>
  <c r="CQ157" i="1"/>
  <c r="CR157" i="1"/>
  <c r="CS157" i="1"/>
  <c r="CT157" i="1"/>
  <c r="DH157" i="1"/>
  <c r="DI157" i="1"/>
  <c r="DJ157" i="1"/>
  <c r="DK157" i="1"/>
  <c r="DL157" i="1"/>
  <c r="DZ157" i="1"/>
  <c r="EA157" i="1"/>
  <c r="EB157" i="1"/>
  <c r="EC157" i="1"/>
  <c r="ED157" i="1"/>
  <c r="ER157" i="1"/>
  <c r="ES157" i="1"/>
  <c r="ET157" i="1"/>
  <c r="EU157" i="1"/>
  <c r="EV157" i="1"/>
  <c r="N158" i="1"/>
  <c r="O158" i="1"/>
  <c r="P158" i="1"/>
  <c r="Q158" i="1"/>
  <c r="R158" i="1"/>
  <c r="S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CP158" i="1"/>
  <c r="CQ158" i="1"/>
  <c r="CR158" i="1"/>
  <c r="CS158" i="1"/>
  <c r="CT158" i="1"/>
  <c r="CU158" i="1"/>
  <c r="DH158" i="1"/>
  <c r="DI158" i="1"/>
  <c r="DJ158" i="1"/>
  <c r="DK158" i="1"/>
  <c r="DL158" i="1"/>
  <c r="DZ158" i="1"/>
  <c r="EA158" i="1"/>
  <c r="EB158" i="1"/>
  <c r="EC158" i="1"/>
  <c r="ED158" i="1"/>
  <c r="ER158" i="1"/>
  <c r="ES158" i="1"/>
  <c r="ET158" i="1"/>
  <c r="EU158" i="1"/>
  <c r="EV158" i="1"/>
  <c r="N153" i="1"/>
  <c r="O153" i="1"/>
  <c r="P153" i="1"/>
  <c r="Q153" i="1"/>
  <c r="R153" i="1"/>
  <c r="S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CP153" i="1"/>
  <c r="CQ153" i="1"/>
  <c r="CR153" i="1"/>
  <c r="CS153" i="1"/>
  <c r="CT153" i="1"/>
  <c r="DH153" i="1"/>
  <c r="DI153" i="1"/>
  <c r="DJ153" i="1"/>
  <c r="DK153" i="1"/>
  <c r="DL153" i="1"/>
  <c r="DZ153" i="1"/>
  <c r="EA153" i="1"/>
  <c r="EB153" i="1"/>
  <c r="EC153" i="1"/>
  <c r="ED153" i="1"/>
  <c r="ER153" i="1"/>
  <c r="ES153" i="1"/>
  <c r="ET153" i="1"/>
  <c r="EU153" i="1"/>
  <c r="EV153" i="1"/>
  <c r="T126" i="1"/>
  <c r="N109" i="1"/>
  <c r="O109" i="1"/>
  <c r="P109" i="1"/>
  <c r="Q109" i="1"/>
  <c r="R109" i="1"/>
  <c r="S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CP109" i="1"/>
  <c r="CQ109" i="1"/>
  <c r="CR109" i="1"/>
  <c r="CS109" i="1"/>
  <c r="CT109" i="1"/>
  <c r="CU109" i="1"/>
  <c r="DH109" i="1"/>
  <c r="DI109" i="1"/>
  <c r="DJ109" i="1"/>
  <c r="DK109" i="1"/>
  <c r="DL109" i="1"/>
  <c r="DM109" i="1"/>
  <c r="DZ109" i="1"/>
  <c r="EA109" i="1"/>
  <c r="EB109" i="1"/>
  <c r="EC109" i="1"/>
  <c r="ED109" i="1"/>
  <c r="EE109" i="1"/>
  <c r="ER109" i="1"/>
  <c r="ES109" i="1"/>
  <c r="ET109" i="1"/>
  <c r="EU109" i="1"/>
  <c r="EV109" i="1"/>
  <c r="EW109" i="1"/>
  <c r="N99" i="1"/>
  <c r="O99" i="1"/>
  <c r="P99" i="1"/>
  <c r="Q99" i="1"/>
  <c r="R99" i="1"/>
  <c r="S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CP99" i="1"/>
  <c r="CQ99" i="1"/>
  <c r="CR99" i="1"/>
  <c r="CS99" i="1"/>
  <c r="CT99" i="1"/>
  <c r="DH99" i="1"/>
  <c r="DI99" i="1"/>
  <c r="DJ99" i="1"/>
  <c r="DK99" i="1"/>
  <c r="DL99" i="1"/>
  <c r="DZ99" i="1"/>
  <c r="EA99" i="1"/>
  <c r="EB99" i="1"/>
  <c r="EC99" i="1"/>
  <c r="ED99" i="1"/>
  <c r="ER99" i="1"/>
  <c r="ES99" i="1"/>
  <c r="ET99" i="1"/>
  <c r="EU99" i="1"/>
  <c r="EV99" i="1"/>
  <c r="N100" i="1"/>
  <c r="O100" i="1"/>
  <c r="P100" i="1"/>
  <c r="Q100" i="1"/>
  <c r="R100" i="1"/>
  <c r="S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P100" i="1"/>
  <c r="CQ100" i="1"/>
  <c r="CR100" i="1"/>
  <c r="CS100" i="1"/>
  <c r="CT100" i="1"/>
  <c r="DH100" i="1"/>
  <c r="DI100" i="1"/>
  <c r="DJ100" i="1"/>
  <c r="DK100" i="1"/>
  <c r="DL100" i="1"/>
  <c r="DZ100" i="1"/>
  <c r="EA100" i="1"/>
  <c r="EB100" i="1"/>
  <c r="EC100" i="1"/>
  <c r="ED100" i="1"/>
  <c r="ER100" i="1"/>
  <c r="ES100" i="1"/>
  <c r="ET100" i="1"/>
  <c r="EU100" i="1"/>
  <c r="EV100" i="1"/>
  <c r="M100" i="1"/>
  <c r="N95" i="1"/>
  <c r="N97" i="1" s="1"/>
  <c r="O95" i="1"/>
  <c r="O97" i="1" s="1"/>
  <c r="P95" i="1"/>
  <c r="P97" i="1" s="1"/>
  <c r="Q95" i="1"/>
  <c r="Q97" i="1" s="1"/>
  <c r="R95" i="1"/>
  <c r="R97" i="1" s="1"/>
  <c r="S95" i="1"/>
  <c r="S97" i="1" s="1"/>
  <c r="U95" i="1"/>
  <c r="U97" i="1" s="1"/>
  <c r="V95" i="1"/>
  <c r="V97" i="1" s="1"/>
  <c r="W95" i="1"/>
  <c r="W97" i="1" s="1"/>
  <c r="X95" i="1"/>
  <c r="X97" i="1" s="1"/>
  <c r="Y95" i="1"/>
  <c r="Y97" i="1" s="1"/>
  <c r="Z95" i="1"/>
  <c r="Z97" i="1" s="1"/>
  <c r="AA95" i="1"/>
  <c r="AA97" i="1" s="1"/>
  <c r="AB95" i="1"/>
  <c r="AB97" i="1" s="1"/>
  <c r="AC95" i="1"/>
  <c r="AC97" i="1" s="1"/>
  <c r="AD95" i="1"/>
  <c r="AD97" i="1" s="1"/>
  <c r="AE95" i="1"/>
  <c r="AE97" i="1" s="1"/>
  <c r="AF95" i="1"/>
  <c r="AF97" i="1" s="1"/>
  <c r="AG95" i="1"/>
  <c r="AG97" i="1" s="1"/>
  <c r="AH95" i="1"/>
  <c r="AH97" i="1" s="1"/>
  <c r="AI95" i="1"/>
  <c r="AI97" i="1" s="1"/>
  <c r="CP95" i="1"/>
  <c r="CP97" i="1" s="1"/>
  <c r="CQ95" i="1"/>
  <c r="CQ97" i="1" s="1"/>
  <c r="CR95" i="1"/>
  <c r="CR97" i="1" s="1"/>
  <c r="CS95" i="1"/>
  <c r="CS97" i="1" s="1"/>
  <c r="CT95" i="1"/>
  <c r="CT97" i="1" s="1"/>
  <c r="DH95" i="1"/>
  <c r="DH97" i="1" s="1"/>
  <c r="DI95" i="1"/>
  <c r="DI97" i="1" s="1"/>
  <c r="DJ95" i="1"/>
  <c r="DJ97" i="1" s="1"/>
  <c r="DK95" i="1"/>
  <c r="DK97" i="1" s="1"/>
  <c r="DL95" i="1"/>
  <c r="DL97" i="1" s="1"/>
  <c r="DZ95" i="1"/>
  <c r="EA95" i="1"/>
  <c r="EA97" i="1" s="1"/>
  <c r="EB95" i="1"/>
  <c r="EB97" i="1" s="1"/>
  <c r="EC95" i="1"/>
  <c r="EC97" i="1" s="1"/>
  <c r="ED95" i="1"/>
  <c r="ED97" i="1" s="1"/>
  <c r="ER95" i="1"/>
  <c r="ER97" i="1" s="1"/>
  <c r="ES95" i="1"/>
  <c r="ES97" i="1" s="1"/>
  <c r="ET95" i="1"/>
  <c r="ET97" i="1" s="1"/>
  <c r="EU95" i="1"/>
  <c r="EU97" i="1" s="1"/>
  <c r="EV95" i="1"/>
  <c r="EV97" i="1" s="1"/>
  <c r="T81" i="1"/>
  <c r="BV81" i="1" s="1"/>
  <c r="BK81" i="1" s="1"/>
  <c r="T82" i="1"/>
  <c r="BV82" i="1" s="1"/>
  <c r="BK82" i="1" s="1"/>
  <c r="T83" i="1"/>
  <c r="BV83" i="1" s="1"/>
  <c r="BK83" i="1" s="1"/>
  <c r="T84" i="1"/>
  <c r="T85" i="1"/>
  <c r="BV85" i="1" s="1"/>
  <c r="BK85" i="1" s="1"/>
  <c r="T86" i="1"/>
  <c r="BV86" i="1" s="1"/>
  <c r="BK86" i="1" s="1"/>
  <c r="T87" i="1"/>
  <c r="BV87" i="1" s="1"/>
  <c r="BK87" i="1" s="1"/>
  <c r="T89" i="1"/>
  <c r="T91" i="1"/>
  <c r="T551" i="1" s="1"/>
  <c r="T93" i="1"/>
  <c r="T107" i="1"/>
  <c r="BV107" i="1" s="1"/>
  <c r="T114" i="1"/>
  <c r="T115" i="1"/>
  <c r="BV115" i="1" s="1"/>
  <c r="BK115" i="1" s="1"/>
  <c r="T118" i="1"/>
  <c r="T122" i="1"/>
  <c r="M122" i="1" s="1"/>
  <c r="T123" i="1"/>
  <c r="BV123" i="1" s="1"/>
  <c r="BK123" i="1" s="1"/>
  <c r="T129" i="1"/>
  <c r="T505" i="1" s="1"/>
  <c r="T132" i="1"/>
  <c r="T133" i="1"/>
  <c r="T134" i="1"/>
  <c r="BV134" i="1" s="1"/>
  <c r="BK134" i="1" s="1"/>
  <c r="T137" i="1"/>
  <c r="T138" i="1"/>
  <c r="BV138" i="1" s="1"/>
  <c r="BK138" i="1" s="1"/>
  <c r="T139" i="1"/>
  <c r="BV139" i="1" s="1"/>
  <c r="BK139" i="1" s="1"/>
  <c r="T140" i="1"/>
  <c r="BV140" i="1" s="1"/>
  <c r="BK140" i="1" s="1"/>
  <c r="T141" i="1"/>
  <c r="T142" i="1"/>
  <c r="BV142" i="1" s="1"/>
  <c r="BK142" i="1" s="1"/>
  <c r="T145" i="1"/>
  <c r="T146" i="1"/>
  <c r="BV146" i="1" s="1"/>
  <c r="BK146" i="1" s="1"/>
  <c r="T147" i="1"/>
  <c r="BV147" i="1" s="1"/>
  <c r="BK147" i="1" s="1"/>
  <c r="T148" i="1"/>
  <c r="BV148" i="1" s="1"/>
  <c r="BK148" i="1" s="1"/>
  <c r="T149" i="1"/>
  <c r="T150" i="1"/>
  <c r="BV150" i="1" s="1"/>
  <c r="BK150" i="1" s="1"/>
  <c r="T151" i="1"/>
  <c r="T509" i="1" s="1"/>
  <c r="T156" i="1"/>
  <c r="T165" i="1"/>
  <c r="T166" i="1"/>
  <c r="BV166" i="1" s="1"/>
  <c r="BK166" i="1" s="1"/>
  <c r="T167" i="1"/>
  <c r="BV167" i="1" s="1"/>
  <c r="BK167" i="1" s="1"/>
  <c r="T170" i="1"/>
  <c r="T171" i="1"/>
  <c r="BV171" i="1" s="1"/>
  <c r="BK171" i="1" s="1"/>
  <c r="T174" i="1"/>
  <c r="T177" i="1"/>
  <c r="T514" i="1" s="1"/>
  <c r="T180" i="1"/>
  <c r="T194" i="1"/>
  <c r="BV194" i="1" s="1"/>
  <c r="T197" i="1"/>
  <c r="T200" i="1"/>
  <c r="BV200" i="1" s="1"/>
  <c r="BK200" i="1" s="1"/>
  <c r="T203" i="1"/>
  <c r="BV203" i="1" s="1"/>
  <c r="BK203" i="1" s="1"/>
  <c r="T206" i="1"/>
  <c r="BV206" i="1" s="1"/>
  <c r="BK206" i="1" s="1"/>
  <c r="T213" i="1"/>
  <c r="T214" i="1"/>
  <c r="BV214" i="1" s="1"/>
  <c r="BK214" i="1" s="1"/>
  <c r="T215" i="1"/>
  <c r="BV215" i="1" s="1"/>
  <c r="BK215" i="1" s="1"/>
  <c r="T216" i="1"/>
  <c r="BV216" i="1" s="1"/>
  <c r="BK216" i="1" s="1"/>
  <c r="T218" i="1"/>
  <c r="T221" i="1"/>
  <c r="T222" i="1"/>
  <c r="T225" i="1"/>
  <c r="T226" i="1"/>
  <c r="T227" i="1"/>
  <c r="BV227" i="1" s="1"/>
  <c r="BK227" i="1" s="1"/>
  <c r="T228" i="1"/>
  <c r="BV228" i="1" s="1"/>
  <c r="BK228" i="1" s="1"/>
  <c r="T229" i="1"/>
  <c r="BV229" i="1" s="1"/>
  <c r="BK229" i="1" s="1"/>
  <c r="T230" i="1"/>
  <c r="T231" i="1"/>
  <c r="BV231" i="1" s="1"/>
  <c r="BK231" i="1" s="1"/>
  <c r="T232" i="1"/>
  <c r="BV232" i="1" s="1"/>
  <c r="BK232" i="1" s="1"/>
  <c r="T233" i="1"/>
  <c r="BV233" i="1" s="1"/>
  <c r="BK233" i="1" s="1"/>
  <c r="T234" i="1"/>
  <c r="T235" i="1"/>
  <c r="BV235" i="1" s="1"/>
  <c r="BK235" i="1" s="1"/>
  <c r="T238" i="1"/>
  <c r="T239" i="1"/>
  <c r="BV239" i="1" s="1"/>
  <c r="BK239" i="1" s="1"/>
  <c r="T242" i="1"/>
  <c r="T243" i="1"/>
  <c r="BV243" i="1" s="1"/>
  <c r="BK243" i="1" s="1"/>
  <c r="T246" i="1"/>
  <c r="T523" i="1" s="1"/>
  <c r="T247" i="1"/>
  <c r="T248" i="1"/>
  <c r="BV248" i="1" s="1"/>
  <c r="BK248" i="1" s="1"/>
  <c r="T249" i="1"/>
  <c r="BV249" i="1" s="1"/>
  <c r="BK249" i="1" s="1"/>
  <c r="T262" i="1"/>
  <c r="T275" i="1"/>
  <c r="T276" i="1"/>
  <c r="BV276" i="1" s="1"/>
  <c r="BK276" i="1" s="1"/>
  <c r="T277" i="1"/>
  <c r="T278" i="1"/>
  <c r="T279" i="1"/>
  <c r="BV279" i="1" s="1"/>
  <c r="BK279" i="1" s="1"/>
  <c r="T280" i="1"/>
  <c r="BV280" i="1" s="1"/>
  <c r="BK280" i="1" s="1"/>
  <c r="T281" i="1"/>
  <c r="BV281" i="1" s="1"/>
  <c r="BK281" i="1" s="1"/>
  <c r="T287" i="1"/>
  <c r="BV287" i="1" s="1"/>
  <c r="T288" i="1"/>
  <c r="BV288" i="1" s="1"/>
  <c r="BK288" i="1" s="1"/>
  <c r="T289" i="1"/>
  <c r="BV289" i="1" s="1"/>
  <c r="BK289" i="1" s="1"/>
  <c r="T290" i="1"/>
  <c r="T291" i="1"/>
  <c r="BV291" i="1" s="1"/>
  <c r="BK291" i="1" s="1"/>
  <c r="T292" i="1"/>
  <c r="BV292" i="1" s="1"/>
  <c r="BK292" i="1" s="1"/>
  <c r="T293" i="1"/>
  <c r="BV293" i="1" s="1"/>
  <c r="BK293" i="1" s="1"/>
  <c r="T294" i="1"/>
  <c r="T295" i="1"/>
  <c r="BV295" i="1" s="1"/>
  <c r="BK295" i="1" s="1"/>
  <c r="T296" i="1"/>
  <c r="BV296" i="1" s="1"/>
  <c r="BK296" i="1" s="1"/>
  <c r="T297" i="1"/>
  <c r="BV297" i="1" s="1"/>
  <c r="BK297" i="1" s="1"/>
  <c r="T298" i="1"/>
  <c r="T299" i="1"/>
  <c r="BV299" i="1" s="1"/>
  <c r="BK299" i="1" s="1"/>
  <c r="T311" i="1"/>
  <c r="BV311" i="1" s="1"/>
  <c r="T312" i="1"/>
  <c r="T313" i="1"/>
  <c r="BV313" i="1" s="1"/>
  <c r="BK313" i="1" s="1"/>
  <c r="T314" i="1"/>
  <c r="BV314" i="1" s="1"/>
  <c r="BK314" i="1" s="1"/>
  <c r="T320" i="1"/>
  <c r="T321" i="1"/>
  <c r="T322" i="1"/>
  <c r="BV322" i="1" s="1"/>
  <c r="BK322" i="1" s="1"/>
  <c r="T323" i="1"/>
  <c r="BV323" i="1" s="1"/>
  <c r="BK323" i="1" s="1"/>
  <c r="T324" i="1"/>
  <c r="T325" i="1"/>
  <c r="BV325" i="1" s="1"/>
  <c r="BK325" i="1" s="1"/>
  <c r="T326" i="1"/>
  <c r="BV326" i="1" s="1"/>
  <c r="BK326" i="1" s="1"/>
  <c r="T327" i="1"/>
  <c r="BV327" i="1" s="1"/>
  <c r="BK327" i="1" s="1"/>
  <c r="T328" i="1"/>
  <c r="T329" i="1"/>
  <c r="BV329" i="1" s="1"/>
  <c r="BK329" i="1" s="1"/>
  <c r="T330" i="1"/>
  <c r="BV330" i="1" s="1"/>
  <c r="BK330" i="1" s="1"/>
  <c r="T331" i="1"/>
  <c r="BV331" i="1" s="1"/>
  <c r="BK331" i="1" s="1"/>
  <c r="T332" i="1"/>
  <c r="T333" i="1"/>
  <c r="BV333" i="1" s="1"/>
  <c r="BK333" i="1" s="1"/>
  <c r="T334" i="1"/>
  <c r="BV334" i="1" s="1"/>
  <c r="BK334" i="1" s="1"/>
  <c r="T335" i="1"/>
  <c r="BV335" i="1" s="1"/>
  <c r="BK335" i="1" s="1"/>
  <c r="T336" i="1"/>
  <c r="T337" i="1"/>
  <c r="BV337" i="1" s="1"/>
  <c r="BK337" i="1" s="1"/>
  <c r="T338" i="1"/>
  <c r="BV338" i="1" s="1"/>
  <c r="BK338" i="1" s="1"/>
  <c r="T339" i="1"/>
  <c r="BV339" i="1" s="1"/>
  <c r="BK339" i="1" s="1"/>
  <c r="T340" i="1"/>
  <c r="T353" i="1"/>
  <c r="BV353" i="1" s="1"/>
  <c r="T354" i="1"/>
  <c r="T355" i="1"/>
  <c r="T356" i="1"/>
  <c r="BV356" i="1" s="1"/>
  <c r="BK356" i="1" s="1"/>
  <c r="T357" i="1"/>
  <c r="T358" i="1"/>
  <c r="T359" i="1"/>
  <c r="T360" i="1"/>
  <c r="BV360" i="1" s="1"/>
  <c r="BK360" i="1" s="1"/>
  <c r="T361" i="1"/>
  <c r="T362" i="1"/>
  <c r="T363" i="1"/>
  <c r="T379" i="1"/>
  <c r="BV379" i="1" s="1"/>
  <c r="T380" i="1"/>
  <c r="T381" i="1"/>
  <c r="T382" i="1"/>
  <c r="T383" i="1"/>
  <c r="BV383" i="1" s="1"/>
  <c r="BK383" i="1" s="1"/>
  <c r="T384" i="1"/>
  <c r="T385" i="1"/>
  <c r="T398" i="1"/>
  <c r="T399" i="1"/>
  <c r="T400" i="1"/>
  <c r="T401" i="1"/>
  <c r="T402" i="1"/>
  <c r="T403" i="1"/>
  <c r="BV403" i="1" s="1"/>
  <c r="BK403" i="1" s="1"/>
  <c r="T404" i="1"/>
  <c r="T406" i="1"/>
  <c r="T544" i="1" s="1"/>
  <c r="T414" i="1"/>
  <c r="BV414" i="1" s="1"/>
  <c r="T415" i="1"/>
  <c r="T416" i="1"/>
  <c r="T417" i="1"/>
  <c r="BV417" i="1" s="1"/>
  <c r="BK417" i="1" s="1"/>
  <c r="T418" i="1"/>
  <c r="T419" i="1"/>
  <c r="T420" i="1"/>
  <c r="T421" i="1"/>
  <c r="BV421" i="1" s="1"/>
  <c r="BK421" i="1" s="1"/>
  <c r="T422" i="1"/>
  <c r="BV422" i="1" s="1"/>
  <c r="T423" i="1"/>
  <c r="T424" i="1"/>
  <c r="T425" i="1"/>
  <c r="BV425" i="1" s="1"/>
  <c r="BK425" i="1" s="1"/>
  <c r="T426" i="1"/>
  <c r="T427" i="1"/>
  <c r="T428" i="1"/>
  <c r="T429" i="1"/>
  <c r="BV429" i="1" s="1"/>
  <c r="BK429" i="1" s="1"/>
  <c r="T430" i="1"/>
  <c r="T431" i="1"/>
  <c r="T432" i="1"/>
  <c r="T433" i="1"/>
  <c r="BV433" i="1" s="1"/>
  <c r="BK433" i="1" s="1"/>
  <c r="T446" i="1"/>
  <c r="T448" i="1"/>
  <c r="T458" i="1"/>
  <c r="BV458" i="1" s="1"/>
  <c r="T459" i="1"/>
  <c r="T460" i="1"/>
  <c r="T461" i="1"/>
  <c r="T462" i="1"/>
  <c r="T463" i="1"/>
  <c r="T540" i="1" s="1"/>
  <c r="T464" i="1"/>
  <c r="T547" i="1" s="1"/>
  <c r="T465" i="1"/>
  <c r="T537" i="1" s="1"/>
  <c r="T466" i="1"/>
  <c r="T467" i="1"/>
  <c r="T549" i="1" s="1"/>
  <c r="T476" i="1"/>
  <c r="M476" i="1" s="1"/>
  <c r="M499" i="1" s="1"/>
  <c r="T477" i="1"/>
  <c r="T478" i="1"/>
  <c r="T479" i="1"/>
  <c r="T516" i="1" s="1"/>
  <c r="T480" i="1"/>
  <c r="T481" i="1"/>
  <c r="T483" i="1"/>
  <c r="T484" i="1"/>
  <c r="T533" i="1" s="1"/>
  <c r="T485" i="1"/>
  <c r="T486" i="1"/>
  <c r="T487" i="1"/>
  <c r="T488" i="1"/>
  <c r="T542" i="1" s="1"/>
  <c r="T80" i="1"/>
  <c r="M80" i="1" s="1"/>
  <c r="T42" i="1"/>
  <c r="T43" i="1"/>
  <c r="BV43" i="1" s="1"/>
  <c r="BK43" i="1" s="1"/>
  <c r="T44" i="1"/>
  <c r="BV44" i="1" s="1"/>
  <c r="BK44" i="1" s="1"/>
  <c r="T45" i="1"/>
  <c r="T46" i="1"/>
  <c r="BV46" i="1" s="1"/>
  <c r="BK46" i="1" s="1"/>
  <c r="T47" i="1"/>
  <c r="BV47" i="1" s="1"/>
  <c r="BK47" i="1" s="1"/>
  <c r="T48" i="1"/>
  <c r="BV48" i="1" s="1"/>
  <c r="BK48" i="1" s="1"/>
  <c r="T49" i="1"/>
  <c r="T50" i="1"/>
  <c r="BV50" i="1" s="1"/>
  <c r="BK50" i="1" s="1"/>
  <c r="T51" i="1"/>
  <c r="BV51" i="1" s="1"/>
  <c r="BK51" i="1" s="1"/>
  <c r="T52" i="1"/>
  <c r="BV52" i="1" s="1"/>
  <c r="BK52" i="1" s="1"/>
  <c r="T53" i="1"/>
  <c r="T54" i="1"/>
  <c r="BV54" i="1" s="1"/>
  <c r="BK54" i="1" s="1"/>
  <c r="T55" i="1"/>
  <c r="BV55" i="1" s="1"/>
  <c r="BK55" i="1" s="1"/>
  <c r="T56" i="1"/>
  <c r="BV56" i="1" s="1"/>
  <c r="BK56" i="1" s="1"/>
  <c r="T57" i="1"/>
  <c r="T58" i="1"/>
  <c r="BV58" i="1" s="1"/>
  <c r="BK58" i="1" s="1"/>
  <c r="T59" i="1"/>
  <c r="BV59" i="1" s="1"/>
  <c r="BK59" i="1" s="1"/>
  <c r="T60" i="1"/>
  <c r="BV60" i="1" s="1"/>
  <c r="BK60" i="1" s="1"/>
  <c r="T61" i="1"/>
  <c r="T62" i="1"/>
  <c r="BV62" i="1" s="1"/>
  <c r="BK62" i="1" s="1"/>
  <c r="T63" i="1"/>
  <c r="BV63" i="1" s="1"/>
  <c r="BK63" i="1" s="1"/>
  <c r="T64" i="1"/>
  <c r="BV64" i="1" s="1"/>
  <c r="BK64" i="1" s="1"/>
  <c r="T65" i="1"/>
  <c r="T66" i="1"/>
  <c r="BV66" i="1" s="1"/>
  <c r="BK66" i="1" s="1"/>
  <c r="T67" i="1"/>
  <c r="BV67" i="1" s="1"/>
  <c r="BK67" i="1" s="1"/>
  <c r="T41" i="1"/>
  <c r="N69" i="1"/>
  <c r="O69" i="1"/>
  <c r="P69" i="1"/>
  <c r="Q69" i="1"/>
  <c r="R69" i="1"/>
  <c r="S69" i="1"/>
  <c r="U69" i="1"/>
  <c r="V69" i="1"/>
  <c r="W69" i="1"/>
  <c r="X69" i="1"/>
  <c r="Y69" i="1"/>
  <c r="Y71" i="1" s="1"/>
  <c r="Z69" i="1"/>
  <c r="Z71" i="1" s="1"/>
  <c r="AA69" i="1"/>
  <c r="AB69" i="1"/>
  <c r="AC69" i="1"/>
  <c r="AD69" i="1"/>
  <c r="AE69" i="1"/>
  <c r="AF69" i="1"/>
  <c r="AG69" i="1"/>
  <c r="AH69" i="1"/>
  <c r="AI69" i="1"/>
  <c r="CP69" i="1"/>
  <c r="CQ69" i="1"/>
  <c r="CR69" i="1"/>
  <c r="CS69" i="1"/>
  <c r="CT69" i="1"/>
  <c r="DH69" i="1"/>
  <c r="DI69" i="1"/>
  <c r="DJ69" i="1"/>
  <c r="DK69" i="1"/>
  <c r="DL69" i="1"/>
  <c r="DZ69" i="1"/>
  <c r="EA69" i="1"/>
  <c r="EB69" i="1"/>
  <c r="EC69" i="1"/>
  <c r="ED69" i="1"/>
  <c r="ER69" i="1"/>
  <c r="ES69" i="1"/>
  <c r="ET69" i="1"/>
  <c r="EU69" i="1"/>
  <c r="EV69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CP73" i="1"/>
  <c r="CQ73" i="1"/>
  <c r="CR73" i="1"/>
  <c r="CS73" i="1"/>
  <c r="CT73" i="1"/>
  <c r="DH73" i="1"/>
  <c r="DI73" i="1"/>
  <c r="DJ73" i="1"/>
  <c r="DK73" i="1"/>
  <c r="DL73" i="1"/>
  <c r="DZ73" i="1"/>
  <c r="EA73" i="1"/>
  <c r="EB73" i="1"/>
  <c r="EC73" i="1"/>
  <c r="ED73" i="1"/>
  <c r="ER73" i="1"/>
  <c r="ES73" i="1"/>
  <c r="ET73" i="1"/>
  <c r="EU73" i="1"/>
  <c r="EV73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CP74" i="1"/>
  <c r="CQ74" i="1"/>
  <c r="CR74" i="1"/>
  <c r="CS74" i="1"/>
  <c r="CT74" i="1"/>
  <c r="CU74" i="1"/>
  <c r="DH74" i="1"/>
  <c r="DI74" i="1"/>
  <c r="DJ74" i="1"/>
  <c r="DK74" i="1"/>
  <c r="DL74" i="1"/>
  <c r="DM74" i="1"/>
  <c r="DZ74" i="1"/>
  <c r="EA74" i="1"/>
  <c r="EB74" i="1"/>
  <c r="EC74" i="1"/>
  <c r="ED74" i="1"/>
  <c r="ER74" i="1"/>
  <c r="ES74" i="1"/>
  <c r="ET74" i="1"/>
  <c r="EU74" i="1"/>
  <c r="EV74" i="1"/>
  <c r="N73" i="1"/>
  <c r="O73" i="1"/>
  <c r="P73" i="1"/>
  <c r="Q73" i="1"/>
  <c r="R73" i="1"/>
  <c r="S73" i="1"/>
  <c r="N74" i="1"/>
  <c r="O74" i="1"/>
  <c r="P74" i="1"/>
  <c r="Q74" i="1"/>
  <c r="R74" i="1"/>
  <c r="S74" i="1"/>
  <c r="M47" i="1"/>
  <c r="J47" i="1" s="1"/>
  <c r="BJ47" i="1" s="1"/>
  <c r="M51" i="1"/>
  <c r="J51" i="1" s="1"/>
  <c r="BJ51" i="1" s="1"/>
  <c r="M59" i="1"/>
  <c r="J59" i="1" s="1"/>
  <c r="BJ59" i="1" s="1"/>
  <c r="M63" i="1"/>
  <c r="J63" i="1" s="1"/>
  <c r="BJ63" i="1" s="1"/>
  <c r="M83" i="1"/>
  <c r="M89" i="1"/>
  <c r="M107" i="1"/>
  <c r="M114" i="1"/>
  <c r="M123" i="1"/>
  <c r="J123" i="1" s="1"/>
  <c r="BJ123" i="1" s="1"/>
  <c r="M126" i="1"/>
  <c r="M134" i="1"/>
  <c r="J134" i="1" s="1"/>
  <c r="BJ134" i="1" s="1"/>
  <c r="M140" i="1"/>
  <c r="J140" i="1" s="1"/>
  <c r="BJ140" i="1" s="1"/>
  <c r="M146" i="1"/>
  <c r="J146" i="1" s="1"/>
  <c r="BJ146" i="1" s="1"/>
  <c r="M150" i="1"/>
  <c r="J150" i="1" s="1"/>
  <c r="BJ150" i="1" s="1"/>
  <c r="M151" i="1"/>
  <c r="M166" i="1"/>
  <c r="J166" i="1" s="1"/>
  <c r="BJ166" i="1" s="1"/>
  <c r="M171" i="1"/>
  <c r="J171" i="1" s="1"/>
  <c r="BJ171" i="1" s="1"/>
  <c r="M174" i="1"/>
  <c r="M194" i="1"/>
  <c r="J194" i="1" s="1"/>
  <c r="BJ194" i="1" s="1"/>
  <c r="M206" i="1"/>
  <c r="J206" i="1" s="1"/>
  <c r="BJ206" i="1" s="1"/>
  <c r="M216" i="1"/>
  <c r="J216" i="1" s="1"/>
  <c r="BJ216" i="1" s="1"/>
  <c r="M225" i="1"/>
  <c r="J225" i="1" s="1"/>
  <c r="M229" i="1"/>
  <c r="J229" i="1" s="1"/>
  <c r="BJ229" i="1" s="1"/>
  <c r="M233" i="1"/>
  <c r="J233" i="1" s="1"/>
  <c r="BJ233" i="1" s="1"/>
  <c r="M239" i="1"/>
  <c r="J239" i="1" s="1"/>
  <c r="BJ239" i="1" s="1"/>
  <c r="M247" i="1"/>
  <c r="M248" i="1"/>
  <c r="J248" i="1" s="1"/>
  <c r="BJ248" i="1" s="1"/>
  <c r="M275" i="1"/>
  <c r="M276" i="1"/>
  <c r="J276" i="1" s="1"/>
  <c r="BJ276" i="1" s="1"/>
  <c r="M279" i="1"/>
  <c r="J279" i="1" s="1"/>
  <c r="BJ279" i="1" s="1"/>
  <c r="M280" i="1"/>
  <c r="J280" i="1" s="1"/>
  <c r="BJ280" i="1" s="1"/>
  <c r="M288" i="1"/>
  <c r="J288" i="1" s="1"/>
  <c r="BJ288" i="1" s="1"/>
  <c r="M289" i="1"/>
  <c r="J289" i="1" s="1"/>
  <c r="BJ289" i="1" s="1"/>
  <c r="M292" i="1"/>
  <c r="J292" i="1" s="1"/>
  <c r="BJ292" i="1" s="1"/>
  <c r="M293" i="1"/>
  <c r="J293" i="1" s="1"/>
  <c r="BJ293" i="1" s="1"/>
  <c r="M296" i="1"/>
  <c r="J296" i="1" s="1"/>
  <c r="BJ296" i="1" s="1"/>
  <c r="M297" i="1"/>
  <c r="J297" i="1" s="1"/>
  <c r="BJ297" i="1" s="1"/>
  <c r="M311" i="1"/>
  <c r="J311" i="1" s="1"/>
  <c r="BJ311" i="1" s="1"/>
  <c r="M321" i="1"/>
  <c r="M325" i="1"/>
  <c r="J325" i="1" s="1"/>
  <c r="BJ325" i="1" s="1"/>
  <c r="M329" i="1"/>
  <c r="J329" i="1" s="1"/>
  <c r="BJ329" i="1" s="1"/>
  <c r="M333" i="1"/>
  <c r="J333" i="1" s="1"/>
  <c r="BJ333" i="1" s="1"/>
  <c r="M337" i="1"/>
  <c r="J337" i="1" s="1"/>
  <c r="BJ337" i="1" s="1"/>
  <c r="M477" i="1"/>
  <c r="M478" i="1"/>
  <c r="M480" i="1"/>
  <c r="M481" i="1"/>
  <c r="M483" i="1"/>
  <c r="M485" i="1"/>
  <c r="M486" i="1"/>
  <c r="M487" i="1"/>
  <c r="J91" i="1"/>
  <c r="M62" i="1" l="1"/>
  <c r="J62" i="1" s="1"/>
  <c r="BJ62" i="1" s="1"/>
  <c r="M50" i="1"/>
  <c r="J50" i="1" s="1"/>
  <c r="BJ50" i="1" s="1"/>
  <c r="CO360" i="1"/>
  <c r="DZ97" i="1"/>
  <c r="DZ184" i="1"/>
  <c r="DZ266" i="1"/>
  <c r="M67" i="1"/>
  <c r="J67" i="1" s="1"/>
  <c r="BJ67" i="1" s="1"/>
  <c r="M55" i="1"/>
  <c r="J55" i="1" s="1"/>
  <c r="BJ55" i="1" s="1"/>
  <c r="M43" i="1"/>
  <c r="J43" i="1" s="1"/>
  <c r="BJ43" i="1" s="1"/>
  <c r="M334" i="1"/>
  <c r="J334" i="1" s="1"/>
  <c r="BJ334" i="1" s="1"/>
  <c r="M243" i="1"/>
  <c r="J243" i="1" s="1"/>
  <c r="BJ243" i="1" s="1"/>
  <c r="M227" i="1"/>
  <c r="J227" i="1" s="1"/>
  <c r="BJ227" i="1" s="1"/>
  <c r="M200" i="1"/>
  <c r="J200" i="1" s="1"/>
  <c r="BJ200" i="1" s="1"/>
  <c r="M313" i="1"/>
  <c r="J313" i="1" s="1"/>
  <c r="BJ313" i="1" s="1"/>
  <c r="M281" i="1"/>
  <c r="J281" i="1" s="1"/>
  <c r="BJ281" i="1" s="1"/>
  <c r="M139" i="1"/>
  <c r="J139" i="1" s="1"/>
  <c r="BJ139" i="1" s="1"/>
  <c r="M87" i="1"/>
  <c r="J87" i="1" s="1"/>
  <c r="BJ87" i="1" s="1"/>
  <c r="M44" i="1"/>
  <c r="J44" i="1" s="1"/>
  <c r="BJ44" i="1" s="1"/>
  <c r="M60" i="1"/>
  <c r="J60" i="1" s="1"/>
  <c r="BJ60" i="1" s="1"/>
  <c r="BI553" i="1"/>
  <c r="AJ80" i="1"/>
  <c r="BV80" i="1"/>
  <c r="T521" i="1"/>
  <c r="T520" i="1"/>
  <c r="T347" i="1"/>
  <c r="T346" i="1"/>
  <c r="J486" i="1"/>
  <c r="M538" i="1"/>
  <c r="J480" i="1"/>
  <c r="M524" i="1"/>
  <c r="J247" i="1"/>
  <c r="J126" i="1"/>
  <c r="M504" i="1"/>
  <c r="BV487" i="1"/>
  <c r="T541" i="1"/>
  <c r="BV485" i="1"/>
  <c r="T536" i="1"/>
  <c r="BV483" i="1"/>
  <c r="T539" i="1"/>
  <c r="BV480" i="1"/>
  <c r="T524" i="1"/>
  <c r="BV478" i="1"/>
  <c r="T510" i="1"/>
  <c r="BV476" i="1"/>
  <c r="BV499" i="1" s="1"/>
  <c r="T499" i="1"/>
  <c r="BV466" i="1"/>
  <c r="T548" i="1"/>
  <c r="BV462" i="1"/>
  <c r="T535" i="1"/>
  <c r="BV446" i="1"/>
  <c r="T498" i="1"/>
  <c r="BV321" i="1"/>
  <c r="T529" i="1"/>
  <c r="T517" i="1"/>
  <c r="BV180" i="1"/>
  <c r="T515" i="1"/>
  <c r="BV174" i="1"/>
  <c r="T513" i="1"/>
  <c r="BV170" i="1"/>
  <c r="T512" i="1"/>
  <c r="BV132" i="1"/>
  <c r="T506" i="1"/>
  <c r="BV118" i="1"/>
  <c r="T502" i="1"/>
  <c r="BV114" i="1"/>
  <c r="BV501" i="1" s="1"/>
  <c r="T501" i="1"/>
  <c r="BV93" i="1"/>
  <c r="T546" i="1"/>
  <c r="BV89" i="1"/>
  <c r="T534" i="1"/>
  <c r="BJ225" i="1"/>
  <c r="BJ91" i="1"/>
  <c r="J551" i="1"/>
  <c r="J483" i="1"/>
  <c r="M539" i="1"/>
  <c r="J477" i="1"/>
  <c r="M500" i="1"/>
  <c r="M158" i="1"/>
  <c r="M509" i="1"/>
  <c r="J122" i="1"/>
  <c r="M503" i="1"/>
  <c r="J151" i="1"/>
  <c r="J487" i="1"/>
  <c r="M541" i="1"/>
  <c r="J485" i="1"/>
  <c r="M536" i="1"/>
  <c r="J481" i="1"/>
  <c r="M525" i="1"/>
  <c r="J478" i="1"/>
  <c r="M510" i="1"/>
  <c r="J321" i="1"/>
  <c r="J174" i="1"/>
  <c r="M513" i="1"/>
  <c r="J114" i="1"/>
  <c r="J89" i="1"/>
  <c r="M534" i="1"/>
  <c r="BV41" i="1"/>
  <c r="T527" i="1"/>
  <c r="T528" i="1"/>
  <c r="BV486" i="1"/>
  <c r="T538" i="1"/>
  <c r="BV481" i="1"/>
  <c r="T525" i="1"/>
  <c r="BV477" i="1"/>
  <c r="T500" i="1"/>
  <c r="BV320" i="1"/>
  <c r="T530" i="1"/>
  <c r="BV247" i="1"/>
  <c r="T522" i="1"/>
  <c r="BV225" i="1"/>
  <c r="T519" i="1"/>
  <c r="BV221" i="1"/>
  <c r="T518" i="1"/>
  <c r="T511" i="1"/>
  <c r="T508" i="1"/>
  <c r="T507" i="1"/>
  <c r="BV122" i="1"/>
  <c r="T503" i="1"/>
  <c r="BV126" i="1"/>
  <c r="T504" i="1"/>
  <c r="EU344" i="1"/>
  <c r="ES344" i="1"/>
  <c r="ED344" i="1"/>
  <c r="EB344" i="1"/>
  <c r="DZ344" i="1"/>
  <c r="DK344" i="1"/>
  <c r="DI344" i="1"/>
  <c r="CT344" i="1"/>
  <c r="CR344" i="1"/>
  <c r="CP344" i="1"/>
  <c r="AF344" i="1"/>
  <c r="AD344" i="1"/>
  <c r="AB344" i="1"/>
  <c r="X344" i="1"/>
  <c r="V344" i="1"/>
  <c r="S344" i="1"/>
  <c r="Q344" i="1"/>
  <c r="O344" i="1"/>
  <c r="BV275" i="1"/>
  <c r="EV344" i="1"/>
  <c r="ET344" i="1"/>
  <c r="ER344" i="1"/>
  <c r="EC344" i="1"/>
  <c r="EA344" i="1"/>
  <c r="DL344" i="1"/>
  <c r="DJ344" i="1"/>
  <c r="DH344" i="1"/>
  <c r="CS344" i="1"/>
  <c r="CQ344" i="1"/>
  <c r="AG344" i="1"/>
  <c r="AE344" i="1"/>
  <c r="AC344" i="1"/>
  <c r="AA344" i="1"/>
  <c r="Y344" i="1"/>
  <c r="W344" i="1"/>
  <c r="U344" i="1"/>
  <c r="R344" i="1"/>
  <c r="P344" i="1"/>
  <c r="N344" i="1"/>
  <c r="BK476" i="1"/>
  <c r="M464" i="1"/>
  <c r="BV464" i="1"/>
  <c r="M460" i="1"/>
  <c r="J460" i="1" s="1"/>
  <c r="BJ460" i="1" s="1"/>
  <c r="BV460" i="1"/>
  <c r="BK460" i="1" s="1"/>
  <c r="BK446" i="1"/>
  <c r="M430" i="1"/>
  <c r="J430" i="1" s="1"/>
  <c r="BJ430" i="1" s="1"/>
  <c r="BV430" i="1"/>
  <c r="BK430" i="1" s="1"/>
  <c r="M426" i="1"/>
  <c r="J426" i="1" s="1"/>
  <c r="BJ426" i="1" s="1"/>
  <c r="BV426" i="1"/>
  <c r="BK426" i="1" s="1"/>
  <c r="BK422" i="1"/>
  <c r="M418" i="1"/>
  <c r="J418" i="1" s="1"/>
  <c r="BJ418" i="1" s="1"/>
  <c r="BV418" i="1"/>
  <c r="BK418" i="1" s="1"/>
  <c r="BK414" i="1"/>
  <c r="BV398" i="1"/>
  <c r="T410" i="1"/>
  <c r="M58" i="1"/>
  <c r="J58" i="1" s="1"/>
  <c r="BJ58" i="1" s="1"/>
  <c r="M488" i="1"/>
  <c r="BV488" i="1"/>
  <c r="M484" i="1"/>
  <c r="BV484" i="1"/>
  <c r="M479" i="1"/>
  <c r="M490" i="1" s="1"/>
  <c r="BV479" i="1"/>
  <c r="M467" i="1"/>
  <c r="BV467" i="1"/>
  <c r="M463" i="1"/>
  <c r="BV463" i="1"/>
  <c r="M459" i="1"/>
  <c r="J459" i="1" s="1"/>
  <c r="BJ459" i="1" s="1"/>
  <c r="BV459" i="1"/>
  <c r="BK459" i="1" s="1"/>
  <c r="BK466" i="1"/>
  <c r="BK472" i="1" s="1"/>
  <c r="BK458" i="1"/>
  <c r="M432" i="1"/>
  <c r="J432" i="1" s="1"/>
  <c r="BJ432" i="1" s="1"/>
  <c r="BV432" i="1"/>
  <c r="BK432" i="1" s="1"/>
  <c r="M428" i="1"/>
  <c r="J428" i="1" s="1"/>
  <c r="BJ428" i="1" s="1"/>
  <c r="BV428" i="1"/>
  <c r="BK428" i="1" s="1"/>
  <c r="M424" i="1"/>
  <c r="J424" i="1" s="1"/>
  <c r="BJ424" i="1" s="1"/>
  <c r="BV424" i="1"/>
  <c r="BK424" i="1" s="1"/>
  <c r="M420" i="1"/>
  <c r="J420" i="1" s="1"/>
  <c r="BJ420" i="1" s="1"/>
  <c r="BV420" i="1"/>
  <c r="BK420" i="1" s="1"/>
  <c r="M416" i="1"/>
  <c r="J416" i="1" s="1"/>
  <c r="BJ416" i="1" s="1"/>
  <c r="BV416" i="1"/>
  <c r="BK416" i="1" s="1"/>
  <c r="M465" i="1"/>
  <c r="BV465" i="1"/>
  <c r="M461" i="1"/>
  <c r="J461" i="1" s="1"/>
  <c r="BJ461" i="1" s="1"/>
  <c r="BV461" i="1"/>
  <c r="BK461" i="1" s="1"/>
  <c r="M448" i="1"/>
  <c r="J448" i="1" s="1"/>
  <c r="BJ448" i="1" s="1"/>
  <c r="BV448" i="1"/>
  <c r="BK448" i="1" s="1"/>
  <c r="M431" i="1"/>
  <c r="J431" i="1" s="1"/>
  <c r="BJ431" i="1" s="1"/>
  <c r="BV431" i="1"/>
  <c r="BK431" i="1" s="1"/>
  <c r="M427" i="1"/>
  <c r="J427" i="1" s="1"/>
  <c r="BJ427" i="1" s="1"/>
  <c r="BV427" i="1"/>
  <c r="BK427" i="1" s="1"/>
  <c r="M423" i="1"/>
  <c r="J423" i="1" s="1"/>
  <c r="BJ423" i="1" s="1"/>
  <c r="BV423" i="1"/>
  <c r="BK423" i="1" s="1"/>
  <c r="M419" i="1"/>
  <c r="J419" i="1" s="1"/>
  <c r="BJ419" i="1" s="1"/>
  <c r="BV419" i="1"/>
  <c r="BK419" i="1" s="1"/>
  <c r="M415" i="1"/>
  <c r="J415" i="1" s="1"/>
  <c r="BJ415" i="1" s="1"/>
  <c r="BV415" i="1"/>
  <c r="BK415" i="1" s="1"/>
  <c r="M228" i="1"/>
  <c r="J228" i="1" s="1"/>
  <c r="BJ228" i="1" s="1"/>
  <c r="M215" i="1"/>
  <c r="J215" i="1" s="1"/>
  <c r="BJ215" i="1" s="1"/>
  <c r="M54" i="1"/>
  <c r="J54" i="1" s="1"/>
  <c r="BJ54" i="1" s="1"/>
  <c r="M46" i="1"/>
  <c r="J46" i="1" s="1"/>
  <c r="BJ46" i="1" s="1"/>
  <c r="M339" i="1"/>
  <c r="J339" i="1" s="1"/>
  <c r="BJ339" i="1" s="1"/>
  <c r="M66" i="1"/>
  <c r="J66" i="1" s="1"/>
  <c r="BJ66" i="1" s="1"/>
  <c r="M291" i="1"/>
  <c r="J291" i="1" s="1"/>
  <c r="BJ291" i="1" s="1"/>
  <c r="M170" i="1"/>
  <c r="M148" i="1"/>
  <c r="J148" i="1" s="1"/>
  <c r="BJ148" i="1" s="1"/>
  <c r="M331" i="1"/>
  <c r="J331" i="1" s="1"/>
  <c r="BJ331" i="1" s="1"/>
  <c r="M323" i="1"/>
  <c r="J323" i="1" s="1"/>
  <c r="BJ323" i="1" s="1"/>
  <c r="M295" i="1"/>
  <c r="J295" i="1" s="1"/>
  <c r="BJ295" i="1" s="1"/>
  <c r="M180" i="1"/>
  <c r="M138" i="1"/>
  <c r="J138" i="1" s="1"/>
  <c r="BJ138" i="1" s="1"/>
  <c r="M86" i="1"/>
  <c r="J86" i="1" s="1"/>
  <c r="BJ86" i="1" s="1"/>
  <c r="M299" i="1"/>
  <c r="J299" i="1" s="1"/>
  <c r="BJ299" i="1" s="1"/>
  <c r="M142" i="1"/>
  <c r="J142" i="1" s="1"/>
  <c r="BJ142" i="1" s="1"/>
  <c r="M93" i="1"/>
  <c r="M335" i="1"/>
  <c r="J335" i="1" s="1"/>
  <c r="BJ335" i="1" s="1"/>
  <c r="M232" i="1"/>
  <c r="J232" i="1" s="1"/>
  <c r="BJ232" i="1" s="1"/>
  <c r="M203" i="1"/>
  <c r="J203" i="1" s="1"/>
  <c r="BJ203" i="1" s="1"/>
  <c r="M327" i="1"/>
  <c r="J327" i="1" s="1"/>
  <c r="BJ327" i="1" s="1"/>
  <c r="M314" i="1"/>
  <c r="J314" i="1" s="1"/>
  <c r="BJ314" i="1" s="1"/>
  <c r="M287" i="1"/>
  <c r="J287" i="1" s="1"/>
  <c r="BJ287" i="1" s="1"/>
  <c r="M132" i="1"/>
  <c r="M118" i="1"/>
  <c r="M82" i="1"/>
  <c r="AJ82" i="1" s="1"/>
  <c r="CO82" i="1" s="1"/>
  <c r="M401" i="1"/>
  <c r="J401" i="1" s="1"/>
  <c r="BJ401" i="1" s="1"/>
  <c r="BV401" i="1"/>
  <c r="BK401" i="1" s="1"/>
  <c r="M358" i="1"/>
  <c r="J358" i="1" s="1"/>
  <c r="BJ358" i="1" s="1"/>
  <c r="BV358" i="1"/>
  <c r="BK358" i="1" s="1"/>
  <c r="M277" i="1"/>
  <c r="J277" i="1" s="1"/>
  <c r="BJ277" i="1" s="1"/>
  <c r="BV277" i="1"/>
  <c r="BK277" i="1" s="1"/>
  <c r="M177" i="1"/>
  <c r="BV177" i="1"/>
  <c r="T158" i="1"/>
  <c r="BV151" i="1"/>
  <c r="BV509" i="1" s="1"/>
  <c r="M338" i="1"/>
  <c r="J338" i="1" s="1"/>
  <c r="BJ338" i="1" s="1"/>
  <c r="M322" i="1"/>
  <c r="J322" i="1" s="1"/>
  <c r="BJ322" i="1" s="1"/>
  <c r="M249" i="1"/>
  <c r="J249" i="1" s="1"/>
  <c r="BJ249" i="1" s="1"/>
  <c r="M231" i="1"/>
  <c r="J231" i="1" s="1"/>
  <c r="BJ231" i="1" s="1"/>
  <c r="M214" i="1"/>
  <c r="J214" i="1" s="1"/>
  <c r="BJ214" i="1" s="1"/>
  <c r="M81" i="1"/>
  <c r="J81" i="1" s="1"/>
  <c r="BJ81" i="1" s="1"/>
  <c r="M64" i="1"/>
  <c r="J64" i="1" s="1"/>
  <c r="BJ64" i="1" s="1"/>
  <c r="M48" i="1"/>
  <c r="J48" i="1" s="1"/>
  <c r="BJ48" i="1" s="1"/>
  <c r="M404" i="1"/>
  <c r="J404" i="1" s="1"/>
  <c r="BJ404" i="1" s="1"/>
  <c r="BV404" i="1"/>
  <c r="BK404" i="1" s="1"/>
  <c r="M400" i="1"/>
  <c r="J400" i="1" s="1"/>
  <c r="BJ400" i="1" s="1"/>
  <c r="BV400" i="1"/>
  <c r="BK400" i="1" s="1"/>
  <c r="M384" i="1"/>
  <c r="J384" i="1" s="1"/>
  <c r="BJ384" i="1" s="1"/>
  <c r="BV384" i="1"/>
  <c r="BK384" i="1" s="1"/>
  <c r="M380" i="1"/>
  <c r="J380" i="1" s="1"/>
  <c r="BJ380" i="1" s="1"/>
  <c r="BV380" i="1"/>
  <c r="BK380" i="1" s="1"/>
  <c r="M361" i="1"/>
  <c r="J361" i="1" s="1"/>
  <c r="BJ361" i="1" s="1"/>
  <c r="BV361" i="1"/>
  <c r="BK361" i="1" s="1"/>
  <c r="M357" i="1"/>
  <c r="J357" i="1" s="1"/>
  <c r="BJ357" i="1" s="1"/>
  <c r="BV357" i="1"/>
  <c r="BK357" i="1" s="1"/>
  <c r="BK353" i="1"/>
  <c r="M312" i="1"/>
  <c r="J312" i="1" s="1"/>
  <c r="BJ312" i="1" s="1"/>
  <c r="BJ316" i="1" s="1"/>
  <c r="BV312" i="1"/>
  <c r="BK312" i="1" s="1"/>
  <c r="M242" i="1"/>
  <c r="BV242" i="1"/>
  <c r="M234" i="1"/>
  <c r="J234" i="1" s="1"/>
  <c r="BJ234" i="1" s="1"/>
  <c r="BV234" i="1"/>
  <c r="BK234" i="1" s="1"/>
  <c r="M230" i="1"/>
  <c r="J230" i="1" s="1"/>
  <c r="BJ230" i="1" s="1"/>
  <c r="BV230" i="1"/>
  <c r="BK230" i="1" s="1"/>
  <c r="M226" i="1"/>
  <c r="J226" i="1" s="1"/>
  <c r="BJ226" i="1" s="1"/>
  <c r="BV226" i="1"/>
  <c r="BK226" i="1" s="1"/>
  <c r="M218" i="1"/>
  <c r="J218" i="1" s="1"/>
  <c r="BJ218" i="1" s="1"/>
  <c r="BV218" i="1"/>
  <c r="BK218" i="1" s="1"/>
  <c r="M213" i="1"/>
  <c r="BV213" i="1"/>
  <c r="M197" i="1"/>
  <c r="J197" i="1" s="1"/>
  <c r="BJ197" i="1" s="1"/>
  <c r="BV197" i="1"/>
  <c r="BK197" i="1" s="1"/>
  <c r="BK114" i="1"/>
  <c r="M84" i="1"/>
  <c r="J84" i="1" s="1"/>
  <c r="BJ84" i="1" s="1"/>
  <c r="BV84" i="1"/>
  <c r="BK84" i="1" s="1"/>
  <c r="M406" i="1"/>
  <c r="BV406" i="1"/>
  <c r="M362" i="1"/>
  <c r="J362" i="1" s="1"/>
  <c r="BJ362" i="1" s="1"/>
  <c r="BV362" i="1"/>
  <c r="BK362" i="1" s="1"/>
  <c r="M298" i="1"/>
  <c r="J298" i="1" s="1"/>
  <c r="BJ298" i="1" s="1"/>
  <c r="BV298" i="1"/>
  <c r="BK298" i="1" s="1"/>
  <c r="M290" i="1"/>
  <c r="J290" i="1" s="1"/>
  <c r="BJ290" i="1" s="1"/>
  <c r="BV290" i="1"/>
  <c r="BK290" i="1" s="1"/>
  <c r="M137" i="1"/>
  <c r="BV137" i="1"/>
  <c r="M235" i="1"/>
  <c r="J235" i="1" s="1"/>
  <c r="BJ235" i="1" s="1"/>
  <c r="M221" i="1"/>
  <c r="M167" i="1"/>
  <c r="J167" i="1" s="1"/>
  <c r="BJ167" i="1" s="1"/>
  <c r="M85" i="1"/>
  <c r="J85" i="1" s="1"/>
  <c r="BJ85" i="1" s="1"/>
  <c r="M52" i="1"/>
  <c r="J52" i="1" s="1"/>
  <c r="BJ52" i="1" s="1"/>
  <c r="M41" i="1"/>
  <c r="M42" i="1"/>
  <c r="BV42" i="1"/>
  <c r="BK379" i="1"/>
  <c r="M340" i="1"/>
  <c r="J340" i="1" s="1"/>
  <c r="BJ340" i="1" s="1"/>
  <c r="BV340" i="1"/>
  <c r="BK340" i="1" s="1"/>
  <c r="M336" i="1"/>
  <c r="J336" i="1" s="1"/>
  <c r="BJ336" i="1" s="1"/>
  <c r="BV336" i="1"/>
  <c r="BK336" i="1" s="1"/>
  <c r="M332" i="1"/>
  <c r="J332" i="1" s="1"/>
  <c r="BJ332" i="1" s="1"/>
  <c r="BV332" i="1"/>
  <c r="BK332" i="1" s="1"/>
  <c r="M328" i="1"/>
  <c r="J328" i="1" s="1"/>
  <c r="BJ328" i="1" s="1"/>
  <c r="BV328" i="1"/>
  <c r="BK328" i="1" s="1"/>
  <c r="M324" i="1"/>
  <c r="J324" i="1" s="1"/>
  <c r="BJ324" i="1" s="1"/>
  <c r="BV324" i="1"/>
  <c r="BK324" i="1" s="1"/>
  <c r="BK320" i="1"/>
  <c r="BK311" i="1"/>
  <c r="BK275" i="1"/>
  <c r="BK194" i="1"/>
  <c r="M165" i="1"/>
  <c r="BV165" i="1"/>
  <c r="BV511" i="1" s="1"/>
  <c r="M149" i="1"/>
  <c r="J149" i="1" s="1"/>
  <c r="BJ149" i="1" s="1"/>
  <c r="BV149" i="1"/>
  <c r="BK149" i="1" s="1"/>
  <c r="M145" i="1"/>
  <c r="BV145" i="1"/>
  <c r="M133" i="1"/>
  <c r="J133" i="1" s="1"/>
  <c r="BJ133" i="1" s="1"/>
  <c r="BV133" i="1"/>
  <c r="BK133" i="1" s="1"/>
  <c r="BV109" i="1"/>
  <c r="BK107" i="1"/>
  <c r="BK41" i="1"/>
  <c r="M385" i="1"/>
  <c r="J385" i="1" s="1"/>
  <c r="BJ385" i="1" s="1"/>
  <c r="BV385" i="1"/>
  <c r="BK385" i="1" s="1"/>
  <c r="M381" i="1"/>
  <c r="J381" i="1" s="1"/>
  <c r="BJ381" i="1" s="1"/>
  <c r="BV381" i="1"/>
  <c r="BK381" i="1" s="1"/>
  <c r="M354" i="1"/>
  <c r="J354" i="1" s="1"/>
  <c r="BJ354" i="1" s="1"/>
  <c r="BV354" i="1"/>
  <c r="BK354" i="1" s="1"/>
  <c r="M294" i="1"/>
  <c r="J294" i="1" s="1"/>
  <c r="BJ294" i="1" s="1"/>
  <c r="BV294" i="1"/>
  <c r="BK294" i="1" s="1"/>
  <c r="M141" i="1"/>
  <c r="J141" i="1" s="1"/>
  <c r="BJ141" i="1" s="1"/>
  <c r="BV141" i="1"/>
  <c r="BK141" i="1" s="1"/>
  <c r="M129" i="1"/>
  <c r="BV129" i="1"/>
  <c r="T100" i="1"/>
  <c r="BV91" i="1"/>
  <c r="BV551" i="1" s="1"/>
  <c r="M326" i="1"/>
  <c r="J326" i="1" s="1"/>
  <c r="BJ326" i="1" s="1"/>
  <c r="M330" i="1"/>
  <c r="J330" i="1" s="1"/>
  <c r="BJ330" i="1" s="1"/>
  <c r="M147" i="1"/>
  <c r="J147" i="1" s="1"/>
  <c r="BJ147" i="1" s="1"/>
  <c r="M115" i="1"/>
  <c r="J115" i="1" s="1"/>
  <c r="BJ115" i="1" s="1"/>
  <c r="M56" i="1"/>
  <c r="J56" i="1" s="1"/>
  <c r="BJ56" i="1" s="1"/>
  <c r="M65" i="1"/>
  <c r="J65" i="1" s="1"/>
  <c r="BJ65" i="1" s="1"/>
  <c r="BV65" i="1"/>
  <c r="BK65" i="1" s="1"/>
  <c r="M61" i="1"/>
  <c r="J61" i="1" s="1"/>
  <c r="BJ61" i="1" s="1"/>
  <c r="BV61" i="1"/>
  <c r="BK61" i="1" s="1"/>
  <c r="M57" i="1"/>
  <c r="J57" i="1" s="1"/>
  <c r="BJ57" i="1" s="1"/>
  <c r="BV57" i="1"/>
  <c r="BK57" i="1" s="1"/>
  <c r="M53" i="1"/>
  <c r="J53" i="1" s="1"/>
  <c r="BJ53" i="1" s="1"/>
  <c r="BV53" i="1"/>
  <c r="BK53" i="1" s="1"/>
  <c r="M49" i="1"/>
  <c r="J49" i="1" s="1"/>
  <c r="BJ49" i="1" s="1"/>
  <c r="BV49" i="1"/>
  <c r="BK49" i="1" s="1"/>
  <c r="M45" i="1"/>
  <c r="J45" i="1" s="1"/>
  <c r="BJ45" i="1" s="1"/>
  <c r="BV45" i="1"/>
  <c r="BK45" i="1" s="1"/>
  <c r="BK80" i="1"/>
  <c r="M402" i="1"/>
  <c r="J402" i="1" s="1"/>
  <c r="BJ402" i="1" s="1"/>
  <c r="BV402" i="1"/>
  <c r="BK402" i="1" s="1"/>
  <c r="BK398" i="1"/>
  <c r="M382" i="1"/>
  <c r="J382" i="1" s="1"/>
  <c r="BJ382" i="1" s="1"/>
  <c r="BV382" i="1"/>
  <c r="BK382" i="1" s="1"/>
  <c r="M363" i="1"/>
  <c r="J363" i="1" s="1"/>
  <c r="BJ363" i="1" s="1"/>
  <c r="BV363" i="1"/>
  <c r="BK363" i="1" s="1"/>
  <c r="M359" i="1"/>
  <c r="J359" i="1" s="1"/>
  <c r="BJ359" i="1" s="1"/>
  <c r="BV359" i="1"/>
  <c r="BK359" i="1" s="1"/>
  <c r="M355" i="1"/>
  <c r="J355" i="1" s="1"/>
  <c r="BJ355" i="1" s="1"/>
  <c r="BV355" i="1"/>
  <c r="BK355" i="1" s="1"/>
  <c r="BK287" i="1"/>
  <c r="M278" i="1"/>
  <c r="J278" i="1" s="1"/>
  <c r="BJ278" i="1" s="1"/>
  <c r="BV278" i="1"/>
  <c r="BK278" i="1" s="1"/>
  <c r="M262" i="1"/>
  <c r="J262" i="1" s="1"/>
  <c r="BJ262" i="1" s="1"/>
  <c r="BV262" i="1"/>
  <c r="M246" i="1"/>
  <c r="BV246" i="1"/>
  <c r="M238" i="1"/>
  <c r="BV238" i="1"/>
  <c r="M222" i="1"/>
  <c r="J222" i="1" s="1"/>
  <c r="BJ222" i="1" s="1"/>
  <c r="BV222" i="1"/>
  <c r="BK222" i="1" s="1"/>
  <c r="J83" i="1"/>
  <c r="BJ83" i="1" s="1"/>
  <c r="AJ83" i="1"/>
  <c r="CO83" i="1" s="1"/>
  <c r="DK253" i="1"/>
  <c r="EB253" i="1"/>
  <c r="EV155" i="1"/>
  <c r="EA155" i="1"/>
  <c r="CS155" i="1"/>
  <c r="AI155" i="1"/>
  <c r="AA155" i="1"/>
  <c r="AF155" i="1"/>
  <c r="AB155" i="1"/>
  <c r="O155" i="1"/>
  <c r="EU253" i="1"/>
  <c r="ED253" i="1"/>
  <c r="DZ253" i="1"/>
  <c r="CQ155" i="1"/>
  <c r="P155" i="1"/>
  <c r="ES155" i="1"/>
  <c r="EB155" i="1"/>
  <c r="T153" i="1"/>
  <c r="X155" i="1"/>
  <c r="DJ253" i="1"/>
  <c r="T342" i="1"/>
  <c r="T316" i="1"/>
  <c r="T208" i="1"/>
  <c r="T157" i="1"/>
  <c r="AE155" i="1"/>
  <c r="W155" i="1"/>
  <c r="AI253" i="1"/>
  <c r="AE253" i="1"/>
  <c r="R253" i="1"/>
  <c r="N253" i="1"/>
  <c r="T99" i="1"/>
  <c r="T301" i="1"/>
  <c r="DH155" i="1"/>
  <c r="CR155" i="1"/>
  <c r="Q155" i="1"/>
  <c r="DI155" i="1"/>
  <c r="R155" i="1"/>
  <c r="N155" i="1"/>
  <c r="ET155" i="1"/>
  <c r="EC155" i="1"/>
  <c r="DL155" i="1"/>
  <c r="AG155" i="1"/>
  <c r="AC155" i="1"/>
  <c r="Y155" i="1"/>
  <c r="U155" i="1"/>
  <c r="DL253" i="1"/>
  <c r="DH253" i="1"/>
  <c r="ED155" i="1"/>
  <c r="AH155" i="1"/>
  <c r="AD155" i="1"/>
  <c r="Z155" i="1"/>
  <c r="V155" i="1"/>
  <c r="CT155" i="1"/>
  <c r="CP155" i="1"/>
  <c r="S155" i="1"/>
  <c r="CQ253" i="1"/>
  <c r="AG253" i="1"/>
  <c r="AC253" i="1"/>
  <c r="Y253" i="1"/>
  <c r="U253" i="1"/>
  <c r="DZ155" i="1"/>
  <c r="EU155" i="1"/>
  <c r="DK155" i="1"/>
  <c r="ER155" i="1"/>
  <c r="DJ155" i="1"/>
  <c r="M109" i="1"/>
  <c r="J107" i="1"/>
  <c r="BJ107" i="1" s="1"/>
  <c r="J80" i="1"/>
  <c r="BJ80" i="1" s="1"/>
  <c r="J275" i="1"/>
  <c r="BJ275" i="1" s="1"/>
  <c r="M403" i="1"/>
  <c r="J403" i="1" s="1"/>
  <c r="BJ403" i="1" s="1"/>
  <c r="M399" i="1"/>
  <c r="J399" i="1" s="1"/>
  <c r="T490" i="1"/>
  <c r="T450" i="1"/>
  <c r="T452" i="1" s="1"/>
  <c r="T454" i="1"/>
  <c r="M446" i="1"/>
  <c r="T440" i="1"/>
  <c r="M422" i="1"/>
  <c r="T435" i="1"/>
  <c r="M414" i="1"/>
  <c r="T439" i="1"/>
  <c r="M398" i="1"/>
  <c r="T182" i="1"/>
  <c r="T184" i="1" s="1"/>
  <c r="T251" i="1"/>
  <c r="T264" i="1"/>
  <c r="T266" i="1" s="1"/>
  <c r="M433" i="1"/>
  <c r="J433" i="1" s="1"/>
  <c r="BJ433" i="1" s="1"/>
  <c r="M429" i="1"/>
  <c r="J429" i="1" s="1"/>
  <c r="BJ429" i="1" s="1"/>
  <c r="M425" i="1"/>
  <c r="J425" i="1" s="1"/>
  <c r="BJ425" i="1" s="1"/>
  <c r="M421" i="1"/>
  <c r="J421" i="1" s="1"/>
  <c r="BJ421" i="1" s="1"/>
  <c r="M417" i="1"/>
  <c r="J417" i="1" s="1"/>
  <c r="BJ417" i="1" s="1"/>
  <c r="T95" i="1"/>
  <c r="T97" i="1" s="1"/>
  <c r="T109" i="1"/>
  <c r="T186" i="1"/>
  <c r="ES253" i="1"/>
  <c r="EC253" i="1"/>
  <c r="DI253" i="1"/>
  <c r="CS253" i="1"/>
  <c r="AF253" i="1"/>
  <c r="AB253" i="1"/>
  <c r="X253" i="1"/>
  <c r="P253" i="1"/>
  <c r="T472" i="1"/>
  <c r="M466" i="1"/>
  <c r="M462" i="1"/>
  <c r="T471" i="1"/>
  <c r="T469" i="1"/>
  <c r="M458" i="1"/>
  <c r="J458" i="1" s="1"/>
  <c r="BJ458" i="1" s="1"/>
  <c r="T372" i="1"/>
  <c r="T368" i="1"/>
  <c r="T370" i="1" s="1"/>
  <c r="M353" i="1"/>
  <c r="AA253" i="1"/>
  <c r="W253" i="1"/>
  <c r="S253" i="1"/>
  <c r="O253" i="1"/>
  <c r="M383" i="1"/>
  <c r="J383" i="1" s="1"/>
  <c r="BJ383" i="1" s="1"/>
  <c r="M379" i="1"/>
  <c r="T391" i="1"/>
  <c r="T387" i="1"/>
  <c r="T389" i="1" s="1"/>
  <c r="M360" i="1"/>
  <c r="J360" i="1" s="1"/>
  <c r="BJ360" i="1" s="1"/>
  <c r="M356" i="1"/>
  <c r="J356" i="1" s="1"/>
  <c r="BJ356" i="1" s="1"/>
  <c r="M320" i="1"/>
  <c r="T255" i="1"/>
  <c r="T269" i="1"/>
  <c r="T283" i="1"/>
  <c r="J476" i="1"/>
  <c r="T69" i="1"/>
  <c r="M498" i="1" l="1"/>
  <c r="BV548" i="1"/>
  <c r="BV472" i="1"/>
  <c r="BV471" i="1"/>
  <c r="BV469" i="1"/>
  <c r="M264" i="1"/>
  <c r="M266" i="1" s="1"/>
  <c r="M269" i="1"/>
  <c r="M255" i="1"/>
  <c r="BV517" i="1"/>
  <c r="M410" i="1"/>
  <c r="BV99" i="1"/>
  <c r="BV301" i="1"/>
  <c r="J82" i="1"/>
  <c r="BJ82" i="1" s="1"/>
  <c r="M530" i="1"/>
  <c r="M347" i="1"/>
  <c r="BK316" i="1"/>
  <c r="BV346" i="1"/>
  <c r="CO80" i="1"/>
  <c r="BJ264" i="1"/>
  <c r="BV95" i="1"/>
  <c r="BV97" i="1" s="1"/>
  <c r="BV208" i="1"/>
  <c r="BK347" i="1"/>
  <c r="BK501" i="1"/>
  <c r="BK499" i="1"/>
  <c r="BV347" i="1"/>
  <c r="M346" i="1"/>
  <c r="BJ476" i="1"/>
  <c r="J499" i="1"/>
  <c r="M472" i="1"/>
  <c r="M548" i="1"/>
  <c r="J238" i="1"/>
  <c r="M520" i="1"/>
  <c r="J246" i="1"/>
  <c r="M523" i="1"/>
  <c r="J129" i="1"/>
  <c r="M505" i="1"/>
  <c r="BK145" i="1"/>
  <c r="BV508" i="1"/>
  <c r="BK530" i="1"/>
  <c r="BV528" i="1"/>
  <c r="J41" i="1"/>
  <c r="M527" i="1"/>
  <c r="J221" i="1"/>
  <c r="M518" i="1"/>
  <c r="BK137" i="1"/>
  <c r="BV507" i="1"/>
  <c r="BK406" i="1"/>
  <c r="BV544" i="1"/>
  <c r="J213" i="1"/>
  <c r="M517" i="1"/>
  <c r="J242" i="1"/>
  <c r="M521" i="1"/>
  <c r="BK177" i="1"/>
  <c r="BV514" i="1"/>
  <c r="J132" i="1"/>
  <c r="M506" i="1"/>
  <c r="J180" i="1"/>
  <c r="M515" i="1"/>
  <c r="J465" i="1"/>
  <c r="M537" i="1"/>
  <c r="BK463" i="1"/>
  <c r="BV540" i="1"/>
  <c r="BK467" i="1"/>
  <c r="BV549" i="1"/>
  <c r="BK479" i="1"/>
  <c r="BV516" i="1"/>
  <c r="BK484" i="1"/>
  <c r="BV533" i="1"/>
  <c r="BK488" i="1"/>
  <c r="BV542" i="1"/>
  <c r="BK464" i="1"/>
  <c r="BV547" i="1"/>
  <c r="BK126" i="1"/>
  <c r="BV504" i="1"/>
  <c r="BK122" i="1"/>
  <c r="BV503" i="1"/>
  <c r="BV527" i="1"/>
  <c r="BJ89" i="1"/>
  <c r="J534" i="1"/>
  <c r="BJ114" i="1"/>
  <c r="J501" i="1"/>
  <c r="BJ174" i="1"/>
  <c r="J513" i="1"/>
  <c r="BJ321" i="1"/>
  <c r="J529" i="1"/>
  <c r="BJ478" i="1"/>
  <c r="J510" i="1"/>
  <c r="BJ481" i="1"/>
  <c r="J525" i="1"/>
  <c r="BJ485" i="1"/>
  <c r="J536" i="1"/>
  <c r="BJ487" i="1"/>
  <c r="J541" i="1"/>
  <c r="M519" i="1"/>
  <c r="BJ477" i="1"/>
  <c r="J500" i="1"/>
  <c r="BJ483" i="1"/>
  <c r="J539" i="1"/>
  <c r="BJ100" i="1"/>
  <c r="BJ551" i="1"/>
  <c r="BJ519" i="1"/>
  <c r="BK89" i="1"/>
  <c r="BV534" i="1"/>
  <c r="BK93" i="1"/>
  <c r="BV546" i="1"/>
  <c r="BK118" i="1"/>
  <c r="BV502" i="1"/>
  <c r="BK132" i="1"/>
  <c r="BV506" i="1"/>
  <c r="BK170" i="1"/>
  <c r="BV512" i="1"/>
  <c r="BK174" i="1"/>
  <c r="BV513" i="1"/>
  <c r="BK180" i="1"/>
  <c r="BV515" i="1"/>
  <c r="M522" i="1"/>
  <c r="J462" i="1"/>
  <c r="M535" i="1"/>
  <c r="BK238" i="1"/>
  <c r="BV520" i="1"/>
  <c r="BK246" i="1"/>
  <c r="BV523" i="1"/>
  <c r="BK129" i="1"/>
  <c r="BV505" i="1"/>
  <c r="BK527" i="1"/>
  <c r="J145" i="1"/>
  <c r="M508" i="1"/>
  <c r="J165" i="1"/>
  <c r="M511" i="1"/>
  <c r="J42" i="1"/>
  <c r="M528" i="1"/>
  <c r="J137" i="1"/>
  <c r="M507" i="1"/>
  <c r="J406" i="1"/>
  <c r="M544" i="1"/>
  <c r="BK242" i="1"/>
  <c r="BV521" i="1"/>
  <c r="J177" i="1"/>
  <c r="M514" i="1"/>
  <c r="J118" i="1"/>
  <c r="M502" i="1"/>
  <c r="J93" i="1"/>
  <c r="M546" i="1"/>
  <c r="J170" i="1"/>
  <c r="M512" i="1"/>
  <c r="BK465" i="1"/>
  <c r="BV537" i="1"/>
  <c r="BK548" i="1"/>
  <c r="J463" i="1"/>
  <c r="M540" i="1"/>
  <c r="J467" i="1"/>
  <c r="M549" i="1"/>
  <c r="J479" i="1"/>
  <c r="M516" i="1"/>
  <c r="J484" i="1"/>
  <c r="M533" i="1"/>
  <c r="J488" i="1"/>
  <c r="M542" i="1"/>
  <c r="BK498" i="1"/>
  <c r="J464" i="1"/>
  <c r="M547" i="1"/>
  <c r="BK221" i="1"/>
  <c r="BV518" i="1"/>
  <c r="BK225" i="1"/>
  <c r="BV519" i="1"/>
  <c r="BK247" i="1"/>
  <c r="BV522" i="1"/>
  <c r="BV530" i="1"/>
  <c r="BK477" i="1"/>
  <c r="BV500" i="1"/>
  <c r="BK481" i="1"/>
  <c r="BV525" i="1"/>
  <c r="BK486" i="1"/>
  <c r="BV538" i="1"/>
  <c r="M501" i="1"/>
  <c r="M529" i="1"/>
  <c r="BJ151" i="1"/>
  <c r="J509" i="1"/>
  <c r="BJ122" i="1"/>
  <c r="J503" i="1"/>
  <c r="J519" i="1"/>
  <c r="BK321" i="1"/>
  <c r="BK346" i="1" s="1"/>
  <c r="BV529" i="1"/>
  <c r="BV498" i="1"/>
  <c r="BK462" i="1"/>
  <c r="BK471" i="1" s="1"/>
  <c r="BV535" i="1"/>
  <c r="BK478" i="1"/>
  <c r="BV510" i="1"/>
  <c r="BK480" i="1"/>
  <c r="BV524" i="1"/>
  <c r="BK483" i="1"/>
  <c r="BV539" i="1"/>
  <c r="BK485" i="1"/>
  <c r="BV536" i="1"/>
  <c r="BK487" i="1"/>
  <c r="BV541" i="1"/>
  <c r="BJ126" i="1"/>
  <c r="J504" i="1"/>
  <c r="BJ247" i="1"/>
  <c r="J522" i="1"/>
  <c r="BJ480" i="1"/>
  <c r="J524" i="1"/>
  <c r="BJ486" i="1"/>
  <c r="J538" i="1"/>
  <c r="BK440" i="1"/>
  <c r="T344" i="1"/>
  <c r="BK435" i="1"/>
  <c r="BV450" i="1"/>
  <c r="BV452" i="1" s="1"/>
  <c r="BJ269" i="1"/>
  <c r="BV372" i="1"/>
  <c r="BV410" i="1"/>
  <c r="BV454" i="1"/>
  <c r="BK410" i="1"/>
  <c r="BV316" i="1"/>
  <c r="BJ208" i="1"/>
  <c r="BV435" i="1"/>
  <c r="BV440" i="1"/>
  <c r="BK454" i="1"/>
  <c r="BK450" i="1"/>
  <c r="BV490" i="1"/>
  <c r="BV69" i="1"/>
  <c r="M283" i="1"/>
  <c r="AJ85" i="1"/>
  <c r="CO85" i="1" s="1"/>
  <c r="BK301" i="1"/>
  <c r="M316" i="1"/>
  <c r="BV283" i="1"/>
  <c r="BV342" i="1"/>
  <c r="BK42" i="1"/>
  <c r="BK69" i="1" s="1"/>
  <c r="BV153" i="1"/>
  <c r="BV155" i="1" s="1"/>
  <c r="BK213" i="1"/>
  <c r="BV251" i="1"/>
  <c r="BV253" i="1" s="1"/>
  <c r="BK368" i="1"/>
  <c r="BK372" i="1"/>
  <c r="M186" i="1"/>
  <c r="M99" i="1"/>
  <c r="AJ81" i="1"/>
  <c r="CO81" i="1" s="1"/>
  <c r="BK262" i="1"/>
  <c r="BV264" i="1"/>
  <c r="BV266" i="1" s="1"/>
  <c r="BV269" i="1"/>
  <c r="BK439" i="1"/>
  <c r="M301" i="1"/>
  <c r="M95" i="1"/>
  <c r="M97" i="1" s="1"/>
  <c r="M157" i="1"/>
  <c r="AJ84" i="1"/>
  <c r="CO84" i="1" s="1"/>
  <c r="BV157" i="1"/>
  <c r="BK283" i="1"/>
  <c r="BV391" i="1"/>
  <c r="BK151" i="1"/>
  <c r="BV158" i="1"/>
  <c r="BK387" i="1"/>
  <c r="BK391" i="1"/>
  <c r="BV100" i="1"/>
  <c r="BV255" i="1"/>
  <c r="M69" i="1"/>
  <c r="M182" i="1"/>
  <c r="M184" i="1" s="1"/>
  <c r="M251" i="1"/>
  <c r="M153" i="1"/>
  <c r="M155" i="1" s="1"/>
  <c r="BJ301" i="1"/>
  <c r="M208" i="1"/>
  <c r="BV439" i="1"/>
  <c r="BK109" i="1"/>
  <c r="BK165" i="1"/>
  <c r="BV186" i="1"/>
  <c r="BV182" i="1"/>
  <c r="BV184" i="1" s="1"/>
  <c r="BK208" i="1"/>
  <c r="BV387" i="1"/>
  <c r="BV389" i="1" s="1"/>
  <c r="BV368" i="1"/>
  <c r="BV370" i="1" s="1"/>
  <c r="BJ109" i="1"/>
  <c r="BJ283" i="1"/>
  <c r="T253" i="1"/>
  <c r="T155" i="1"/>
  <c r="M368" i="1"/>
  <c r="M370" i="1" s="1"/>
  <c r="M372" i="1"/>
  <c r="J353" i="1"/>
  <c r="BJ353" i="1" s="1"/>
  <c r="M439" i="1"/>
  <c r="J398" i="1"/>
  <c r="BJ398" i="1" s="1"/>
  <c r="T437" i="1"/>
  <c r="M440" i="1"/>
  <c r="J422" i="1"/>
  <c r="BJ422" i="1" s="1"/>
  <c r="M387" i="1"/>
  <c r="M389" i="1" s="1"/>
  <c r="M391" i="1"/>
  <c r="J320" i="1"/>
  <c r="M342" i="1"/>
  <c r="J379" i="1"/>
  <c r="BJ379" i="1" s="1"/>
  <c r="M471" i="1"/>
  <c r="M469" i="1"/>
  <c r="J466" i="1"/>
  <c r="M435" i="1"/>
  <c r="J414" i="1"/>
  <c r="BJ414" i="1" s="1"/>
  <c r="M454" i="1"/>
  <c r="M450" i="1"/>
  <c r="M452" i="1" s="1"/>
  <c r="J446" i="1"/>
  <c r="BK469" i="1" l="1"/>
  <c r="BK255" i="1"/>
  <c r="BK342" i="1"/>
  <c r="BK344" i="1" s="1"/>
  <c r="BK504" i="1"/>
  <c r="BJ440" i="1"/>
  <c r="BK370" i="1"/>
  <c r="BK528" i="1"/>
  <c r="BK452" i="1"/>
  <c r="BJ538" i="1"/>
  <c r="BJ524" i="1"/>
  <c r="BJ522" i="1"/>
  <c r="BJ504" i="1"/>
  <c r="BK541" i="1"/>
  <c r="BK536" i="1"/>
  <c r="BK539" i="1"/>
  <c r="BK524" i="1"/>
  <c r="BK510" i="1"/>
  <c r="BK535" i="1"/>
  <c r="BJ503" i="1"/>
  <c r="BK538" i="1"/>
  <c r="BK525" i="1"/>
  <c r="BK500" i="1"/>
  <c r="BK537" i="1"/>
  <c r="BK521" i="1"/>
  <c r="BK515" i="1"/>
  <c r="BK513" i="1"/>
  <c r="BK512" i="1"/>
  <c r="BK506" i="1"/>
  <c r="BK502" i="1"/>
  <c r="BK546" i="1"/>
  <c r="BK534" i="1"/>
  <c r="BJ541" i="1"/>
  <c r="BJ536" i="1"/>
  <c r="BJ525" i="1"/>
  <c r="BJ510" i="1"/>
  <c r="BJ529" i="1"/>
  <c r="BJ513" i="1"/>
  <c r="BJ501" i="1"/>
  <c r="BJ534" i="1"/>
  <c r="BJ266" i="1"/>
  <c r="BK511" i="1"/>
  <c r="BK157" i="1"/>
  <c r="BK389" i="1"/>
  <c r="BK99" i="1"/>
  <c r="BK490" i="1"/>
  <c r="BK437" i="1"/>
  <c r="BK529" i="1"/>
  <c r="BK522" i="1"/>
  <c r="BK519" i="1"/>
  <c r="BK518" i="1"/>
  <c r="BK505" i="1"/>
  <c r="BK523" i="1"/>
  <c r="BK520" i="1"/>
  <c r="BJ539" i="1"/>
  <c r="BJ500" i="1"/>
  <c r="BK503" i="1"/>
  <c r="BK547" i="1"/>
  <c r="BK542" i="1"/>
  <c r="BK533" i="1"/>
  <c r="BK516" i="1"/>
  <c r="BK549" i="1"/>
  <c r="BK540" i="1"/>
  <c r="BK514" i="1"/>
  <c r="BK544" i="1"/>
  <c r="BK507" i="1"/>
  <c r="BK508" i="1"/>
  <c r="BJ346" i="1"/>
  <c r="BJ446" i="1"/>
  <c r="BJ454" i="1" s="1"/>
  <c r="J498" i="1"/>
  <c r="BK251" i="1"/>
  <c r="BK517" i="1"/>
  <c r="BJ464" i="1"/>
  <c r="J547" i="1"/>
  <c r="BJ320" i="1"/>
  <c r="BJ342" i="1" s="1"/>
  <c r="J530" i="1"/>
  <c r="BK100" i="1"/>
  <c r="BK551" i="1"/>
  <c r="BK158" i="1"/>
  <c r="BK509" i="1"/>
  <c r="BJ466" i="1"/>
  <c r="J548" i="1"/>
  <c r="BJ158" i="1"/>
  <c r="BJ509" i="1"/>
  <c r="BJ488" i="1"/>
  <c r="J542" i="1"/>
  <c r="BJ484" i="1"/>
  <c r="J533" i="1"/>
  <c r="BJ479" i="1"/>
  <c r="J516" i="1"/>
  <c r="BJ467" i="1"/>
  <c r="J549" i="1"/>
  <c r="BJ463" i="1"/>
  <c r="J540" i="1"/>
  <c r="BJ170" i="1"/>
  <c r="J512" i="1"/>
  <c r="BJ93" i="1"/>
  <c r="J546" i="1"/>
  <c r="BJ118" i="1"/>
  <c r="J502" i="1"/>
  <c r="BJ177" i="1"/>
  <c r="J514" i="1"/>
  <c r="BJ406" i="1"/>
  <c r="BJ439" i="1" s="1"/>
  <c r="J544" i="1"/>
  <c r="BJ137" i="1"/>
  <c r="J507" i="1"/>
  <c r="BJ42" i="1"/>
  <c r="J528" i="1"/>
  <c r="BJ165" i="1"/>
  <c r="J511" i="1"/>
  <c r="BJ145" i="1"/>
  <c r="J508" i="1"/>
  <c r="BJ462" i="1"/>
  <c r="J535" i="1"/>
  <c r="BJ465" i="1"/>
  <c r="J537" i="1"/>
  <c r="BJ180" i="1"/>
  <c r="J515" i="1"/>
  <c r="BJ132" i="1"/>
  <c r="J506" i="1"/>
  <c r="BJ242" i="1"/>
  <c r="J521" i="1"/>
  <c r="BJ213" i="1"/>
  <c r="J517" i="1"/>
  <c r="BJ221" i="1"/>
  <c r="J518" i="1"/>
  <c r="BJ41" i="1"/>
  <c r="J527" i="1"/>
  <c r="BJ129" i="1"/>
  <c r="J505" i="1"/>
  <c r="BJ246" i="1"/>
  <c r="J523" i="1"/>
  <c r="BJ238" i="1"/>
  <c r="J520" i="1"/>
  <c r="BJ499" i="1"/>
  <c r="M344" i="1"/>
  <c r="BV344" i="1"/>
  <c r="BV437" i="1"/>
  <c r="M253" i="1"/>
  <c r="BK186" i="1"/>
  <c r="BK182" i="1"/>
  <c r="BK95" i="1"/>
  <c r="BK153" i="1"/>
  <c r="BK269" i="1"/>
  <c r="BK264" i="1"/>
  <c r="BK253" i="1"/>
  <c r="BJ435" i="1"/>
  <c r="BJ450" i="1"/>
  <c r="BJ387" i="1"/>
  <c r="BJ391" i="1"/>
  <c r="BJ368" i="1"/>
  <c r="BJ372" i="1"/>
  <c r="M437" i="1"/>
  <c r="BJ471" i="1" l="1"/>
  <c r="BJ469" i="1"/>
  <c r="BJ472" i="1"/>
  <c r="BJ490" i="1"/>
  <c r="BJ344" i="1"/>
  <c r="BJ452" i="1"/>
  <c r="BK266" i="1"/>
  <c r="BJ370" i="1"/>
  <c r="BJ389" i="1"/>
  <c r="BK155" i="1"/>
  <c r="BK184" i="1"/>
  <c r="BJ520" i="1"/>
  <c r="BJ523" i="1"/>
  <c r="BJ505" i="1"/>
  <c r="BJ518" i="1"/>
  <c r="BJ521" i="1"/>
  <c r="BJ506" i="1"/>
  <c r="BJ515" i="1"/>
  <c r="BJ537" i="1"/>
  <c r="BJ508" i="1"/>
  <c r="BJ528" i="1"/>
  <c r="BJ507" i="1"/>
  <c r="BJ544" i="1"/>
  <c r="BJ514" i="1"/>
  <c r="BJ512" i="1"/>
  <c r="BJ540" i="1"/>
  <c r="BJ549" i="1"/>
  <c r="BJ516" i="1"/>
  <c r="BJ533" i="1"/>
  <c r="BJ542" i="1"/>
  <c r="BJ530" i="1"/>
  <c r="BJ347" i="1"/>
  <c r="BJ547" i="1"/>
  <c r="BJ498" i="1"/>
  <c r="BK97" i="1"/>
  <c r="BJ548" i="1"/>
  <c r="BJ410" i="1"/>
  <c r="BJ527" i="1"/>
  <c r="BJ69" i="1"/>
  <c r="BJ517" i="1"/>
  <c r="BJ255" i="1"/>
  <c r="BJ251" i="1"/>
  <c r="BJ535" i="1"/>
  <c r="BJ511" i="1"/>
  <c r="BJ182" i="1"/>
  <c r="BJ186" i="1"/>
  <c r="BJ502" i="1"/>
  <c r="BJ153" i="1"/>
  <c r="BJ157" i="1"/>
  <c r="BJ546" i="1"/>
  <c r="BJ99" i="1"/>
  <c r="BJ95" i="1"/>
  <c r="N20" i="1"/>
  <c r="N22" i="1" s="1"/>
  <c r="O20" i="1"/>
  <c r="O22" i="1" s="1"/>
  <c r="P20" i="1"/>
  <c r="P22" i="1" s="1"/>
  <c r="Q20" i="1"/>
  <c r="Q22" i="1" s="1"/>
  <c r="R20" i="1"/>
  <c r="R22" i="1" s="1"/>
  <c r="S20" i="1"/>
  <c r="S22" i="1" s="1"/>
  <c r="U20" i="1"/>
  <c r="U22" i="1" s="1"/>
  <c r="V20" i="1"/>
  <c r="V22" i="1" s="1"/>
  <c r="W20" i="1"/>
  <c r="W22" i="1" s="1"/>
  <c r="X20" i="1"/>
  <c r="X22" i="1" s="1"/>
  <c r="Y20" i="1"/>
  <c r="Y22" i="1" s="1"/>
  <c r="Y493" i="1" s="1"/>
  <c r="Z20" i="1"/>
  <c r="Z22" i="1" s="1"/>
  <c r="AA20" i="1"/>
  <c r="AA22" i="1" s="1"/>
  <c r="AB20" i="1"/>
  <c r="AB22" i="1" s="1"/>
  <c r="AC20" i="1"/>
  <c r="AC22" i="1" s="1"/>
  <c r="AD20" i="1"/>
  <c r="AD22" i="1" s="1"/>
  <c r="AE20" i="1"/>
  <c r="AE22" i="1" s="1"/>
  <c r="AF20" i="1"/>
  <c r="AF22" i="1" s="1"/>
  <c r="AG20" i="1"/>
  <c r="AG22" i="1" s="1"/>
  <c r="AH20" i="1"/>
  <c r="AH22" i="1" s="1"/>
  <c r="AI20" i="1"/>
  <c r="AI22" i="1" s="1"/>
  <c r="CP20" i="1"/>
  <c r="CP22" i="1" s="1"/>
  <c r="CQ20" i="1"/>
  <c r="CQ22" i="1" s="1"/>
  <c r="CR20" i="1"/>
  <c r="CR22" i="1" s="1"/>
  <c r="CS20" i="1"/>
  <c r="CS22" i="1" s="1"/>
  <c r="CT20" i="1"/>
  <c r="CT22" i="1" s="1"/>
  <c r="CU20" i="1"/>
  <c r="CU22" i="1" s="1"/>
  <c r="DH20" i="1"/>
  <c r="DH22" i="1" s="1"/>
  <c r="DI20" i="1"/>
  <c r="DI22" i="1" s="1"/>
  <c r="DJ20" i="1"/>
  <c r="DJ22" i="1" s="1"/>
  <c r="DK20" i="1"/>
  <c r="DK22" i="1" s="1"/>
  <c r="DL20" i="1"/>
  <c r="DL22" i="1" s="1"/>
  <c r="DM20" i="1"/>
  <c r="DM22" i="1" s="1"/>
  <c r="DZ20" i="1"/>
  <c r="EA20" i="1"/>
  <c r="EA22" i="1" s="1"/>
  <c r="EB20" i="1"/>
  <c r="EB22" i="1" s="1"/>
  <c r="EC20" i="1"/>
  <c r="EC22" i="1" s="1"/>
  <c r="ED20" i="1"/>
  <c r="ED22" i="1" s="1"/>
  <c r="ER20" i="1"/>
  <c r="ER22" i="1" s="1"/>
  <c r="ES20" i="1"/>
  <c r="ES22" i="1" s="1"/>
  <c r="ET20" i="1"/>
  <c r="ET22" i="1" s="1"/>
  <c r="EU20" i="1"/>
  <c r="EU22" i="1" s="1"/>
  <c r="EV20" i="1"/>
  <c r="EV22" i="1" s="1"/>
  <c r="N24" i="1"/>
  <c r="O24" i="1"/>
  <c r="P24" i="1"/>
  <c r="Q24" i="1"/>
  <c r="R24" i="1"/>
  <c r="S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CP24" i="1"/>
  <c r="CQ24" i="1"/>
  <c r="CR24" i="1"/>
  <c r="CS24" i="1"/>
  <c r="CT24" i="1"/>
  <c r="CU24" i="1"/>
  <c r="DH24" i="1"/>
  <c r="DI24" i="1"/>
  <c r="DJ24" i="1"/>
  <c r="DK24" i="1"/>
  <c r="DL24" i="1"/>
  <c r="DM24" i="1"/>
  <c r="DZ24" i="1"/>
  <c r="EA24" i="1"/>
  <c r="EB24" i="1"/>
  <c r="EC24" i="1"/>
  <c r="ED24" i="1"/>
  <c r="ER24" i="1"/>
  <c r="ES24" i="1"/>
  <c r="ET24" i="1"/>
  <c r="EU24" i="1"/>
  <c r="EV24" i="1"/>
  <c r="N25" i="1"/>
  <c r="O25" i="1"/>
  <c r="P25" i="1"/>
  <c r="Q25" i="1"/>
  <c r="R25" i="1"/>
  <c r="S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CP25" i="1"/>
  <c r="CQ25" i="1"/>
  <c r="CR25" i="1"/>
  <c r="CS25" i="1"/>
  <c r="CT25" i="1"/>
  <c r="CU25" i="1"/>
  <c r="DH25" i="1"/>
  <c r="DI25" i="1"/>
  <c r="DJ25" i="1"/>
  <c r="DK25" i="1"/>
  <c r="DL25" i="1"/>
  <c r="DM25" i="1"/>
  <c r="DZ25" i="1"/>
  <c r="EA25" i="1"/>
  <c r="EB25" i="1"/>
  <c r="EC25" i="1"/>
  <c r="ED25" i="1"/>
  <c r="ER25" i="1"/>
  <c r="ES25" i="1"/>
  <c r="ET25" i="1"/>
  <c r="EU25" i="1"/>
  <c r="EV25" i="1"/>
  <c r="EV552" i="1"/>
  <c r="EU552" i="1"/>
  <c r="ET552" i="1"/>
  <c r="ES552" i="1"/>
  <c r="ER552" i="1"/>
  <c r="ED552" i="1"/>
  <c r="EC552" i="1"/>
  <c r="EB552" i="1"/>
  <c r="EA552" i="1"/>
  <c r="DZ552" i="1"/>
  <c r="EW497" i="1"/>
  <c r="EV497" i="1"/>
  <c r="EU497" i="1"/>
  <c r="ET497" i="1"/>
  <c r="ES497" i="1"/>
  <c r="ER497" i="1"/>
  <c r="EE497" i="1"/>
  <c r="ED497" i="1"/>
  <c r="EC497" i="1"/>
  <c r="EB497" i="1"/>
  <c r="EA497" i="1"/>
  <c r="DZ497" i="1"/>
  <c r="EW496" i="1"/>
  <c r="EV496" i="1"/>
  <c r="EU496" i="1"/>
  <c r="ET496" i="1"/>
  <c r="ES496" i="1"/>
  <c r="ER496" i="1"/>
  <c r="EE496" i="1"/>
  <c r="ED496" i="1"/>
  <c r="EC496" i="1"/>
  <c r="EB496" i="1"/>
  <c r="EA496" i="1"/>
  <c r="DZ496" i="1"/>
  <c r="EW488" i="1"/>
  <c r="EE488" i="1"/>
  <c r="EW487" i="1"/>
  <c r="EE487" i="1"/>
  <c r="EW486" i="1"/>
  <c r="EE486" i="1"/>
  <c r="EW485" i="1"/>
  <c r="EE485" i="1"/>
  <c r="EW484" i="1"/>
  <c r="EE484" i="1"/>
  <c r="EW483" i="1"/>
  <c r="EE483" i="1"/>
  <c r="EW481" i="1"/>
  <c r="EE481" i="1"/>
  <c r="EW480" i="1"/>
  <c r="EE480" i="1"/>
  <c r="EW479" i="1"/>
  <c r="EE479" i="1"/>
  <c r="EW478" i="1"/>
  <c r="EE478" i="1"/>
  <c r="EW477" i="1"/>
  <c r="EE477" i="1"/>
  <c r="EW476" i="1"/>
  <c r="EE476" i="1"/>
  <c r="EW475" i="1"/>
  <c r="EE475" i="1"/>
  <c r="EW474" i="1"/>
  <c r="EE474" i="1"/>
  <c r="EE466" i="1"/>
  <c r="EE548" i="1" s="1"/>
  <c r="EW465" i="1"/>
  <c r="EE465" i="1"/>
  <c r="EE464" i="1"/>
  <c r="EE547" i="1" s="1"/>
  <c r="EW463" i="1"/>
  <c r="EW540" i="1" s="1"/>
  <c r="EE463" i="1"/>
  <c r="EE540" i="1" s="1"/>
  <c r="EW462" i="1"/>
  <c r="EW535" i="1" s="1"/>
  <c r="EE462" i="1"/>
  <c r="EE535" i="1" s="1"/>
  <c r="EW459" i="1"/>
  <c r="FI459" i="1" s="1"/>
  <c r="EE459" i="1"/>
  <c r="EQ459" i="1" s="1"/>
  <c r="EW458" i="1"/>
  <c r="EE458" i="1"/>
  <c r="EW448" i="1"/>
  <c r="FI448" i="1" s="1"/>
  <c r="EE448" i="1"/>
  <c r="EQ448" i="1" s="1"/>
  <c r="EW446" i="1"/>
  <c r="EE446" i="1"/>
  <c r="EW433" i="1"/>
  <c r="FI433" i="1" s="1"/>
  <c r="EE433" i="1"/>
  <c r="EQ433" i="1" s="1"/>
  <c r="EW432" i="1"/>
  <c r="FI432" i="1" s="1"/>
  <c r="EE432" i="1"/>
  <c r="EQ432" i="1" s="1"/>
  <c r="EW431" i="1"/>
  <c r="FI431" i="1" s="1"/>
  <c r="EE431" i="1"/>
  <c r="EQ431" i="1" s="1"/>
  <c r="EW430" i="1"/>
  <c r="FI430" i="1" s="1"/>
  <c r="EE430" i="1"/>
  <c r="EQ430" i="1" s="1"/>
  <c r="EW429" i="1"/>
  <c r="FI429" i="1" s="1"/>
  <c r="EE429" i="1"/>
  <c r="EQ429" i="1" s="1"/>
  <c r="EW428" i="1"/>
  <c r="FI428" i="1" s="1"/>
  <c r="EE428" i="1"/>
  <c r="EQ428" i="1" s="1"/>
  <c r="EW427" i="1"/>
  <c r="FI427" i="1" s="1"/>
  <c r="EE427" i="1"/>
  <c r="EQ427" i="1" s="1"/>
  <c r="EW426" i="1"/>
  <c r="FI426" i="1" s="1"/>
  <c r="EE426" i="1"/>
  <c r="EQ426" i="1" s="1"/>
  <c r="EW425" i="1"/>
  <c r="FI425" i="1" s="1"/>
  <c r="EE425" i="1"/>
  <c r="EQ425" i="1" s="1"/>
  <c r="EW424" i="1"/>
  <c r="FI424" i="1" s="1"/>
  <c r="EE424" i="1"/>
  <c r="EQ424" i="1" s="1"/>
  <c r="EW423" i="1"/>
  <c r="FI423" i="1" s="1"/>
  <c r="EE423" i="1"/>
  <c r="EQ423" i="1" s="1"/>
  <c r="EW422" i="1"/>
  <c r="FI422" i="1" s="1"/>
  <c r="EE422" i="1"/>
  <c r="EQ422" i="1" s="1"/>
  <c r="EW421" i="1"/>
  <c r="FI421" i="1" s="1"/>
  <c r="EE421" i="1"/>
  <c r="EQ421" i="1" s="1"/>
  <c r="EW420" i="1"/>
  <c r="FI420" i="1" s="1"/>
  <c r="EE420" i="1"/>
  <c r="EQ420" i="1" s="1"/>
  <c r="EW419" i="1"/>
  <c r="FI419" i="1" s="1"/>
  <c r="EE419" i="1"/>
  <c r="EQ419" i="1" s="1"/>
  <c r="EW418" i="1"/>
  <c r="FI418" i="1" s="1"/>
  <c r="EE418" i="1"/>
  <c r="EQ418" i="1" s="1"/>
  <c r="EW417" i="1"/>
  <c r="FI417" i="1" s="1"/>
  <c r="EE417" i="1"/>
  <c r="EQ417" i="1" s="1"/>
  <c r="EW416" i="1"/>
  <c r="FI416" i="1" s="1"/>
  <c r="EE416" i="1"/>
  <c r="EQ416" i="1" s="1"/>
  <c r="EW415" i="1"/>
  <c r="FI415" i="1" s="1"/>
  <c r="EE415" i="1"/>
  <c r="EQ415" i="1" s="1"/>
  <c r="EW414" i="1"/>
  <c r="FI414" i="1" s="1"/>
  <c r="EE414" i="1"/>
  <c r="EQ414" i="1" s="1"/>
  <c r="EW406" i="1"/>
  <c r="EW544" i="1" s="1"/>
  <c r="EE406" i="1"/>
  <c r="EE544" i="1" s="1"/>
  <c r="EW398" i="1"/>
  <c r="EE398" i="1"/>
  <c r="EW385" i="1"/>
  <c r="FI385" i="1" s="1"/>
  <c r="EE385" i="1"/>
  <c r="EQ385" i="1" s="1"/>
  <c r="EW384" i="1"/>
  <c r="FI384" i="1" s="1"/>
  <c r="EE384" i="1"/>
  <c r="EQ384" i="1" s="1"/>
  <c r="EW383" i="1"/>
  <c r="FI383" i="1" s="1"/>
  <c r="EE383" i="1"/>
  <c r="EQ383" i="1" s="1"/>
  <c r="EW382" i="1"/>
  <c r="FI382" i="1" s="1"/>
  <c r="EE382" i="1"/>
  <c r="EQ382" i="1" s="1"/>
  <c r="EW381" i="1"/>
  <c r="FI381" i="1" s="1"/>
  <c r="EE381" i="1"/>
  <c r="EQ381" i="1" s="1"/>
  <c r="EW380" i="1"/>
  <c r="FI380" i="1" s="1"/>
  <c r="EE380" i="1"/>
  <c r="EQ380" i="1" s="1"/>
  <c r="EW379" i="1"/>
  <c r="FI379" i="1" s="1"/>
  <c r="EE379" i="1"/>
  <c r="EQ379" i="1" s="1"/>
  <c r="EW363" i="1"/>
  <c r="FI363" i="1" s="1"/>
  <c r="EE363" i="1"/>
  <c r="EQ363" i="1" s="1"/>
  <c r="EW362" i="1"/>
  <c r="FI362" i="1" s="1"/>
  <c r="EE362" i="1"/>
  <c r="EQ362" i="1" s="1"/>
  <c r="EW361" i="1"/>
  <c r="FI361" i="1" s="1"/>
  <c r="EE361" i="1"/>
  <c r="EQ361" i="1" s="1"/>
  <c r="EW360" i="1"/>
  <c r="FI360" i="1" s="1"/>
  <c r="EE360" i="1"/>
  <c r="EQ360" i="1" s="1"/>
  <c r="EW359" i="1"/>
  <c r="FI359" i="1" s="1"/>
  <c r="EE359" i="1"/>
  <c r="EQ359" i="1" s="1"/>
  <c r="EW358" i="1"/>
  <c r="FI358" i="1" s="1"/>
  <c r="EE358" i="1"/>
  <c r="EQ358" i="1" s="1"/>
  <c r="EW357" i="1"/>
  <c r="FI357" i="1" s="1"/>
  <c r="EE357" i="1"/>
  <c r="EQ357" i="1" s="1"/>
  <c r="EW356" i="1"/>
  <c r="FI356" i="1" s="1"/>
  <c r="EE356" i="1"/>
  <c r="EQ356" i="1" s="1"/>
  <c r="EW355" i="1"/>
  <c r="FI355" i="1" s="1"/>
  <c r="EE355" i="1"/>
  <c r="EQ355" i="1" s="1"/>
  <c r="EW354" i="1"/>
  <c r="FI354" i="1" s="1"/>
  <c r="EE354" i="1"/>
  <c r="EQ354" i="1" s="1"/>
  <c r="EW353" i="1"/>
  <c r="FI353" i="1" s="1"/>
  <c r="EE353" i="1"/>
  <c r="EQ353" i="1" s="1"/>
  <c r="EW339" i="1"/>
  <c r="FI339" i="1" s="1"/>
  <c r="EE339" i="1"/>
  <c r="EQ339" i="1" s="1"/>
  <c r="EW338" i="1"/>
  <c r="FI338" i="1" s="1"/>
  <c r="EE338" i="1"/>
  <c r="EQ338" i="1" s="1"/>
  <c r="EW337" i="1"/>
  <c r="FI337" i="1" s="1"/>
  <c r="EE337" i="1"/>
  <c r="EQ337" i="1" s="1"/>
  <c r="EW336" i="1"/>
  <c r="FI336" i="1" s="1"/>
  <c r="EE336" i="1"/>
  <c r="EQ336" i="1" s="1"/>
  <c r="EW335" i="1"/>
  <c r="FI335" i="1" s="1"/>
  <c r="EE335" i="1"/>
  <c r="EQ335" i="1" s="1"/>
  <c r="EW334" i="1"/>
  <c r="FI334" i="1" s="1"/>
  <c r="EE334" i="1"/>
  <c r="EQ334" i="1" s="1"/>
  <c r="EW333" i="1"/>
  <c r="FI333" i="1" s="1"/>
  <c r="EE333" i="1"/>
  <c r="EQ333" i="1" s="1"/>
  <c r="EW332" i="1"/>
  <c r="FI332" i="1" s="1"/>
  <c r="EE332" i="1"/>
  <c r="EQ332" i="1" s="1"/>
  <c r="EW331" i="1"/>
  <c r="FI331" i="1" s="1"/>
  <c r="EE331" i="1"/>
  <c r="EQ331" i="1" s="1"/>
  <c r="EW330" i="1"/>
  <c r="FI330" i="1" s="1"/>
  <c r="EE330" i="1"/>
  <c r="EQ330" i="1" s="1"/>
  <c r="EW329" i="1"/>
  <c r="FI329" i="1" s="1"/>
  <c r="EE329" i="1"/>
  <c r="EQ329" i="1" s="1"/>
  <c r="EW328" i="1"/>
  <c r="FI328" i="1" s="1"/>
  <c r="EE328" i="1"/>
  <c r="EQ328" i="1" s="1"/>
  <c r="EW327" i="1"/>
  <c r="FI327" i="1" s="1"/>
  <c r="EE327" i="1"/>
  <c r="EQ327" i="1" s="1"/>
  <c r="EW326" i="1"/>
  <c r="FI326" i="1" s="1"/>
  <c r="EE326" i="1"/>
  <c r="EQ326" i="1" s="1"/>
  <c r="EW325" i="1"/>
  <c r="FI325" i="1" s="1"/>
  <c r="EE325" i="1"/>
  <c r="EQ325" i="1" s="1"/>
  <c r="EW324" i="1"/>
  <c r="FI324" i="1" s="1"/>
  <c r="EE324" i="1"/>
  <c r="EQ324" i="1" s="1"/>
  <c r="EW323" i="1"/>
  <c r="FI323" i="1" s="1"/>
  <c r="EE323" i="1"/>
  <c r="EQ323" i="1" s="1"/>
  <c r="EW322" i="1"/>
  <c r="FI322" i="1" s="1"/>
  <c r="EE322" i="1"/>
  <c r="EQ322" i="1" s="1"/>
  <c r="EW321" i="1"/>
  <c r="EE321" i="1"/>
  <c r="EW320" i="1"/>
  <c r="EE320" i="1"/>
  <c r="EW314" i="1"/>
  <c r="FI314" i="1" s="1"/>
  <c r="EE314" i="1"/>
  <c r="EQ314" i="1" s="1"/>
  <c r="EW313" i="1"/>
  <c r="FI313" i="1" s="1"/>
  <c r="EE313" i="1"/>
  <c r="EQ313" i="1" s="1"/>
  <c r="EW312" i="1"/>
  <c r="FI312" i="1" s="1"/>
  <c r="EE312" i="1"/>
  <c r="EQ312" i="1" s="1"/>
  <c r="EW311" i="1"/>
  <c r="FI311" i="1" s="1"/>
  <c r="EE311" i="1"/>
  <c r="EQ311" i="1" s="1"/>
  <c r="EW299" i="1"/>
  <c r="FI299" i="1" s="1"/>
  <c r="EE299" i="1"/>
  <c r="EQ299" i="1" s="1"/>
  <c r="EW298" i="1"/>
  <c r="FI298" i="1" s="1"/>
  <c r="EE298" i="1"/>
  <c r="EQ298" i="1" s="1"/>
  <c r="EW297" i="1"/>
  <c r="FI297" i="1" s="1"/>
  <c r="EE297" i="1"/>
  <c r="EQ297" i="1" s="1"/>
  <c r="EW296" i="1"/>
  <c r="FI296" i="1" s="1"/>
  <c r="EE296" i="1"/>
  <c r="EQ296" i="1" s="1"/>
  <c r="EW295" i="1"/>
  <c r="FI295" i="1" s="1"/>
  <c r="EE295" i="1"/>
  <c r="EQ295" i="1" s="1"/>
  <c r="EW294" i="1"/>
  <c r="FI294" i="1" s="1"/>
  <c r="EE294" i="1"/>
  <c r="EQ294" i="1" s="1"/>
  <c r="EW293" i="1"/>
  <c r="FI293" i="1" s="1"/>
  <c r="EE293" i="1"/>
  <c r="EQ293" i="1" s="1"/>
  <c r="EW292" i="1"/>
  <c r="FI292" i="1" s="1"/>
  <c r="EE292" i="1"/>
  <c r="EQ292" i="1" s="1"/>
  <c r="EW291" i="1"/>
  <c r="FI291" i="1" s="1"/>
  <c r="EE291" i="1"/>
  <c r="EQ291" i="1" s="1"/>
  <c r="EW290" i="1"/>
  <c r="FI290" i="1" s="1"/>
  <c r="EE290" i="1"/>
  <c r="EQ290" i="1" s="1"/>
  <c r="EW289" i="1"/>
  <c r="FI289" i="1" s="1"/>
  <c r="EE289" i="1"/>
  <c r="EQ289" i="1" s="1"/>
  <c r="EW288" i="1"/>
  <c r="FI288" i="1" s="1"/>
  <c r="EE288" i="1"/>
  <c r="EQ288" i="1" s="1"/>
  <c r="EW287" i="1"/>
  <c r="FI287" i="1" s="1"/>
  <c r="EE287" i="1"/>
  <c r="EQ287" i="1" s="1"/>
  <c r="EW280" i="1"/>
  <c r="FI280" i="1" s="1"/>
  <c r="EE280" i="1"/>
  <c r="EQ280" i="1" s="1"/>
  <c r="EW279" i="1"/>
  <c r="FI279" i="1" s="1"/>
  <c r="EE279" i="1"/>
  <c r="EQ279" i="1" s="1"/>
  <c r="EW278" i="1"/>
  <c r="FI278" i="1" s="1"/>
  <c r="EE278" i="1"/>
  <c r="EQ278" i="1" s="1"/>
  <c r="EW277" i="1"/>
  <c r="FI277" i="1" s="1"/>
  <c r="EE277" i="1"/>
  <c r="EQ277" i="1" s="1"/>
  <c r="EW276" i="1"/>
  <c r="FI276" i="1" s="1"/>
  <c r="EE276" i="1"/>
  <c r="EQ276" i="1" s="1"/>
  <c r="EW275" i="1"/>
  <c r="EE275" i="1"/>
  <c r="EW262" i="1"/>
  <c r="FI262" i="1" s="1"/>
  <c r="EE262" i="1"/>
  <c r="EQ262" i="1" s="1"/>
  <c r="EW249" i="1"/>
  <c r="FI249" i="1" s="1"/>
  <c r="EE249" i="1"/>
  <c r="EQ249" i="1" s="1"/>
  <c r="EW248" i="1"/>
  <c r="FI248" i="1" s="1"/>
  <c r="EE248" i="1"/>
  <c r="EQ248" i="1" s="1"/>
  <c r="EW247" i="1"/>
  <c r="EE247" i="1"/>
  <c r="EW246" i="1"/>
  <c r="EW523" i="1" s="1"/>
  <c r="EE246" i="1"/>
  <c r="EE523" i="1" s="1"/>
  <c r="EW243" i="1"/>
  <c r="FI243" i="1" s="1"/>
  <c r="EE243" i="1"/>
  <c r="EQ243" i="1" s="1"/>
  <c r="EW242" i="1"/>
  <c r="EE242" i="1"/>
  <c r="EW239" i="1"/>
  <c r="FI239" i="1" s="1"/>
  <c r="EE239" i="1"/>
  <c r="EQ239" i="1" s="1"/>
  <c r="EW238" i="1"/>
  <c r="EE238" i="1"/>
  <c r="EW235" i="1"/>
  <c r="FI235" i="1" s="1"/>
  <c r="EE235" i="1"/>
  <c r="EQ235" i="1" s="1"/>
  <c r="EW234" i="1"/>
  <c r="FI234" i="1" s="1"/>
  <c r="EE234" i="1"/>
  <c r="EQ234" i="1" s="1"/>
  <c r="EW233" i="1"/>
  <c r="FI233" i="1" s="1"/>
  <c r="EE233" i="1"/>
  <c r="EQ233" i="1" s="1"/>
  <c r="EW232" i="1"/>
  <c r="FI232" i="1" s="1"/>
  <c r="EE232" i="1"/>
  <c r="EQ232" i="1" s="1"/>
  <c r="EW231" i="1"/>
  <c r="FI231" i="1" s="1"/>
  <c r="EE231" i="1"/>
  <c r="EQ231" i="1" s="1"/>
  <c r="EW229" i="1"/>
  <c r="FI229" i="1" s="1"/>
  <c r="EE229" i="1"/>
  <c r="EQ229" i="1" s="1"/>
  <c r="EW228" i="1"/>
  <c r="FI228" i="1" s="1"/>
  <c r="EE228" i="1"/>
  <c r="EQ228" i="1" s="1"/>
  <c r="EW227" i="1"/>
  <c r="FI227" i="1" s="1"/>
  <c r="EE227" i="1"/>
  <c r="EQ227" i="1" s="1"/>
  <c r="EW226" i="1"/>
  <c r="FI226" i="1" s="1"/>
  <c r="EE226" i="1"/>
  <c r="EQ226" i="1" s="1"/>
  <c r="EW225" i="1"/>
  <c r="EE225" i="1"/>
  <c r="EE224" i="1"/>
  <c r="EE223" i="1"/>
  <c r="EW222" i="1"/>
  <c r="EW518" i="1" s="1"/>
  <c r="EE222" i="1"/>
  <c r="EE518" i="1" s="1"/>
  <c r="EE220" i="1"/>
  <c r="EW218" i="1"/>
  <c r="FI218" i="1" s="1"/>
  <c r="EE218" i="1"/>
  <c r="EQ218" i="1" s="1"/>
  <c r="EE216" i="1"/>
  <c r="EQ216" i="1" s="1"/>
  <c r="EW215" i="1"/>
  <c r="FI215" i="1" s="1"/>
  <c r="EE215" i="1"/>
  <c r="EQ215" i="1" s="1"/>
  <c r="EW214" i="1"/>
  <c r="FI214" i="1" s="1"/>
  <c r="EE214" i="1"/>
  <c r="EQ214" i="1" s="1"/>
  <c r="EW213" i="1"/>
  <c r="EE213" i="1"/>
  <c r="EW206" i="1"/>
  <c r="FI206" i="1" s="1"/>
  <c r="EE206" i="1"/>
  <c r="EQ206" i="1" s="1"/>
  <c r="EW203" i="1"/>
  <c r="FI203" i="1" s="1"/>
  <c r="EE203" i="1"/>
  <c r="EQ203" i="1" s="1"/>
  <c r="EW200" i="1"/>
  <c r="FI200" i="1" s="1"/>
  <c r="EE200" i="1"/>
  <c r="EQ200" i="1" s="1"/>
  <c r="EW197" i="1"/>
  <c r="FI197" i="1" s="1"/>
  <c r="EE197" i="1"/>
  <c r="EQ197" i="1" s="1"/>
  <c r="EW194" i="1"/>
  <c r="FI194" i="1" s="1"/>
  <c r="EE194" i="1"/>
  <c r="EQ194" i="1" s="1"/>
  <c r="EW180" i="1"/>
  <c r="EW515" i="1" s="1"/>
  <c r="EE180" i="1"/>
  <c r="EE515" i="1" s="1"/>
  <c r="EW177" i="1"/>
  <c r="EW514" i="1" s="1"/>
  <c r="EE177" i="1"/>
  <c r="EE514" i="1" s="1"/>
  <c r="EW174" i="1"/>
  <c r="EW513" i="1" s="1"/>
  <c r="EE174" i="1"/>
  <c r="EE513" i="1" s="1"/>
  <c r="EW171" i="1"/>
  <c r="FI171" i="1" s="1"/>
  <c r="EE171" i="1"/>
  <c r="EQ171" i="1" s="1"/>
  <c r="EW170" i="1"/>
  <c r="EE170" i="1"/>
  <c r="EW167" i="1"/>
  <c r="FI167" i="1" s="1"/>
  <c r="EE167" i="1"/>
  <c r="EQ167" i="1" s="1"/>
  <c r="EW166" i="1"/>
  <c r="FI166" i="1" s="1"/>
  <c r="EE166" i="1"/>
  <c r="EQ166" i="1" s="1"/>
  <c r="EW165" i="1"/>
  <c r="EE165" i="1"/>
  <c r="EW151" i="1"/>
  <c r="EW509" i="1" s="1"/>
  <c r="EE151" i="1"/>
  <c r="EW150" i="1"/>
  <c r="FI150" i="1" s="1"/>
  <c r="EE150" i="1"/>
  <c r="EQ150" i="1" s="1"/>
  <c r="EW149" i="1"/>
  <c r="FI149" i="1" s="1"/>
  <c r="EE149" i="1"/>
  <c r="EQ149" i="1" s="1"/>
  <c r="EW147" i="1"/>
  <c r="FI147" i="1" s="1"/>
  <c r="EE147" i="1"/>
  <c r="EQ147" i="1" s="1"/>
  <c r="EW146" i="1"/>
  <c r="FI146" i="1" s="1"/>
  <c r="EE146" i="1"/>
  <c r="EQ146" i="1" s="1"/>
  <c r="EW145" i="1"/>
  <c r="EE145" i="1"/>
  <c r="EW140" i="1"/>
  <c r="FI140" i="1" s="1"/>
  <c r="EE140" i="1"/>
  <c r="EQ140" i="1" s="1"/>
  <c r="EW139" i="1"/>
  <c r="FI139" i="1" s="1"/>
  <c r="EE139" i="1"/>
  <c r="EQ139" i="1" s="1"/>
  <c r="EW138" i="1"/>
  <c r="FI138" i="1" s="1"/>
  <c r="EE138" i="1"/>
  <c r="EQ138" i="1" s="1"/>
  <c r="EW137" i="1"/>
  <c r="EE137" i="1"/>
  <c r="EW134" i="1"/>
  <c r="FI134" i="1" s="1"/>
  <c r="EE134" i="1"/>
  <c r="EQ134" i="1" s="1"/>
  <c r="EW133" i="1"/>
  <c r="FI133" i="1" s="1"/>
  <c r="EE133" i="1"/>
  <c r="EQ133" i="1" s="1"/>
  <c r="EW132" i="1"/>
  <c r="EE132" i="1"/>
  <c r="EW129" i="1"/>
  <c r="EW505" i="1" s="1"/>
  <c r="EE129" i="1"/>
  <c r="EE505" i="1" s="1"/>
  <c r="EW126" i="1"/>
  <c r="EW504" i="1" s="1"/>
  <c r="EE126" i="1"/>
  <c r="EE504" i="1" s="1"/>
  <c r="EW123" i="1"/>
  <c r="FI123" i="1" s="1"/>
  <c r="EE123" i="1"/>
  <c r="EQ123" i="1" s="1"/>
  <c r="EW122" i="1"/>
  <c r="EE122" i="1"/>
  <c r="EW118" i="1"/>
  <c r="EW502" i="1" s="1"/>
  <c r="EE118" i="1"/>
  <c r="EE502" i="1" s="1"/>
  <c r="EW115" i="1"/>
  <c r="FI115" i="1" s="1"/>
  <c r="EE115" i="1"/>
  <c r="EQ115" i="1" s="1"/>
  <c r="EW114" i="1"/>
  <c r="EE114" i="1"/>
  <c r="EW93" i="1"/>
  <c r="EW546" i="1" s="1"/>
  <c r="EE93" i="1"/>
  <c r="EE546" i="1" s="1"/>
  <c r="EW91" i="1"/>
  <c r="EW551" i="1" s="1"/>
  <c r="EE91" i="1"/>
  <c r="EE551" i="1" s="1"/>
  <c r="EW89" i="1"/>
  <c r="EW534" i="1" s="1"/>
  <c r="EE89" i="1"/>
  <c r="EE534" i="1" s="1"/>
  <c r="EW87" i="1"/>
  <c r="FI87" i="1" s="1"/>
  <c r="EE87" i="1"/>
  <c r="EQ87" i="1" s="1"/>
  <c r="EW86" i="1"/>
  <c r="FI86" i="1" s="1"/>
  <c r="EE86" i="1"/>
  <c r="EQ86" i="1" s="1"/>
  <c r="EW85" i="1"/>
  <c r="FI85" i="1" s="1"/>
  <c r="EE85" i="1"/>
  <c r="EQ85" i="1" s="1"/>
  <c r="EW84" i="1"/>
  <c r="FI84" i="1" s="1"/>
  <c r="EE84" i="1"/>
  <c r="EQ84" i="1" s="1"/>
  <c r="EW83" i="1"/>
  <c r="FI83" i="1" s="1"/>
  <c r="EE83" i="1"/>
  <c r="EQ83" i="1" s="1"/>
  <c r="EW82" i="1"/>
  <c r="FI82" i="1" s="1"/>
  <c r="EE82" i="1"/>
  <c r="EQ82" i="1" s="1"/>
  <c r="EW81" i="1"/>
  <c r="FI81" i="1" s="1"/>
  <c r="EE81" i="1"/>
  <c r="EQ81" i="1" s="1"/>
  <c r="EW80" i="1"/>
  <c r="FI80" i="1" s="1"/>
  <c r="EE80" i="1"/>
  <c r="EQ80" i="1" s="1"/>
  <c r="EW67" i="1"/>
  <c r="FI67" i="1" s="1"/>
  <c r="EE67" i="1"/>
  <c r="EQ67" i="1" s="1"/>
  <c r="EW66" i="1"/>
  <c r="FI66" i="1" s="1"/>
  <c r="EE66" i="1"/>
  <c r="EQ66" i="1" s="1"/>
  <c r="EW65" i="1"/>
  <c r="FI65" i="1" s="1"/>
  <c r="EE65" i="1"/>
  <c r="EQ65" i="1" s="1"/>
  <c r="EW64" i="1"/>
  <c r="FI64" i="1" s="1"/>
  <c r="EE64" i="1"/>
  <c r="EQ64" i="1" s="1"/>
  <c r="EW63" i="1"/>
  <c r="FI63" i="1" s="1"/>
  <c r="EE63" i="1"/>
  <c r="EQ63" i="1" s="1"/>
  <c r="EW62" i="1"/>
  <c r="FI62" i="1" s="1"/>
  <c r="EE62" i="1"/>
  <c r="EQ62" i="1" s="1"/>
  <c r="EW61" i="1"/>
  <c r="FI61" i="1" s="1"/>
  <c r="EE61" i="1"/>
  <c r="EQ61" i="1" s="1"/>
  <c r="EW60" i="1"/>
  <c r="FI60" i="1" s="1"/>
  <c r="EE60" i="1"/>
  <c r="EQ60" i="1" s="1"/>
  <c r="EW59" i="1"/>
  <c r="FI59" i="1" s="1"/>
  <c r="EE59" i="1"/>
  <c r="EQ59" i="1" s="1"/>
  <c r="EE58" i="1"/>
  <c r="EQ58" i="1" s="1"/>
  <c r="EW57" i="1"/>
  <c r="FI57" i="1" s="1"/>
  <c r="EE57" i="1"/>
  <c r="EQ57" i="1" s="1"/>
  <c r="EW56" i="1"/>
  <c r="FI56" i="1" s="1"/>
  <c r="EE56" i="1"/>
  <c r="EQ56" i="1" s="1"/>
  <c r="EW55" i="1"/>
  <c r="FI55" i="1" s="1"/>
  <c r="EE55" i="1"/>
  <c r="EQ55" i="1" s="1"/>
  <c r="EW54" i="1"/>
  <c r="FI54" i="1" s="1"/>
  <c r="EE54" i="1"/>
  <c r="EQ54" i="1" s="1"/>
  <c r="EW53" i="1"/>
  <c r="FI53" i="1" s="1"/>
  <c r="EE53" i="1"/>
  <c r="EQ53" i="1" s="1"/>
  <c r="EW52" i="1"/>
  <c r="FI52" i="1" s="1"/>
  <c r="EE52" i="1"/>
  <c r="EQ52" i="1" s="1"/>
  <c r="EW51" i="1"/>
  <c r="FI51" i="1" s="1"/>
  <c r="EE51" i="1"/>
  <c r="EQ51" i="1" s="1"/>
  <c r="EW50" i="1"/>
  <c r="FI50" i="1" s="1"/>
  <c r="EE50" i="1"/>
  <c r="EQ50" i="1" s="1"/>
  <c r="EW49" i="1"/>
  <c r="FI49" i="1" s="1"/>
  <c r="EE49" i="1"/>
  <c r="EQ49" i="1" s="1"/>
  <c r="EW48" i="1"/>
  <c r="FI48" i="1" s="1"/>
  <c r="EE48" i="1"/>
  <c r="EQ48" i="1" s="1"/>
  <c r="EW47" i="1"/>
  <c r="FI47" i="1" s="1"/>
  <c r="EE47" i="1"/>
  <c r="EQ47" i="1" s="1"/>
  <c r="EW46" i="1"/>
  <c r="FI46" i="1" s="1"/>
  <c r="EE46" i="1"/>
  <c r="EQ46" i="1" s="1"/>
  <c r="EW45" i="1"/>
  <c r="FI45" i="1" s="1"/>
  <c r="EE45" i="1"/>
  <c r="EQ45" i="1" s="1"/>
  <c r="EW44" i="1"/>
  <c r="FI44" i="1" s="1"/>
  <c r="EE44" i="1"/>
  <c r="EQ44" i="1" s="1"/>
  <c r="EW43" i="1"/>
  <c r="FI43" i="1" s="1"/>
  <c r="EE43" i="1"/>
  <c r="EQ43" i="1" s="1"/>
  <c r="EW42" i="1"/>
  <c r="EE42" i="1"/>
  <c r="EW41" i="1"/>
  <c r="EE41" i="1"/>
  <c r="EV37" i="1"/>
  <c r="EV71" i="1" s="1"/>
  <c r="EV493" i="1" s="1"/>
  <c r="EU37" i="1"/>
  <c r="EU71" i="1" s="1"/>
  <c r="EU493" i="1" s="1"/>
  <c r="ET37" i="1"/>
  <c r="ET71" i="1" s="1"/>
  <c r="ET493" i="1" s="1"/>
  <c r="ES37" i="1"/>
  <c r="ES71" i="1" s="1"/>
  <c r="ES493" i="1" s="1"/>
  <c r="ER37" i="1"/>
  <c r="ER71" i="1" s="1"/>
  <c r="ER493" i="1" s="1"/>
  <c r="ED37" i="1"/>
  <c r="ED71" i="1" s="1"/>
  <c r="ED493" i="1" s="1"/>
  <c r="EC37" i="1"/>
  <c r="EC71" i="1" s="1"/>
  <c r="EC493" i="1" s="1"/>
  <c r="EB37" i="1"/>
  <c r="EB71" i="1" s="1"/>
  <c r="EB493" i="1" s="1"/>
  <c r="EA37" i="1"/>
  <c r="EA71" i="1" s="1"/>
  <c r="EA493" i="1" s="1"/>
  <c r="DZ37" i="1"/>
  <c r="EW33" i="1"/>
  <c r="EE33" i="1"/>
  <c r="EW31" i="1"/>
  <c r="FI31" i="1" s="1"/>
  <c r="EE31" i="1"/>
  <c r="EQ31" i="1" s="1"/>
  <c r="EW18" i="1"/>
  <c r="EE18" i="1"/>
  <c r="EW17" i="1"/>
  <c r="EE17" i="1"/>
  <c r="DL552" i="1"/>
  <c r="DK552" i="1"/>
  <c r="DJ552" i="1"/>
  <c r="DM497" i="1"/>
  <c r="DL497" i="1"/>
  <c r="DK497" i="1"/>
  <c r="DJ497" i="1"/>
  <c r="DM496" i="1"/>
  <c r="DL496" i="1"/>
  <c r="DK496" i="1"/>
  <c r="DJ496" i="1"/>
  <c r="DM478" i="1"/>
  <c r="DM510" i="1" s="1"/>
  <c r="DM477" i="1"/>
  <c r="DM466" i="1"/>
  <c r="DM464" i="1"/>
  <c r="DM547" i="1" s="1"/>
  <c r="DM459" i="1"/>
  <c r="DM448" i="1"/>
  <c r="DY448" i="1" s="1"/>
  <c r="DM446" i="1"/>
  <c r="DM433" i="1"/>
  <c r="DY433" i="1" s="1"/>
  <c r="DM432" i="1"/>
  <c r="DY432" i="1" s="1"/>
  <c r="DM431" i="1"/>
  <c r="DY431" i="1" s="1"/>
  <c r="DM430" i="1"/>
  <c r="DY430" i="1" s="1"/>
  <c r="DM429" i="1"/>
  <c r="DY429" i="1" s="1"/>
  <c r="DM428" i="1"/>
  <c r="DY428" i="1" s="1"/>
  <c r="DM427" i="1"/>
  <c r="DY427" i="1" s="1"/>
  <c r="DM426" i="1"/>
  <c r="DY426" i="1" s="1"/>
  <c r="DM425" i="1"/>
  <c r="DY425" i="1" s="1"/>
  <c r="DM424" i="1"/>
  <c r="DY424" i="1" s="1"/>
  <c r="DM423" i="1"/>
  <c r="DY423" i="1" s="1"/>
  <c r="DM422" i="1"/>
  <c r="DM421" i="1"/>
  <c r="DY421" i="1" s="1"/>
  <c r="DM420" i="1"/>
  <c r="DY420" i="1" s="1"/>
  <c r="DM419" i="1"/>
  <c r="DY419" i="1" s="1"/>
  <c r="DM418" i="1"/>
  <c r="DY418" i="1" s="1"/>
  <c r="DM417" i="1"/>
  <c r="DY417" i="1" s="1"/>
  <c r="DM416" i="1"/>
  <c r="DY416" i="1" s="1"/>
  <c r="DM415" i="1"/>
  <c r="DY415" i="1" s="1"/>
  <c r="DM414" i="1"/>
  <c r="DY414" i="1" s="1"/>
  <c r="DM398" i="1"/>
  <c r="DM385" i="1"/>
  <c r="DY385" i="1" s="1"/>
  <c r="DM361" i="1"/>
  <c r="DY361" i="1" s="1"/>
  <c r="DM339" i="1"/>
  <c r="DY339" i="1" s="1"/>
  <c r="DM338" i="1"/>
  <c r="DY338" i="1" s="1"/>
  <c r="DM337" i="1"/>
  <c r="DY337" i="1" s="1"/>
  <c r="DM336" i="1"/>
  <c r="DY336" i="1" s="1"/>
  <c r="DM335" i="1"/>
  <c r="DY335" i="1" s="1"/>
  <c r="DM334" i="1"/>
  <c r="DY334" i="1" s="1"/>
  <c r="DM333" i="1"/>
  <c r="DY333" i="1" s="1"/>
  <c r="DM332" i="1"/>
  <c r="DY332" i="1" s="1"/>
  <c r="DM331" i="1"/>
  <c r="DY331" i="1" s="1"/>
  <c r="DM330" i="1"/>
  <c r="DM329" i="1"/>
  <c r="DY329" i="1" s="1"/>
  <c r="DM328" i="1"/>
  <c r="DY328" i="1" s="1"/>
  <c r="DM327" i="1"/>
  <c r="DY327" i="1" s="1"/>
  <c r="DM326" i="1"/>
  <c r="DY326" i="1" s="1"/>
  <c r="DM325" i="1"/>
  <c r="DY325" i="1" s="1"/>
  <c r="DM324" i="1"/>
  <c r="DY324" i="1" s="1"/>
  <c r="DM323" i="1"/>
  <c r="DM299" i="1"/>
  <c r="DY299" i="1" s="1"/>
  <c r="DM298" i="1"/>
  <c r="DY298" i="1" s="1"/>
  <c r="DM297" i="1"/>
  <c r="DY297" i="1" s="1"/>
  <c r="DM296" i="1"/>
  <c r="DY296" i="1" s="1"/>
  <c r="DM293" i="1"/>
  <c r="DY293" i="1" s="1"/>
  <c r="DM289" i="1"/>
  <c r="DY289" i="1" s="1"/>
  <c r="DM281" i="1"/>
  <c r="DY281" i="1" s="1"/>
  <c r="DM280" i="1"/>
  <c r="DY280" i="1" s="1"/>
  <c r="DM279" i="1"/>
  <c r="DY279" i="1" s="1"/>
  <c r="DM278" i="1"/>
  <c r="DY278" i="1" s="1"/>
  <c r="DM277" i="1"/>
  <c r="DY277" i="1" s="1"/>
  <c r="DM276" i="1"/>
  <c r="DM249" i="1"/>
  <c r="DY249" i="1" s="1"/>
  <c r="DM248" i="1"/>
  <c r="DY248" i="1" s="1"/>
  <c r="DM247" i="1"/>
  <c r="DM246" i="1"/>
  <c r="DM523" i="1" s="1"/>
  <c r="DM245" i="1"/>
  <c r="DY245" i="1" s="1"/>
  <c r="DM244" i="1"/>
  <c r="DY244" i="1" s="1"/>
  <c r="DM243" i="1"/>
  <c r="DY243" i="1" s="1"/>
  <c r="DM242" i="1"/>
  <c r="DM241" i="1"/>
  <c r="DY241" i="1" s="1"/>
  <c r="DM240" i="1"/>
  <c r="DY240" i="1" s="1"/>
  <c r="DM239" i="1"/>
  <c r="DY239" i="1" s="1"/>
  <c r="DM238" i="1"/>
  <c r="DM237" i="1"/>
  <c r="DY237" i="1" s="1"/>
  <c r="DM236" i="1"/>
  <c r="DY236" i="1" s="1"/>
  <c r="DM235" i="1"/>
  <c r="DM151" i="1"/>
  <c r="DM150" i="1"/>
  <c r="DY150" i="1" s="1"/>
  <c r="DM149" i="1"/>
  <c r="DM93" i="1"/>
  <c r="DM546" i="1" s="1"/>
  <c r="DM91" i="1"/>
  <c r="DM551" i="1" s="1"/>
  <c r="DM89" i="1"/>
  <c r="DM534" i="1" s="1"/>
  <c r="DM87" i="1"/>
  <c r="DY87" i="1" s="1"/>
  <c r="DM86" i="1"/>
  <c r="DY86" i="1" s="1"/>
  <c r="DM67" i="1"/>
  <c r="DY67" i="1" s="1"/>
  <c r="DM66" i="1"/>
  <c r="DY66" i="1" s="1"/>
  <c r="DM65" i="1"/>
  <c r="DY65" i="1" s="1"/>
  <c r="DM64" i="1"/>
  <c r="DY64" i="1" s="1"/>
  <c r="DM63" i="1"/>
  <c r="DY63" i="1" s="1"/>
  <c r="DM62" i="1"/>
  <c r="DY62" i="1" s="1"/>
  <c r="DM61" i="1"/>
  <c r="DY61" i="1" s="1"/>
  <c r="DM58" i="1"/>
  <c r="DY58" i="1" s="1"/>
  <c r="DM45" i="1"/>
  <c r="DM37" i="1"/>
  <c r="DL37" i="1"/>
  <c r="DL71" i="1" s="1"/>
  <c r="DL493" i="1" s="1"/>
  <c r="DK37" i="1"/>
  <c r="DK71" i="1" s="1"/>
  <c r="DK493" i="1" s="1"/>
  <c r="DJ37" i="1"/>
  <c r="DJ71" i="1" s="1"/>
  <c r="DJ493" i="1" s="1"/>
  <c r="CT552" i="1"/>
  <c r="CS552" i="1"/>
  <c r="CR552" i="1"/>
  <c r="CU497" i="1"/>
  <c r="CT497" i="1"/>
  <c r="CS497" i="1"/>
  <c r="CR497" i="1"/>
  <c r="CU496" i="1"/>
  <c r="CT496" i="1"/>
  <c r="CS496" i="1"/>
  <c r="CR496" i="1"/>
  <c r="CU478" i="1"/>
  <c r="CU510" i="1" s="1"/>
  <c r="CU477" i="1"/>
  <c r="CU467" i="1"/>
  <c r="CU549" i="1" s="1"/>
  <c r="CU466" i="1"/>
  <c r="CU472" i="1" s="1"/>
  <c r="CU464" i="1"/>
  <c r="CU547" i="1" s="1"/>
  <c r="CU459" i="1"/>
  <c r="CU446" i="1"/>
  <c r="CU433" i="1"/>
  <c r="DG433" i="1" s="1"/>
  <c r="CU432" i="1"/>
  <c r="DG432" i="1" s="1"/>
  <c r="CU431" i="1"/>
  <c r="DG431" i="1" s="1"/>
  <c r="CU430" i="1"/>
  <c r="DG430" i="1" s="1"/>
  <c r="CU429" i="1"/>
  <c r="DG429" i="1" s="1"/>
  <c r="CU428" i="1"/>
  <c r="DG428" i="1" s="1"/>
  <c r="CU427" i="1"/>
  <c r="DG427" i="1" s="1"/>
  <c r="CU426" i="1"/>
  <c r="DG426" i="1" s="1"/>
  <c r="CU425" i="1"/>
  <c r="DG425" i="1" s="1"/>
  <c r="CU424" i="1"/>
  <c r="DG424" i="1" s="1"/>
  <c r="CU423" i="1"/>
  <c r="DG423" i="1" s="1"/>
  <c r="CU422" i="1"/>
  <c r="CU421" i="1"/>
  <c r="DG421" i="1" s="1"/>
  <c r="CU420" i="1"/>
  <c r="DG420" i="1" s="1"/>
  <c r="CU419" i="1"/>
  <c r="DG419" i="1" s="1"/>
  <c r="CU418" i="1"/>
  <c r="DG418" i="1" s="1"/>
  <c r="CU417" i="1"/>
  <c r="DG417" i="1" s="1"/>
  <c r="CU416" i="1"/>
  <c r="DG416" i="1" s="1"/>
  <c r="CU415" i="1"/>
  <c r="DG415" i="1" s="1"/>
  <c r="CU414" i="1"/>
  <c r="DG414" i="1" s="1"/>
  <c r="CU404" i="1"/>
  <c r="DG404" i="1" s="1"/>
  <c r="CU398" i="1"/>
  <c r="CU385" i="1"/>
  <c r="DG385" i="1" s="1"/>
  <c r="CU384" i="1"/>
  <c r="DG384" i="1" s="1"/>
  <c r="CU383" i="1"/>
  <c r="DG383" i="1" s="1"/>
  <c r="CU382" i="1"/>
  <c r="DG382" i="1" s="1"/>
  <c r="CU381" i="1"/>
  <c r="DG381" i="1" s="1"/>
  <c r="CU380" i="1"/>
  <c r="DG380" i="1" s="1"/>
  <c r="CU379" i="1"/>
  <c r="DG379" i="1" s="1"/>
  <c r="CU361" i="1"/>
  <c r="DG361" i="1" s="1"/>
  <c r="CU360" i="1"/>
  <c r="CU338" i="1"/>
  <c r="DG338" i="1" s="1"/>
  <c r="CU337" i="1"/>
  <c r="DG337" i="1" s="1"/>
  <c r="CU336" i="1"/>
  <c r="DG336" i="1" s="1"/>
  <c r="CU335" i="1"/>
  <c r="CU323" i="1"/>
  <c r="CU347" i="1" s="1"/>
  <c r="CU314" i="1"/>
  <c r="DG314" i="1" s="1"/>
  <c r="CU313" i="1"/>
  <c r="CU299" i="1"/>
  <c r="DG299" i="1" s="1"/>
  <c r="CU298" i="1"/>
  <c r="DG298" i="1" s="1"/>
  <c r="CU297" i="1"/>
  <c r="DG297" i="1" s="1"/>
  <c r="CU296" i="1"/>
  <c r="DG296" i="1" s="1"/>
  <c r="CU295" i="1"/>
  <c r="DG295" i="1" s="1"/>
  <c r="CU294" i="1"/>
  <c r="DG294" i="1" s="1"/>
  <c r="CU293" i="1"/>
  <c r="DG293" i="1" s="1"/>
  <c r="CU292" i="1"/>
  <c r="DG292" i="1" s="1"/>
  <c r="CU291" i="1"/>
  <c r="DG291" i="1" s="1"/>
  <c r="CU290" i="1"/>
  <c r="DG290" i="1" s="1"/>
  <c r="CU289" i="1"/>
  <c r="DG289" i="1" s="1"/>
  <c r="CU288" i="1"/>
  <c r="DG288" i="1" s="1"/>
  <c r="CU287" i="1"/>
  <c r="DG287" i="1" s="1"/>
  <c r="CU281" i="1"/>
  <c r="DG281" i="1" s="1"/>
  <c r="CU280" i="1"/>
  <c r="DG280" i="1" s="1"/>
  <c r="CU279" i="1"/>
  <c r="DG279" i="1" s="1"/>
  <c r="CU277" i="1"/>
  <c r="DG277" i="1" s="1"/>
  <c r="CU276" i="1"/>
  <c r="CU248" i="1"/>
  <c r="CU522" i="1" s="1"/>
  <c r="CU242" i="1"/>
  <c r="CU521" i="1" s="1"/>
  <c r="CU235" i="1"/>
  <c r="CU149" i="1"/>
  <c r="DG149" i="1" s="1"/>
  <c r="CU147" i="1"/>
  <c r="CU138" i="1"/>
  <c r="CU93" i="1"/>
  <c r="CU546" i="1" s="1"/>
  <c r="CU100" i="1"/>
  <c r="CU89" i="1"/>
  <c r="CU534" i="1" s="1"/>
  <c r="CU87" i="1"/>
  <c r="DG87" i="1" s="1"/>
  <c r="CU86" i="1"/>
  <c r="DG86" i="1" s="1"/>
  <c r="CU67" i="1"/>
  <c r="DG67" i="1" s="1"/>
  <c r="CU66" i="1"/>
  <c r="DG66" i="1" s="1"/>
  <c r="CU65" i="1"/>
  <c r="DG65" i="1" s="1"/>
  <c r="CU64" i="1"/>
  <c r="DG64" i="1" s="1"/>
  <c r="CU63" i="1"/>
  <c r="DG63" i="1" s="1"/>
  <c r="CU62" i="1"/>
  <c r="DG62" i="1" s="1"/>
  <c r="CU61" i="1"/>
  <c r="DG61" i="1" s="1"/>
  <c r="CU58" i="1"/>
  <c r="DG58" i="1" s="1"/>
  <c r="CU57" i="1"/>
  <c r="CU37" i="1"/>
  <c r="CT37" i="1"/>
  <c r="CT71" i="1" s="1"/>
  <c r="CT493" i="1" s="1"/>
  <c r="CS37" i="1"/>
  <c r="CS71" i="1" s="1"/>
  <c r="CS493" i="1" s="1"/>
  <c r="CR37" i="1"/>
  <c r="CR71" i="1" s="1"/>
  <c r="CR493" i="1" s="1"/>
  <c r="AG552" i="1"/>
  <c r="AF552" i="1"/>
  <c r="AJ497" i="1"/>
  <c r="AI497" i="1"/>
  <c r="AH497" i="1"/>
  <c r="AG497" i="1"/>
  <c r="AF497" i="1"/>
  <c r="AJ496" i="1"/>
  <c r="AI496" i="1"/>
  <c r="AH496" i="1"/>
  <c r="AG496" i="1"/>
  <c r="AF496" i="1"/>
  <c r="AJ488" i="1"/>
  <c r="AJ542" i="1" s="1"/>
  <c r="AJ487" i="1"/>
  <c r="AJ541" i="1" s="1"/>
  <c r="AJ486" i="1"/>
  <c r="AJ538" i="1" s="1"/>
  <c r="AJ485" i="1"/>
  <c r="AJ536" i="1" s="1"/>
  <c r="AJ484" i="1"/>
  <c r="AJ533" i="1" s="1"/>
  <c r="AJ483" i="1"/>
  <c r="AJ539" i="1" s="1"/>
  <c r="AJ481" i="1"/>
  <c r="AJ525" i="1" s="1"/>
  <c r="AJ480" i="1"/>
  <c r="AJ524" i="1" s="1"/>
  <c r="AJ479" i="1"/>
  <c r="AJ516" i="1" s="1"/>
  <c r="AJ478" i="1"/>
  <c r="AJ510" i="1" s="1"/>
  <c r="AJ477" i="1"/>
  <c r="AJ500" i="1" s="1"/>
  <c r="AJ476" i="1"/>
  <c r="AJ467" i="1"/>
  <c r="AJ549" i="1" s="1"/>
  <c r="AJ466" i="1"/>
  <c r="AJ548" i="1" s="1"/>
  <c r="AJ465" i="1"/>
  <c r="AJ537" i="1" s="1"/>
  <c r="AJ464" i="1"/>
  <c r="AJ547" i="1" s="1"/>
  <c r="AJ463" i="1"/>
  <c r="AJ540" i="1" s="1"/>
  <c r="AJ462" i="1"/>
  <c r="AJ535" i="1" s="1"/>
  <c r="AJ461" i="1"/>
  <c r="CO461" i="1" s="1"/>
  <c r="AJ460" i="1"/>
  <c r="CO460" i="1" s="1"/>
  <c r="AJ459" i="1"/>
  <c r="CO459" i="1" s="1"/>
  <c r="AJ458" i="1"/>
  <c r="CO458" i="1" s="1"/>
  <c r="AJ448" i="1"/>
  <c r="CO448" i="1" s="1"/>
  <c r="AJ446" i="1"/>
  <c r="AJ433" i="1"/>
  <c r="CO433" i="1" s="1"/>
  <c r="AJ432" i="1"/>
  <c r="CO432" i="1" s="1"/>
  <c r="AJ431" i="1"/>
  <c r="CO431" i="1" s="1"/>
  <c r="AJ430" i="1"/>
  <c r="CO430" i="1" s="1"/>
  <c r="AJ429" i="1"/>
  <c r="CO429" i="1" s="1"/>
  <c r="AJ428" i="1"/>
  <c r="CO428" i="1" s="1"/>
  <c r="AJ427" i="1"/>
  <c r="CO427" i="1" s="1"/>
  <c r="AJ426" i="1"/>
  <c r="CO426" i="1" s="1"/>
  <c r="AJ425" i="1"/>
  <c r="CO425" i="1" s="1"/>
  <c r="AJ424" i="1"/>
  <c r="CO424" i="1" s="1"/>
  <c r="AJ423" i="1"/>
  <c r="CO423" i="1" s="1"/>
  <c r="AJ422" i="1"/>
  <c r="CO422" i="1" s="1"/>
  <c r="AJ421" i="1"/>
  <c r="CO421" i="1" s="1"/>
  <c r="AJ420" i="1"/>
  <c r="CO420" i="1" s="1"/>
  <c r="AJ419" i="1"/>
  <c r="CO419" i="1" s="1"/>
  <c r="AJ418" i="1"/>
  <c r="CO418" i="1" s="1"/>
  <c r="AJ417" i="1"/>
  <c r="CO417" i="1" s="1"/>
  <c r="AJ416" i="1"/>
  <c r="CO416" i="1" s="1"/>
  <c r="AJ415" i="1"/>
  <c r="CO415" i="1" s="1"/>
  <c r="AJ414" i="1"/>
  <c r="CO414" i="1" s="1"/>
  <c r="AJ406" i="1"/>
  <c r="AJ544" i="1" s="1"/>
  <c r="AJ404" i="1"/>
  <c r="CO404" i="1" s="1"/>
  <c r="AJ398" i="1"/>
  <c r="AJ385" i="1"/>
  <c r="CO385" i="1" s="1"/>
  <c r="AJ384" i="1"/>
  <c r="CO384" i="1" s="1"/>
  <c r="AJ383" i="1"/>
  <c r="CO383" i="1" s="1"/>
  <c r="AJ382" i="1"/>
  <c r="CO382" i="1" s="1"/>
  <c r="AJ381" i="1"/>
  <c r="CO381" i="1" s="1"/>
  <c r="AJ380" i="1"/>
  <c r="CO380" i="1" s="1"/>
  <c r="AJ379" i="1"/>
  <c r="CO379" i="1" s="1"/>
  <c r="AJ363" i="1"/>
  <c r="CO363" i="1" s="1"/>
  <c r="AJ362" i="1"/>
  <c r="CO362" i="1" s="1"/>
  <c r="AJ361" i="1"/>
  <c r="CO361" i="1" s="1"/>
  <c r="AJ360" i="1"/>
  <c r="AJ359" i="1"/>
  <c r="CO359" i="1" s="1"/>
  <c r="AJ358" i="1"/>
  <c r="CO358" i="1" s="1"/>
  <c r="AJ357" i="1"/>
  <c r="CO357" i="1" s="1"/>
  <c r="AJ356" i="1"/>
  <c r="CO356" i="1" s="1"/>
  <c r="AJ355" i="1"/>
  <c r="CO355" i="1" s="1"/>
  <c r="AJ354" i="1"/>
  <c r="CO354" i="1" s="1"/>
  <c r="AJ353" i="1"/>
  <c r="CO353" i="1" s="1"/>
  <c r="AJ340" i="1"/>
  <c r="CO340" i="1" s="1"/>
  <c r="AJ339" i="1"/>
  <c r="CO339" i="1" s="1"/>
  <c r="AJ338" i="1"/>
  <c r="CO338" i="1" s="1"/>
  <c r="AJ337" i="1"/>
  <c r="CO337" i="1" s="1"/>
  <c r="AJ336" i="1"/>
  <c r="CO336" i="1" s="1"/>
  <c r="AJ335" i="1"/>
  <c r="CO335" i="1" s="1"/>
  <c r="AJ334" i="1"/>
  <c r="CO334" i="1" s="1"/>
  <c r="AJ333" i="1"/>
  <c r="CO333" i="1" s="1"/>
  <c r="AJ332" i="1"/>
  <c r="CO332" i="1" s="1"/>
  <c r="AJ331" i="1"/>
  <c r="CO331" i="1" s="1"/>
  <c r="AJ330" i="1"/>
  <c r="CO330" i="1" s="1"/>
  <c r="AJ329" i="1"/>
  <c r="CO329" i="1" s="1"/>
  <c r="AJ328" i="1"/>
  <c r="CO328" i="1" s="1"/>
  <c r="AJ327" i="1"/>
  <c r="CO327" i="1" s="1"/>
  <c r="AJ326" i="1"/>
  <c r="CO326" i="1" s="1"/>
  <c r="AJ325" i="1"/>
  <c r="CO325" i="1" s="1"/>
  <c r="AJ324" i="1"/>
  <c r="CO324" i="1" s="1"/>
  <c r="AJ323" i="1"/>
  <c r="CO323" i="1" s="1"/>
  <c r="AJ322" i="1"/>
  <c r="CO322" i="1" s="1"/>
  <c r="AJ321" i="1"/>
  <c r="AJ320" i="1"/>
  <c r="AJ314" i="1"/>
  <c r="CO314" i="1" s="1"/>
  <c r="AJ313" i="1"/>
  <c r="CO313" i="1" s="1"/>
  <c r="AJ312" i="1"/>
  <c r="CO312" i="1" s="1"/>
  <c r="AJ311" i="1"/>
  <c r="CO311" i="1" s="1"/>
  <c r="AJ299" i="1"/>
  <c r="CO299" i="1" s="1"/>
  <c r="AJ298" i="1"/>
  <c r="CO298" i="1" s="1"/>
  <c r="AJ297" i="1"/>
  <c r="CO297" i="1" s="1"/>
  <c r="AJ296" i="1"/>
  <c r="CO296" i="1" s="1"/>
  <c r="AJ295" i="1"/>
  <c r="CO295" i="1" s="1"/>
  <c r="AJ294" i="1"/>
  <c r="CO294" i="1" s="1"/>
  <c r="AJ293" i="1"/>
  <c r="CO293" i="1" s="1"/>
  <c r="AJ292" i="1"/>
  <c r="CO292" i="1" s="1"/>
  <c r="AJ291" i="1"/>
  <c r="CO291" i="1" s="1"/>
  <c r="AJ290" i="1"/>
  <c r="CO290" i="1" s="1"/>
  <c r="AJ289" i="1"/>
  <c r="CO289" i="1" s="1"/>
  <c r="AJ288" i="1"/>
  <c r="CO288" i="1" s="1"/>
  <c r="AJ287" i="1"/>
  <c r="CO287" i="1" s="1"/>
  <c r="AI281" i="1"/>
  <c r="AH281" i="1"/>
  <c r="AJ280" i="1"/>
  <c r="CO280" i="1" s="1"/>
  <c r="AJ279" i="1"/>
  <c r="CO279" i="1" s="1"/>
  <c r="AJ278" i="1"/>
  <c r="CO278" i="1" s="1"/>
  <c r="AJ277" i="1"/>
  <c r="CO277" i="1" s="1"/>
  <c r="AJ276" i="1"/>
  <c r="CO276" i="1" s="1"/>
  <c r="AJ275" i="1"/>
  <c r="AJ262" i="1"/>
  <c r="CO262" i="1" s="1"/>
  <c r="AJ249" i="1"/>
  <c r="CO249" i="1" s="1"/>
  <c r="AJ248" i="1"/>
  <c r="CO248" i="1" s="1"/>
  <c r="AJ247" i="1"/>
  <c r="AJ246" i="1"/>
  <c r="AJ523" i="1" s="1"/>
  <c r="AJ243" i="1"/>
  <c r="CO243" i="1" s="1"/>
  <c r="AJ242" i="1"/>
  <c r="AJ239" i="1"/>
  <c r="CO239" i="1" s="1"/>
  <c r="AJ238" i="1"/>
  <c r="AJ235" i="1"/>
  <c r="CO235" i="1" s="1"/>
  <c r="AJ234" i="1"/>
  <c r="CO234" i="1" s="1"/>
  <c r="AJ233" i="1"/>
  <c r="CO233" i="1" s="1"/>
  <c r="AJ232" i="1"/>
  <c r="CO232" i="1" s="1"/>
  <c r="AJ231" i="1"/>
  <c r="CO231" i="1" s="1"/>
  <c r="AJ230" i="1"/>
  <c r="CO230" i="1" s="1"/>
  <c r="AJ229" i="1"/>
  <c r="CO229" i="1" s="1"/>
  <c r="AJ228" i="1"/>
  <c r="CO228" i="1" s="1"/>
  <c r="AJ227" i="1"/>
  <c r="CO227" i="1" s="1"/>
  <c r="AJ226" i="1"/>
  <c r="CO226" i="1" s="1"/>
  <c r="AJ225" i="1"/>
  <c r="AJ222" i="1"/>
  <c r="CO222" i="1" s="1"/>
  <c r="AJ221" i="1"/>
  <c r="AJ218" i="1"/>
  <c r="CO218" i="1" s="1"/>
  <c r="AJ216" i="1"/>
  <c r="CO216" i="1" s="1"/>
  <c r="AJ215" i="1"/>
  <c r="CO215" i="1" s="1"/>
  <c r="AJ214" i="1"/>
  <c r="CO214" i="1" s="1"/>
  <c r="AJ213" i="1"/>
  <c r="AJ206" i="1"/>
  <c r="CO206" i="1" s="1"/>
  <c r="AJ203" i="1"/>
  <c r="CO203" i="1" s="1"/>
  <c r="AJ200" i="1"/>
  <c r="CO200" i="1" s="1"/>
  <c r="AJ197" i="1"/>
  <c r="CO197" i="1" s="1"/>
  <c r="AJ194" i="1"/>
  <c r="CO194" i="1" s="1"/>
  <c r="AJ180" i="1"/>
  <c r="AJ515" i="1" s="1"/>
  <c r="AJ177" i="1"/>
  <c r="AJ514" i="1" s="1"/>
  <c r="AJ174" i="1"/>
  <c r="AJ513" i="1" s="1"/>
  <c r="AJ171" i="1"/>
  <c r="CO171" i="1" s="1"/>
  <c r="AJ170" i="1"/>
  <c r="AJ167" i="1"/>
  <c r="CO167" i="1" s="1"/>
  <c r="AJ166" i="1"/>
  <c r="CO166" i="1" s="1"/>
  <c r="AJ165" i="1"/>
  <c r="AJ151" i="1"/>
  <c r="AJ150" i="1"/>
  <c r="CO150" i="1" s="1"/>
  <c r="AJ149" i="1"/>
  <c r="CO149" i="1" s="1"/>
  <c r="AJ148" i="1"/>
  <c r="CO148" i="1" s="1"/>
  <c r="AJ147" i="1"/>
  <c r="CO147" i="1" s="1"/>
  <c r="AJ146" i="1"/>
  <c r="CO146" i="1" s="1"/>
  <c r="AJ145" i="1"/>
  <c r="AJ142" i="1"/>
  <c r="CO142" i="1" s="1"/>
  <c r="AJ141" i="1"/>
  <c r="CO141" i="1" s="1"/>
  <c r="AJ140" i="1"/>
  <c r="CO140" i="1" s="1"/>
  <c r="AJ139" i="1"/>
  <c r="CO139" i="1" s="1"/>
  <c r="AJ138" i="1"/>
  <c r="CO138" i="1" s="1"/>
  <c r="AJ137" i="1"/>
  <c r="AJ134" i="1"/>
  <c r="CO134" i="1" s="1"/>
  <c r="AJ133" i="1"/>
  <c r="CO133" i="1" s="1"/>
  <c r="AJ132" i="1"/>
  <c r="AJ129" i="1"/>
  <c r="AJ505" i="1" s="1"/>
  <c r="AJ126" i="1"/>
  <c r="AJ504" i="1" s="1"/>
  <c r="AJ123" i="1"/>
  <c r="CO123" i="1" s="1"/>
  <c r="AJ122" i="1"/>
  <c r="AJ118" i="1"/>
  <c r="AJ502" i="1" s="1"/>
  <c r="AJ115" i="1"/>
  <c r="CO115" i="1" s="1"/>
  <c r="AJ114" i="1"/>
  <c r="AJ107" i="1"/>
  <c r="CO107" i="1" s="1"/>
  <c r="AJ93" i="1"/>
  <c r="AJ546" i="1" s="1"/>
  <c r="AJ91" i="1"/>
  <c r="AJ89" i="1"/>
  <c r="AJ534" i="1" s="1"/>
  <c r="AJ87" i="1"/>
  <c r="CO87" i="1" s="1"/>
  <c r="AJ86" i="1"/>
  <c r="AJ67" i="1"/>
  <c r="CO67" i="1" s="1"/>
  <c r="AJ66" i="1"/>
  <c r="CO66" i="1" s="1"/>
  <c r="AJ65" i="1"/>
  <c r="CO65" i="1" s="1"/>
  <c r="AJ64" i="1"/>
  <c r="CO64" i="1" s="1"/>
  <c r="AJ63" i="1"/>
  <c r="CO63" i="1" s="1"/>
  <c r="AJ62" i="1"/>
  <c r="CO62" i="1" s="1"/>
  <c r="AJ61" i="1"/>
  <c r="CO61" i="1" s="1"/>
  <c r="AJ60" i="1"/>
  <c r="CO60" i="1" s="1"/>
  <c r="AJ59" i="1"/>
  <c r="CO59" i="1" s="1"/>
  <c r="AJ58" i="1"/>
  <c r="CO58" i="1" s="1"/>
  <c r="AJ57" i="1"/>
  <c r="CO57" i="1" s="1"/>
  <c r="AJ56" i="1"/>
  <c r="CO56" i="1" s="1"/>
  <c r="AJ55" i="1"/>
  <c r="CO55" i="1" s="1"/>
  <c r="AJ54" i="1"/>
  <c r="CO54" i="1" s="1"/>
  <c r="AJ53" i="1"/>
  <c r="CO53" i="1" s="1"/>
  <c r="AJ52" i="1"/>
  <c r="CO52" i="1" s="1"/>
  <c r="AJ51" i="1"/>
  <c r="CO51" i="1" s="1"/>
  <c r="AJ50" i="1"/>
  <c r="CO50" i="1" s="1"/>
  <c r="AJ49" i="1"/>
  <c r="CO49" i="1" s="1"/>
  <c r="AJ48" i="1"/>
  <c r="CO48" i="1" s="1"/>
  <c r="AJ47" i="1"/>
  <c r="CO47" i="1" s="1"/>
  <c r="AJ46" i="1"/>
  <c r="CO46" i="1" s="1"/>
  <c r="AJ45" i="1"/>
  <c r="CO45" i="1" s="1"/>
  <c r="AJ44" i="1"/>
  <c r="CO44" i="1" s="1"/>
  <c r="AJ43" i="1"/>
  <c r="CO43" i="1" s="1"/>
  <c r="AJ42" i="1"/>
  <c r="AJ41" i="1"/>
  <c r="AI37" i="1"/>
  <c r="AI71" i="1" s="1"/>
  <c r="AH37" i="1"/>
  <c r="AH71" i="1" s="1"/>
  <c r="AG37" i="1"/>
  <c r="AG71" i="1" s="1"/>
  <c r="AG493" i="1" s="1"/>
  <c r="AF37" i="1"/>
  <c r="AF71" i="1" s="1"/>
  <c r="AF493" i="1" s="1"/>
  <c r="Y552" i="1"/>
  <c r="Y553" i="1" s="1"/>
  <c r="Z497" i="1"/>
  <c r="Y497" i="1"/>
  <c r="Z496" i="1"/>
  <c r="Y496" i="1"/>
  <c r="Z280" i="1"/>
  <c r="CD280" i="1" s="1"/>
  <c r="Z279" i="1"/>
  <c r="G488" i="1"/>
  <c r="G487" i="1"/>
  <c r="G486" i="1"/>
  <c r="G485" i="1"/>
  <c r="G484" i="1"/>
  <c r="G483" i="1"/>
  <c r="G481" i="1"/>
  <c r="G480" i="1"/>
  <c r="G479" i="1"/>
  <c r="G478" i="1"/>
  <c r="G477" i="1"/>
  <c r="G476" i="1"/>
  <c r="G467" i="1"/>
  <c r="G466" i="1"/>
  <c r="G465" i="1"/>
  <c r="G464" i="1"/>
  <c r="G463" i="1"/>
  <c r="G462" i="1"/>
  <c r="G461" i="1"/>
  <c r="G460" i="1"/>
  <c r="G459" i="1"/>
  <c r="G458" i="1"/>
  <c r="G448" i="1"/>
  <c r="G446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06" i="1"/>
  <c r="G404" i="1"/>
  <c r="G403" i="1"/>
  <c r="G402" i="1"/>
  <c r="G401" i="1"/>
  <c r="G400" i="1"/>
  <c r="G399" i="1"/>
  <c r="G398" i="1"/>
  <c r="G385" i="1"/>
  <c r="G384" i="1"/>
  <c r="G383" i="1"/>
  <c r="G382" i="1"/>
  <c r="G381" i="1"/>
  <c r="G380" i="1"/>
  <c r="G379" i="1"/>
  <c r="G363" i="1"/>
  <c r="G362" i="1"/>
  <c r="G361" i="1"/>
  <c r="G360" i="1"/>
  <c r="G359" i="1"/>
  <c r="G358" i="1"/>
  <c r="G357" i="1"/>
  <c r="G356" i="1"/>
  <c r="G355" i="1"/>
  <c r="G354" i="1"/>
  <c r="G353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4" i="1"/>
  <c r="G313" i="1"/>
  <c r="G312" i="1"/>
  <c r="G311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1" i="1"/>
  <c r="G280" i="1"/>
  <c r="G279" i="1"/>
  <c r="G278" i="1"/>
  <c r="G277" i="1"/>
  <c r="G276" i="1"/>
  <c r="G275" i="1"/>
  <c r="G262" i="1"/>
  <c r="I253" i="1"/>
  <c r="G249" i="1"/>
  <c r="G248" i="1"/>
  <c r="G247" i="1"/>
  <c r="G246" i="1"/>
  <c r="G243" i="1"/>
  <c r="G242" i="1"/>
  <c r="G239" i="1"/>
  <c r="G238" i="1"/>
  <c r="G235" i="1"/>
  <c r="G234" i="1"/>
  <c r="G233" i="1"/>
  <c r="G232" i="1"/>
  <c r="G231" i="1"/>
  <c r="G230" i="1"/>
  <c r="G229" i="1"/>
  <c r="G228" i="1"/>
  <c r="G227" i="1"/>
  <c r="G226" i="1"/>
  <c r="G225" i="1"/>
  <c r="G222" i="1"/>
  <c r="G221" i="1"/>
  <c r="G218" i="1"/>
  <c r="G216" i="1"/>
  <c r="G215" i="1"/>
  <c r="G214" i="1"/>
  <c r="G213" i="1"/>
  <c r="G206" i="1"/>
  <c r="G203" i="1"/>
  <c r="G200" i="1"/>
  <c r="G197" i="1"/>
  <c r="G194" i="1"/>
  <c r="G180" i="1"/>
  <c r="G177" i="1"/>
  <c r="G174" i="1"/>
  <c r="G171" i="1"/>
  <c r="G170" i="1"/>
  <c r="G167" i="1"/>
  <c r="G166" i="1"/>
  <c r="G165" i="1"/>
  <c r="G151" i="1"/>
  <c r="G150" i="1"/>
  <c r="G149" i="1"/>
  <c r="G148" i="1"/>
  <c r="G147" i="1"/>
  <c r="G146" i="1"/>
  <c r="G145" i="1"/>
  <c r="G142" i="1"/>
  <c r="G141" i="1"/>
  <c r="G140" i="1"/>
  <c r="G139" i="1"/>
  <c r="G138" i="1"/>
  <c r="G137" i="1"/>
  <c r="G134" i="1"/>
  <c r="G133" i="1"/>
  <c r="G132" i="1"/>
  <c r="G129" i="1"/>
  <c r="G126" i="1"/>
  <c r="G123" i="1"/>
  <c r="G122" i="1"/>
  <c r="G118" i="1"/>
  <c r="G115" i="1"/>
  <c r="G114" i="1"/>
  <c r="G107" i="1"/>
  <c r="G93" i="1"/>
  <c r="G91" i="1"/>
  <c r="G89" i="1"/>
  <c r="G87" i="1"/>
  <c r="G86" i="1"/>
  <c r="G85" i="1"/>
  <c r="G84" i="1"/>
  <c r="G83" i="1"/>
  <c r="G82" i="1"/>
  <c r="G81" i="1"/>
  <c r="G80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EE347" i="1" l="1"/>
  <c r="FI435" i="1"/>
  <c r="FI440" i="1"/>
  <c r="FI458" i="1"/>
  <c r="EW469" i="1"/>
  <c r="DZ22" i="1"/>
  <c r="AH346" i="1"/>
  <c r="AH531" i="1"/>
  <c r="AI346" i="1"/>
  <c r="AI531" i="1"/>
  <c r="DY459" i="1"/>
  <c r="DM469" i="1"/>
  <c r="DZ71" i="1"/>
  <c r="Z346" i="1"/>
  <c r="Z531" i="1"/>
  <c r="DG459" i="1"/>
  <c r="CU469" i="1"/>
  <c r="CU471" i="1"/>
  <c r="EQ458" i="1"/>
  <c r="EE469" i="1"/>
  <c r="EW346" i="1"/>
  <c r="CS553" i="1"/>
  <c r="DK553" i="1"/>
  <c r="EW347" i="1"/>
  <c r="EE346" i="1"/>
  <c r="EA553" i="1"/>
  <c r="ER553" i="1"/>
  <c r="EV553" i="1"/>
  <c r="CR553" i="1"/>
  <c r="DL553" i="1"/>
  <c r="EB553" i="1"/>
  <c r="ES553" i="1"/>
  <c r="EC553" i="1"/>
  <c r="ET553" i="1"/>
  <c r="CT553" i="1"/>
  <c r="DJ553" i="1"/>
  <c r="EW531" i="1"/>
  <c r="ED553" i="1"/>
  <c r="EU553" i="1"/>
  <c r="CO86" i="1"/>
  <c r="AJ347" i="1"/>
  <c r="AF553" i="1"/>
  <c r="CU346" i="1"/>
  <c r="CU531" i="1"/>
  <c r="DM346" i="1"/>
  <c r="DM531" i="1"/>
  <c r="DM347" i="1"/>
  <c r="EQ17" i="1"/>
  <c r="EE531" i="1"/>
  <c r="EE532" i="1"/>
  <c r="BJ184" i="1"/>
  <c r="BJ253" i="1"/>
  <c r="BJ437" i="1"/>
  <c r="AG553" i="1"/>
  <c r="BJ97" i="1"/>
  <c r="BJ155" i="1"/>
  <c r="CO42" i="1"/>
  <c r="AJ528" i="1"/>
  <c r="CO114" i="1"/>
  <c r="AJ501" i="1"/>
  <c r="CO137" i="1"/>
  <c r="AJ507" i="1"/>
  <c r="CO145" i="1"/>
  <c r="AJ508" i="1"/>
  <c r="CO151" i="1"/>
  <c r="AJ509" i="1"/>
  <c r="CO170" i="1"/>
  <c r="AJ512" i="1"/>
  <c r="CO213" i="1"/>
  <c r="AJ517" i="1"/>
  <c r="CO238" i="1"/>
  <c r="AJ520" i="1"/>
  <c r="CO242" i="1"/>
  <c r="AJ521" i="1"/>
  <c r="CO320" i="1"/>
  <c r="AJ530" i="1"/>
  <c r="CO446" i="1"/>
  <c r="AJ498" i="1"/>
  <c r="CO476" i="1"/>
  <c r="AJ499" i="1"/>
  <c r="DG57" i="1"/>
  <c r="CU527" i="1"/>
  <c r="DG138" i="1"/>
  <c r="CU507" i="1"/>
  <c r="DG323" i="1"/>
  <c r="CU530" i="1"/>
  <c r="DG422" i="1"/>
  <c r="CU528" i="1"/>
  <c r="DG446" i="1"/>
  <c r="CU498" i="1"/>
  <c r="DY45" i="1"/>
  <c r="DM527" i="1"/>
  <c r="DY149" i="1"/>
  <c r="DM508" i="1"/>
  <c r="DY151" i="1"/>
  <c r="DM509" i="1"/>
  <c r="DY238" i="1"/>
  <c r="DM520" i="1"/>
  <c r="DY242" i="1"/>
  <c r="DM521" i="1"/>
  <c r="DY323" i="1"/>
  <c r="DM530" i="1"/>
  <c r="DY422" i="1"/>
  <c r="DM528" i="1"/>
  <c r="DY446" i="1"/>
  <c r="DM498" i="1"/>
  <c r="DY466" i="1"/>
  <c r="DM548" i="1"/>
  <c r="EQ33" i="1"/>
  <c r="EE545" i="1"/>
  <c r="EQ41" i="1"/>
  <c r="EE527" i="1"/>
  <c r="EQ42" i="1"/>
  <c r="EE528" i="1"/>
  <c r="FI114" i="1"/>
  <c r="FI501" i="1" s="1"/>
  <c r="EW501" i="1"/>
  <c r="FI122" i="1"/>
  <c r="FI503" i="1" s="1"/>
  <c r="EW503" i="1"/>
  <c r="FI132" i="1"/>
  <c r="FI506" i="1" s="1"/>
  <c r="EW506" i="1"/>
  <c r="FI137" i="1"/>
  <c r="FI507" i="1" s="1"/>
  <c r="EW507" i="1"/>
  <c r="FI145" i="1"/>
  <c r="FI508" i="1" s="1"/>
  <c r="EW508" i="1"/>
  <c r="FI165" i="1"/>
  <c r="FI511" i="1" s="1"/>
  <c r="EW511" i="1"/>
  <c r="FI170" i="1"/>
  <c r="FI512" i="1" s="1"/>
  <c r="EW512" i="1"/>
  <c r="FI213" i="1"/>
  <c r="FI517" i="1" s="1"/>
  <c r="EW517" i="1"/>
  <c r="FI225" i="1"/>
  <c r="FI519" i="1" s="1"/>
  <c r="EW519" i="1"/>
  <c r="FI238" i="1"/>
  <c r="FI520" i="1" s="1"/>
  <c r="EW520" i="1"/>
  <c r="FI242" i="1"/>
  <c r="FI521" i="1" s="1"/>
  <c r="EW521" i="1"/>
  <c r="FI247" i="1"/>
  <c r="FI522" i="1" s="1"/>
  <c r="EW522" i="1"/>
  <c r="FI320" i="1"/>
  <c r="EW530" i="1"/>
  <c r="FI321" i="1"/>
  <c r="FI529" i="1" s="1"/>
  <c r="EW529" i="1"/>
  <c r="FI446" i="1"/>
  <c r="FI498" i="1" s="1"/>
  <c r="EW498" i="1"/>
  <c r="EQ465" i="1"/>
  <c r="EE537" i="1"/>
  <c r="FI476" i="1"/>
  <c r="FI499" i="1" s="1"/>
  <c r="EW499" i="1"/>
  <c r="FI477" i="1"/>
  <c r="FI500" i="1" s="1"/>
  <c r="EW500" i="1"/>
  <c r="FI478" i="1"/>
  <c r="FI510" i="1" s="1"/>
  <c r="EW510" i="1"/>
  <c r="FI479" i="1"/>
  <c r="FI516" i="1" s="1"/>
  <c r="EW516" i="1"/>
  <c r="FI480" i="1"/>
  <c r="FI524" i="1" s="1"/>
  <c r="EW524" i="1"/>
  <c r="FI481" i="1"/>
  <c r="FI525" i="1" s="1"/>
  <c r="EW525" i="1"/>
  <c r="FI483" i="1"/>
  <c r="FI539" i="1" s="1"/>
  <c r="EW539" i="1"/>
  <c r="FI484" i="1"/>
  <c r="FI533" i="1" s="1"/>
  <c r="EW533" i="1"/>
  <c r="FI485" i="1"/>
  <c r="FI536" i="1" s="1"/>
  <c r="EW536" i="1"/>
  <c r="FI486" i="1"/>
  <c r="FI538" i="1" s="1"/>
  <c r="EW538" i="1"/>
  <c r="FI487" i="1"/>
  <c r="FI541" i="1" s="1"/>
  <c r="EW541" i="1"/>
  <c r="FI488" i="1"/>
  <c r="FI542" i="1" s="1"/>
  <c r="EW542" i="1"/>
  <c r="CO41" i="1"/>
  <c r="AJ527" i="1"/>
  <c r="CO91" i="1"/>
  <c r="AJ551" i="1"/>
  <c r="CO122" i="1"/>
  <c r="AJ503" i="1"/>
  <c r="CO132" i="1"/>
  <c r="AJ506" i="1"/>
  <c r="CO165" i="1"/>
  <c r="AJ511" i="1"/>
  <c r="CO221" i="1"/>
  <c r="AJ518" i="1"/>
  <c r="CO225" i="1"/>
  <c r="AJ519" i="1"/>
  <c r="CO247" i="1"/>
  <c r="AJ522" i="1"/>
  <c r="CO321" i="1"/>
  <c r="AJ529" i="1"/>
  <c r="DG147" i="1"/>
  <c r="DG153" i="1" s="1"/>
  <c r="CU508" i="1"/>
  <c r="DG235" i="1"/>
  <c r="CU519" i="1"/>
  <c r="DG335" i="1"/>
  <c r="DG342" i="1" s="1"/>
  <c r="CU529" i="1"/>
  <c r="DG466" i="1"/>
  <c r="CU548" i="1"/>
  <c r="DG477" i="1"/>
  <c r="CU500" i="1"/>
  <c r="DY235" i="1"/>
  <c r="DM519" i="1"/>
  <c r="DY247" i="1"/>
  <c r="DM522" i="1"/>
  <c r="DY330" i="1"/>
  <c r="DM529" i="1"/>
  <c r="DY477" i="1"/>
  <c r="DM500" i="1"/>
  <c r="FI18" i="1"/>
  <c r="FI532" i="1" s="1"/>
  <c r="EW532" i="1"/>
  <c r="FI33" i="1"/>
  <c r="FI545" i="1" s="1"/>
  <c r="EW545" i="1"/>
  <c r="FI41" i="1"/>
  <c r="FI527" i="1" s="1"/>
  <c r="EW527" i="1"/>
  <c r="FI42" i="1"/>
  <c r="FI528" i="1" s="1"/>
  <c r="EW528" i="1"/>
  <c r="EQ114" i="1"/>
  <c r="EE501" i="1"/>
  <c r="EQ122" i="1"/>
  <c r="EE503" i="1"/>
  <c r="EQ132" i="1"/>
  <c r="EE506" i="1"/>
  <c r="EQ137" i="1"/>
  <c r="EE507" i="1"/>
  <c r="EQ145" i="1"/>
  <c r="EE508" i="1"/>
  <c r="EQ151" i="1"/>
  <c r="EE509" i="1"/>
  <c r="EQ165" i="1"/>
  <c r="EE511" i="1"/>
  <c r="EQ170" i="1"/>
  <c r="EE512" i="1"/>
  <c r="EQ213" i="1"/>
  <c r="EE517" i="1"/>
  <c r="EQ225" i="1"/>
  <c r="EE519" i="1"/>
  <c r="EQ238" i="1"/>
  <c r="EE520" i="1"/>
  <c r="EQ242" i="1"/>
  <c r="EE521" i="1"/>
  <c r="EQ247" i="1"/>
  <c r="EE522" i="1"/>
  <c r="EQ320" i="1"/>
  <c r="EE530" i="1"/>
  <c r="EQ321" i="1"/>
  <c r="EE529" i="1"/>
  <c r="EQ446" i="1"/>
  <c r="EQ454" i="1" s="1"/>
  <c r="EE498" i="1"/>
  <c r="FI465" i="1"/>
  <c r="FI537" i="1" s="1"/>
  <c r="EW537" i="1"/>
  <c r="EQ476" i="1"/>
  <c r="EE499" i="1"/>
  <c r="EQ477" i="1"/>
  <c r="EE500" i="1"/>
  <c r="EQ478" i="1"/>
  <c r="EE510" i="1"/>
  <c r="EQ479" i="1"/>
  <c r="EE516" i="1"/>
  <c r="EQ480" i="1"/>
  <c r="EE524" i="1"/>
  <c r="EQ481" i="1"/>
  <c r="EE525" i="1"/>
  <c r="EQ483" i="1"/>
  <c r="EE539" i="1"/>
  <c r="EQ484" i="1"/>
  <c r="EE533" i="1"/>
  <c r="EQ485" i="1"/>
  <c r="EE536" i="1"/>
  <c r="EQ486" i="1"/>
  <c r="EE538" i="1"/>
  <c r="EQ487" i="1"/>
  <c r="EE541" i="1"/>
  <c r="EQ488" i="1"/>
  <c r="EE542" i="1"/>
  <c r="EQ301" i="1"/>
  <c r="CO275" i="1"/>
  <c r="CM281" i="1"/>
  <c r="CM346" i="1" s="1"/>
  <c r="EQ275" i="1"/>
  <c r="EQ283" i="1" s="1"/>
  <c r="CD279" i="1"/>
  <c r="CD283" i="1" s="1"/>
  <c r="CN281" i="1"/>
  <c r="DG276" i="1"/>
  <c r="DY276" i="1"/>
  <c r="DY283" i="1" s="1"/>
  <c r="FI275" i="1"/>
  <c r="FI346" i="1" s="1"/>
  <c r="DG435" i="1"/>
  <c r="DG157" i="1"/>
  <c r="CU316" i="1"/>
  <c r="DG313" i="1"/>
  <c r="DG398" i="1"/>
  <c r="CU410" i="1"/>
  <c r="DG464" i="1"/>
  <c r="DG478" i="1"/>
  <c r="DM100" i="1"/>
  <c r="DY91" i="1"/>
  <c r="DY435" i="1"/>
  <c r="DY440" i="1"/>
  <c r="DY454" i="1"/>
  <c r="DY450" i="1"/>
  <c r="DY472" i="1"/>
  <c r="FI89" i="1"/>
  <c r="FI534" i="1" s="1"/>
  <c r="FI93" i="1"/>
  <c r="FI546" i="1" s="1"/>
  <c r="FI406" i="1"/>
  <c r="FI544" i="1" s="1"/>
  <c r="FI463" i="1"/>
  <c r="FI540" i="1" s="1"/>
  <c r="EE472" i="1"/>
  <c r="EQ466" i="1"/>
  <c r="DG450" i="1"/>
  <c r="DG454" i="1"/>
  <c r="DG467" i="1"/>
  <c r="CO398" i="1"/>
  <c r="AJ410" i="1"/>
  <c r="DG472" i="1"/>
  <c r="DY93" i="1"/>
  <c r="DY368" i="1"/>
  <c r="DY372" i="1"/>
  <c r="EE100" i="1"/>
  <c r="EQ91" i="1"/>
  <c r="EQ118" i="1"/>
  <c r="EQ398" i="1"/>
  <c r="EE410" i="1"/>
  <c r="EQ450" i="1"/>
  <c r="EQ462" i="1"/>
  <c r="EQ464" i="1"/>
  <c r="EQ490" i="1"/>
  <c r="DG440" i="1"/>
  <c r="DY387" i="1"/>
  <c r="DY391" i="1"/>
  <c r="DY478" i="1"/>
  <c r="EW100" i="1"/>
  <c r="FI91" i="1"/>
  <c r="FI551" i="1" s="1"/>
  <c r="FI118" i="1"/>
  <c r="FI502" i="1" s="1"/>
  <c r="FI398" i="1"/>
  <c r="FI410" i="1" s="1"/>
  <c r="FI437" i="1" s="1"/>
  <c r="EW410" i="1"/>
  <c r="FI450" i="1"/>
  <c r="FI452" i="1" s="1"/>
  <c r="FI454" i="1"/>
  <c r="FI462" i="1"/>
  <c r="FI535" i="1" s="1"/>
  <c r="CO100" i="1"/>
  <c r="CM283" i="1"/>
  <c r="DG93" i="1"/>
  <c r="DG372" i="1"/>
  <c r="DG368" i="1"/>
  <c r="DY89" i="1"/>
  <c r="DY398" i="1"/>
  <c r="DM410" i="1"/>
  <c r="DY464" i="1"/>
  <c r="EQ89" i="1"/>
  <c r="EQ93" i="1"/>
  <c r="EQ406" i="1"/>
  <c r="EQ463" i="1"/>
  <c r="DG301" i="1"/>
  <c r="FI301" i="1"/>
  <c r="CO368" i="1"/>
  <c r="CO372" i="1"/>
  <c r="CO406" i="1"/>
  <c r="EQ158" i="1"/>
  <c r="EQ391" i="1"/>
  <c r="EQ387" i="1"/>
  <c r="DG242" i="1"/>
  <c r="DY158" i="1"/>
  <c r="DY246" i="1"/>
  <c r="DY251" i="1" s="1"/>
  <c r="DY342" i="1"/>
  <c r="FI126" i="1"/>
  <c r="FI504" i="1" s="1"/>
  <c r="EW158" i="1"/>
  <c r="FI151" i="1"/>
  <c r="FI509" i="1" s="1"/>
  <c r="FI174" i="1"/>
  <c r="FI513" i="1" s="1"/>
  <c r="FI180" i="1"/>
  <c r="FI515" i="1" s="1"/>
  <c r="FI283" i="1"/>
  <c r="FI391" i="1"/>
  <c r="FI387" i="1"/>
  <c r="FI389" i="1" s="1"/>
  <c r="CO126" i="1"/>
  <c r="CO177" i="1"/>
  <c r="EQ126" i="1"/>
  <c r="CO118" i="1"/>
  <c r="CO129" i="1"/>
  <c r="CO158" i="1"/>
  <c r="CO180" i="1"/>
  <c r="CO246" i="1"/>
  <c r="CO269" i="1"/>
  <c r="CO264" i="1"/>
  <c r="CO109" i="1"/>
  <c r="CO208" i="1"/>
  <c r="CO301" i="1"/>
  <c r="DG248" i="1"/>
  <c r="DG387" i="1"/>
  <c r="DG391" i="1"/>
  <c r="EQ129" i="1"/>
  <c r="EQ177" i="1"/>
  <c r="EQ208" i="1"/>
  <c r="EQ222" i="1"/>
  <c r="EQ246" i="1"/>
  <c r="EQ264" i="1"/>
  <c r="EQ269" i="1"/>
  <c r="EQ316" i="1"/>
  <c r="EQ342" i="1"/>
  <c r="EQ372" i="1"/>
  <c r="EQ368" i="1"/>
  <c r="EQ435" i="1"/>
  <c r="EQ440" i="1"/>
  <c r="EQ174" i="1"/>
  <c r="EQ180" i="1"/>
  <c r="CO174" i="1"/>
  <c r="CO316" i="1"/>
  <c r="CO342" i="1"/>
  <c r="CO391" i="1"/>
  <c r="CO387" i="1"/>
  <c r="DG73" i="1"/>
  <c r="DG69" i="1"/>
  <c r="DG283" i="1"/>
  <c r="DY73" i="1"/>
  <c r="DY69" i="1"/>
  <c r="DY157" i="1"/>
  <c r="DY153" i="1"/>
  <c r="DY301" i="1"/>
  <c r="FI129" i="1"/>
  <c r="FI505" i="1" s="1"/>
  <c r="FI177" i="1"/>
  <c r="FI514" i="1" s="1"/>
  <c r="FI208" i="1"/>
  <c r="FI222" i="1"/>
  <c r="FI518" i="1" s="1"/>
  <c r="FI246" i="1"/>
  <c r="FI523" i="1" s="1"/>
  <c r="FI264" i="1"/>
  <c r="FI266" i="1" s="1"/>
  <c r="FI269" i="1"/>
  <c r="FI316" i="1"/>
  <c r="FI342" i="1"/>
  <c r="FI372" i="1"/>
  <c r="FI368" i="1"/>
  <c r="FI370" i="1" s="1"/>
  <c r="CO463" i="1"/>
  <c r="CO467" i="1"/>
  <c r="CO479" i="1"/>
  <c r="CO484" i="1"/>
  <c r="CO488" i="1"/>
  <c r="FI25" i="1"/>
  <c r="FI69" i="1"/>
  <c r="FI73" i="1"/>
  <c r="CO93" i="1"/>
  <c r="CO454" i="1"/>
  <c r="CO450" i="1"/>
  <c r="CO464" i="1"/>
  <c r="CO480" i="1"/>
  <c r="CO485" i="1"/>
  <c r="EQ24" i="1"/>
  <c r="EQ37" i="1"/>
  <c r="EQ74" i="1"/>
  <c r="CO69" i="1"/>
  <c r="CO440" i="1"/>
  <c r="CO435" i="1"/>
  <c r="CO465" i="1"/>
  <c r="CO477" i="1"/>
  <c r="CO481" i="1"/>
  <c r="CO486" i="1"/>
  <c r="EW24" i="1"/>
  <c r="FI17" i="1"/>
  <c r="FI74" i="1"/>
  <c r="FI37" i="1"/>
  <c r="CO89" i="1"/>
  <c r="CO462" i="1"/>
  <c r="AJ472" i="1"/>
  <c r="CO466" i="1"/>
  <c r="CO472" i="1" s="1"/>
  <c r="CO478" i="1"/>
  <c r="CO483" i="1"/>
  <c r="CO487" i="1"/>
  <c r="EE25" i="1"/>
  <c r="EQ18" i="1"/>
  <c r="EQ69" i="1"/>
  <c r="EQ73" i="1"/>
  <c r="EW74" i="1"/>
  <c r="EE316" i="1"/>
  <c r="EE435" i="1"/>
  <c r="EE437" i="1" s="1"/>
  <c r="EE440" i="1"/>
  <c r="EE490" i="1"/>
  <c r="EW316" i="1"/>
  <c r="EW435" i="1"/>
  <c r="EW437" i="1" s="1"/>
  <c r="EW440" i="1"/>
  <c r="EW490" i="1"/>
  <c r="CU435" i="1"/>
  <c r="CU440" i="1"/>
  <c r="AJ301" i="1"/>
  <c r="AJ157" i="1"/>
  <c r="AJ186" i="1"/>
  <c r="AJ182" i="1"/>
  <c r="AJ184" i="1" s="1"/>
  <c r="AJ255" i="1"/>
  <c r="AJ208" i="1"/>
  <c r="AJ439" i="1"/>
  <c r="CU153" i="1"/>
  <c r="CU155" i="1" s="1"/>
  <c r="CU157" i="1"/>
  <c r="CU450" i="1"/>
  <c r="CU452" i="1" s="1"/>
  <c r="CU454" i="1"/>
  <c r="DM99" i="1"/>
  <c r="DM95" i="1"/>
  <c r="DM97" i="1" s="1"/>
  <c r="DM255" i="1"/>
  <c r="DM251" i="1"/>
  <c r="DM253" i="1" s="1"/>
  <c r="DM372" i="1"/>
  <c r="DM368" i="1"/>
  <c r="DM370" i="1" s="1"/>
  <c r="DM490" i="1"/>
  <c r="EE153" i="1"/>
  <c r="EE155" i="1" s="1"/>
  <c r="EE157" i="1"/>
  <c r="EE186" i="1"/>
  <c r="EE182" i="1"/>
  <c r="EE184" i="1" s="1"/>
  <c r="EE255" i="1"/>
  <c r="EE208" i="1"/>
  <c r="EE264" i="1"/>
  <c r="EE266" i="1" s="1"/>
  <c r="EE269" i="1"/>
  <c r="EE342" i="1"/>
  <c r="EE368" i="1"/>
  <c r="EE370" i="1" s="1"/>
  <c r="EE372" i="1"/>
  <c r="EE439" i="1"/>
  <c r="EE450" i="1"/>
  <c r="EE452" i="1" s="1"/>
  <c r="EE454" i="1"/>
  <c r="EE471" i="1"/>
  <c r="CU69" i="1"/>
  <c r="CU71" i="1" s="1"/>
  <c r="CU73" i="1"/>
  <c r="DM157" i="1"/>
  <c r="DM153" i="1"/>
  <c r="DM155" i="1" s="1"/>
  <c r="DM301" i="1"/>
  <c r="DM391" i="1"/>
  <c r="DM387" i="1"/>
  <c r="DM389" i="1" s="1"/>
  <c r="DM471" i="1"/>
  <c r="EE73" i="1"/>
  <c r="EE69" i="1"/>
  <c r="EW157" i="1"/>
  <c r="EW153" i="1"/>
  <c r="EW155" i="1" s="1"/>
  <c r="EW186" i="1"/>
  <c r="EW182" i="1"/>
  <c r="EW184" i="1" s="1"/>
  <c r="EW255" i="1"/>
  <c r="EW208" i="1"/>
  <c r="EW269" i="1"/>
  <c r="EW264" i="1"/>
  <c r="EW266" i="1" s="1"/>
  <c r="EW342" i="1"/>
  <c r="EW372" i="1"/>
  <c r="EW368" i="1"/>
  <c r="EW370" i="1" s="1"/>
  <c r="EW439" i="1"/>
  <c r="EW450" i="1"/>
  <c r="EW452" i="1" s="1"/>
  <c r="EW454" i="1"/>
  <c r="EW471" i="1"/>
  <c r="Z283" i="1"/>
  <c r="AJ251" i="1"/>
  <c r="AJ316" i="1"/>
  <c r="AJ342" i="1"/>
  <c r="AJ391" i="1"/>
  <c r="AJ387" i="1"/>
  <c r="AJ389" i="1" s="1"/>
  <c r="AJ471" i="1"/>
  <c r="AJ469" i="1"/>
  <c r="AH552" i="1"/>
  <c r="AH283" i="1"/>
  <c r="AJ372" i="1"/>
  <c r="AJ368" i="1"/>
  <c r="AJ370" i="1" s="1"/>
  <c r="CU283" i="1"/>
  <c r="CU342" i="1"/>
  <c r="CU439" i="1"/>
  <c r="CU490" i="1"/>
  <c r="DM439" i="1"/>
  <c r="EW73" i="1"/>
  <c r="EW69" i="1"/>
  <c r="EE99" i="1"/>
  <c r="EE95" i="1"/>
  <c r="EE97" i="1" s="1"/>
  <c r="EE158" i="1"/>
  <c r="EE251" i="1"/>
  <c r="EE283" i="1"/>
  <c r="EE301" i="1"/>
  <c r="EE387" i="1"/>
  <c r="EE389" i="1" s="1"/>
  <c r="EE391" i="1"/>
  <c r="AJ153" i="1"/>
  <c r="AJ99" i="1"/>
  <c r="AJ158" i="1"/>
  <c r="AJ269" i="1"/>
  <c r="AJ264" i="1"/>
  <c r="AJ266" i="1" s="1"/>
  <c r="AI552" i="1"/>
  <c r="AI283" i="1"/>
  <c r="AJ435" i="1"/>
  <c r="AJ440" i="1"/>
  <c r="AJ454" i="1"/>
  <c r="AJ450" i="1"/>
  <c r="AJ452" i="1" s="1"/>
  <c r="AJ490" i="1"/>
  <c r="CU99" i="1"/>
  <c r="CU95" i="1"/>
  <c r="CU97" i="1" s="1"/>
  <c r="CU255" i="1"/>
  <c r="CU251" i="1"/>
  <c r="CU253" i="1" s="1"/>
  <c r="CU301" i="1"/>
  <c r="CU368" i="1"/>
  <c r="CU370" i="1" s="1"/>
  <c r="CU372" i="1"/>
  <c r="CU387" i="1"/>
  <c r="CU389" i="1" s="1"/>
  <c r="CU391" i="1"/>
  <c r="DM73" i="1"/>
  <c r="DM69" i="1"/>
  <c r="DM71" i="1" s="1"/>
  <c r="DM158" i="1"/>
  <c r="DM283" i="1"/>
  <c r="DM342" i="1"/>
  <c r="DM435" i="1"/>
  <c r="DM440" i="1"/>
  <c r="DM454" i="1"/>
  <c r="DM450" i="1"/>
  <c r="DM452" i="1" s="1"/>
  <c r="DM472" i="1"/>
  <c r="EE74" i="1"/>
  <c r="EW99" i="1"/>
  <c r="EW95" i="1"/>
  <c r="EW97" i="1" s="1"/>
  <c r="EW251" i="1"/>
  <c r="EW283" i="1"/>
  <c r="EW301" i="1"/>
  <c r="EW391" i="1"/>
  <c r="EW387" i="1"/>
  <c r="EW389" i="1" s="1"/>
  <c r="AJ95" i="1"/>
  <c r="AJ97" i="1" s="1"/>
  <c r="AJ100" i="1"/>
  <c r="AJ69" i="1"/>
  <c r="Z552" i="1"/>
  <c r="EE20" i="1"/>
  <c r="EE22" i="1" s="1"/>
  <c r="EE24" i="1"/>
  <c r="EW20" i="1"/>
  <c r="EW22" i="1" s="1"/>
  <c r="AJ281" i="1"/>
  <c r="AJ346" i="1" s="1"/>
  <c r="EW25" i="1"/>
  <c r="EW37" i="1"/>
  <c r="EE37" i="1"/>
  <c r="FI95" i="1" l="1"/>
  <c r="FI97" i="1" s="1"/>
  <c r="CO471" i="1"/>
  <c r="CU437" i="1"/>
  <c r="FI490" i="1"/>
  <c r="EQ534" i="1"/>
  <c r="DY534" i="1"/>
  <c r="DG546" i="1"/>
  <c r="DG510" i="1"/>
  <c r="FI439" i="1"/>
  <c r="DG490" i="1"/>
  <c r="EQ541" i="1"/>
  <c r="EQ536" i="1"/>
  <c r="EQ539" i="1"/>
  <c r="EQ524" i="1"/>
  <c r="EQ510" i="1"/>
  <c r="EQ499" i="1"/>
  <c r="DY500" i="1"/>
  <c r="DG500" i="1"/>
  <c r="EQ545" i="1"/>
  <c r="DY469" i="1"/>
  <c r="FI469" i="1"/>
  <c r="CO469" i="1"/>
  <c r="EQ544" i="1"/>
  <c r="DY551" i="1"/>
  <c r="EQ99" i="1"/>
  <c r="EQ502" i="1"/>
  <c r="EQ542" i="1"/>
  <c r="EQ538" i="1"/>
  <c r="EQ533" i="1"/>
  <c r="EQ525" i="1"/>
  <c r="EQ516" i="1"/>
  <c r="EQ500" i="1"/>
  <c r="DG469" i="1"/>
  <c r="DZ493" i="1"/>
  <c r="DY510" i="1"/>
  <c r="DY546" i="1"/>
  <c r="EQ469" i="1"/>
  <c r="CO541" i="1"/>
  <c r="CO452" i="1"/>
  <c r="EQ389" i="1"/>
  <c r="DG452" i="1"/>
  <c r="AJ437" i="1"/>
  <c r="CO539" i="1"/>
  <c r="CO535" i="1"/>
  <c r="FI531" i="1"/>
  <c r="CO536" i="1"/>
  <c r="CO549" i="1"/>
  <c r="EQ548" i="1"/>
  <c r="DG410" i="1"/>
  <c r="DG548" i="1"/>
  <c r="DY548" i="1"/>
  <c r="DY528" i="1"/>
  <c r="DG528" i="1"/>
  <c r="CO537" i="1"/>
  <c r="EQ452" i="1"/>
  <c r="CO542" i="1"/>
  <c r="CO540" i="1"/>
  <c r="DG389" i="1"/>
  <c r="EQ540" i="1"/>
  <c r="DY547" i="1"/>
  <c r="DG549" i="1"/>
  <c r="CO548" i="1"/>
  <c r="CO538" i="1"/>
  <c r="CO533" i="1"/>
  <c r="EQ547" i="1"/>
  <c r="DG547" i="1"/>
  <c r="EQ498" i="1"/>
  <c r="EQ537" i="1"/>
  <c r="DY498" i="1"/>
  <c r="DG498" i="1"/>
  <c r="CO498" i="1"/>
  <c r="DY389" i="1"/>
  <c r="EQ535" i="1"/>
  <c r="DY452" i="1"/>
  <c r="EQ515" i="1"/>
  <c r="EQ370" i="1"/>
  <c r="CO523" i="1"/>
  <c r="CO514" i="1"/>
  <c r="DG521" i="1"/>
  <c r="DG316" i="1"/>
  <c r="CN346" i="1"/>
  <c r="EQ513" i="1"/>
  <c r="EQ266" i="1"/>
  <c r="EQ514" i="1"/>
  <c r="CO515" i="1"/>
  <c r="DY523" i="1"/>
  <c r="CO544" i="1"/>
  <c r="DG370" i="1"/>
  <c r="EQ521" i="1"/>
  <c r="EQ519" i="1"/>
  <c r="EQ512" i="1"/>
  <c r="EQ509" i="1"/>
  <c r="EQ507" i="1"/>
  <c r="DY522" i="1"/>
  <c r="DG529" i="1"/>
  <c r="DG508" i="1"/>
  <c r="CO522" i="1"/>
  <c r="CO518" i="1"/>
  <c r="DY520" i="1"/>
  <c r="DY508" i="1"/>
  <c r="CO521" i="1"/>
  <c r="CO517" i="1"/>
  <c r="EQ523" i="1"/>
  <c r="DG522" i="1"/>
  <c r="CO266" i="1"/>
  <c r="DY346" i="1"/>
  <c r="EQ346" i="1"/>
  <c r="CO389" i="1"/>
  <c r="CO513" i="1"/>
  <c r="EQ518" i="1"/>
  <c r="DY253" i="1"/>
  <c r="DY370" i="1"/>
  <c r="EQ529" i="1"/>
  <c r="EQ522" i="1"/>
  <c r="EQ520" i="1"/>
  <c r="EQ517" i="1"/>
  <c r="EQ511" i="1"/>
  <c r="EQ508" i="1"/>
  <c r="DY529" i="1"/>
  <c r="DY519" i="1"/>
  <c r="DG519" i="1"/>
  <c r="CO529" i="1"/>
  <c r="CO519" i="1"/>
  <c r="CO511" i="1"/>
  <c r="DY521" i="1"/>
  <c r="DY509" i="1"/>
  <c r="DG507" i="1"/>
  <c r="CO520" i="1"/>
  <c r="CO512" i="1"/>
  <c r="CO370" i="1"/>
  <c r="DY71" i="1"/>
  <c r="EQ505" i="1"/>
  <c r="EQ504" i="1"/>
  <c r="EW71" i="1"/>
  <c r="CO505" i="1"/>
  <c r="DG155" i="1"/>
  <c r="EQ506" i="1"/>
  <c r="EQ501" i="1"/>
  <c r="CO503" i="1"/>
  <c r="CO527" i="1"/>
  <c r="EQ527" i="1"/>
  <c r="DY527" i="1"/>
  <c r="CO508" i="1"/>
  <c r="CO501" i="1"/>
  <c r="DY155" i="1"/>
  <c r="CO502" i="1"/>
  <c r="EQ551" i="1"/>
  <c r="EQ71" i="1"/>
  <c r="EQ532" i="1"/>
  <c r="CO534" i="1"/>
  <c r="CO546" i="1"/>
  <c r="DG71" i="1"/>
  <c r="CO504" i="1"/>
  <c r="EQ546" i="1"/>
  <c r="EQ503" i="1"/>
  <c r="CO506" i="1"/>
  <c r="CO551" i="1"/>
  <c r="EQ528" i="1"/>
  <c r="DG527" i="1"/>
  <c r="CO509" i="1"/>
  <c r="CO507" i="1"/>
  <c r="CO528" i="1"/>
  <c r="CO547" i="1"/>
  <c r="CO524" i="1"/>
  <c r="CO516" i="1"/>
  <c r="CO500" i="1"/>
  <c r="CO499" i="1"/>
  <c r="CO525" i="1"/>
  <c r="CO510" i="1"/>
  <c r="CN283" i="1"/>
  <c r="DG346" i="1"/>
  <c r="CD531" i="1"/>
  <c r="CD552" i="1" s="1"/>
  <c r="CD346" i="1"/>
  <c r="EQ530" i="1"/>
  <c r="EQ347" i="1"/>
  <c r="FI530" i="1"/>
  <c r="FI552" i="1" s="1"/>
  <c r="FI347" i="1"/>
  <c r="DY530" i="1"/>
  <c r="DY347" i="1"/>
  <c r="DG530" i="1"/>
  <c r="DG347" i="1"/>
  <c r="CO530" i="1"/>
  <c r="CO347" i="1"/>
  <c r="DG531" i="1"/>
  <c r="DY531" i="1"/>
  <c r="EQ531" i="1"/>
  <c r="CN531" i="1"/>
  <c r="CN552" i="1" s="1"/>
  <c r="CM531" i="1"/>
  <c r="CM552" i="1" s="1"/>
  <c r="EE552" i="1"/>
  <c r="CU552" i="1"/>
  <c r="EW552" i="1"/>
  <c r="DM552" i="1"/>
  <c r="FI344" i="1"/>
  <c r="CO251" i="1"/>
  <c r="EQ439" i="1"/>
  <c r="DY255" i="1"/>
  <c r="CO255" i="1"/>
  <c r="EQ95" i="1"/>
  <c r="FI99" i="1"/>
  <c r="DG439" i="1"/>
  <c r="DG471" i="1"/>
  <c r="DG95" i="1"/>
  <c r="FI471" i="1"/>
  <c r="EQ344" i="1"/>
  <c r="DM344" i="1"/>
  <c r="AI344" i="1"/>
  <c r="AI493" i="1" s="1"/>
  <c r="AI553" i="1" s="1"/>
  <c r="CU344" i="1"/>
  <c r="CU493" i="1" s="1"/>
  <c r="Z344" i="1"/>
  <c r="Z493" i="1" s="1"/>
  <c r="Z553" i="1" s="1"/>
  <c r="DY344" i="1"/>
  <c r="DG99" i="1"/>
  <c r="CM344" i="1"/>
  <c r="CM493" i="1" s="1"/>
  <c r="CD344" i="1"/>
  <c r="CD493" i="1" s="1"/>
  <c r="CN344" i="1"/>
  <c r="AH344" i="1"/>
  <c r="AH493" i="1" s="1"/>
  <c r="AH553" i="1" s="1"/>
  <c r="EW344" i="1"/>
  <c r="EE344" i="1"/>
  <c r="DG344" i="1"/>
  <c r="DY471" i="1"/>
  <c r="EQ410" i="1"/>
  <c r="EQ437" i="1" s="1"/>
  <c r="DY99" i="1"/>
  <c r="DY490" i="1"/>
  <c r="CO410" i="1"/>
  <c r="DY100" i="1"/>
  <c r="DY410" i="1"/>
  <c r="DY439" i="1"/>
  <c r="FI100" i="1"/>
  <c r="EQ471" i="1"/>
  <c r="EQ100" i="1"/>
  <c r="DY95" i="1"/>
  <c r="EQ472" i="1"/>
  <c r="EE71" i="1"/>
  <c r="DG251" i="1"/>
  <c r="FI182" i="1"/>
  <c r="FI184" i="1" s="1"/>
  <c r="CO182" i="1"/>
  <c r="FI186" i="1"/>
  <c r="EQ251" i="1"/>
  <c r="EQ153" i="1"/>
  <c r="CO186" i="1"/>
  <c r="FI158" i="1"/>
  <c r="CO281" i="1"/>
  <c r="FI157" i="1"/>
  <c r="CO439" i="1"/>
  <c r="EQ255" i="1"/>
  <c r="EQ182" i="1"/>
  <c r="EQ157" i="1"/>
  <c r="CO157" i="1"/>
  <c r="FI255" i="1"/>
  <c r="FI153" i="1"/>
  <c r="FI155" i="1" s="1"/>
  <c r="CO153" i="1"/>
  <c r="EQ186" i="1"/>
  <c r="DG255" i="1"/>
  <c r="FI251" i="1"/>
  <c r="FI253" i="1" s="1"/>
  <c r="CO99" i="1"/>
  <c r="EQ25" i="1"/>
  <c r="EQ20" i="1"/>
  <c r="FI20" i="1"/>
  <c r="FI22" i="1" s="1"/>
  <c r="FI24" i="1"/>
  <c r="FI71" i="1"/>
  <c r="CO490" i="1"/>
  <c r="CO95" i="1"/>
  <c r="DM437" i="1"/>
  <c r="EE253" i="1"/>
  <c r="AJ283" i="1"/>
  <c r="AJ344" i="1" s="1"/>
  <c r="EW253" i="1"/>
  <c r="AJ253" i="1"/>
  <c r="EW493" i="1" l="1"/>
  <c r="EE493" i="1"/>
  <c r="EE553" i="1" s="1"/>
  <c r="CO437" i="1"/>
  <c r="DG552" i="1"/>
  <c r="DZ553" i="1"/>
  <c r="DY437" i="1"/>
  <c r="DG437" i="1"/>
  <c r="EQ184" i="1"/>
  <c r="CN493" i="1"/>
  <c r="EQ552" i="1"/>
  <c r="DG253" i="1"/>
  <c r="CO184" i="1"/>
  <c r="CO346" i="1"/>
  <c r="CO253" i="1"/>
  <c r="EQ253" i="1"/>
  <c r="DY552" i="1"/>
  <c r="EQ22" i="1"/>
  <c r="CO155" i="1"/>
  <c r="DY97" i="1"/>
  <c r="CO97" i="1"/>
  <c r="DG97" i="1"/>
  <c r="EQ97" i="1"/>
  <c r="EQ155" i="1"/>
  <c r="CU553" i="1"/>
  <c r="CD553" i="1"/>
  <c r="EW553" i="1"/>
  <c r="CM553" i="1"/>
  <c r="FI493" i="1"/>
  <c r="DM493" i="1"/>
  <c r="DM553" i="1" s="1"/>
  <c r="CO283" i="1"/>
  <c r="EQ493" i="1" l="1"/>
  <c r="EQ553" i="1" s="1"/>
  <c r="CO344" i="1"/>
  <c r="CN553" i="1"/>
  <c r="DG493" i="1"/>
  <c r="DY493" i="1"/>
  <c r="N37" i="1"/>
  <c r="N71" i="1" s="1"/>
  <c r="N493" i="1" s="1"/>
  <c r="N553" i="1" s="1"/>
  <c r="O37" i="1"/>
  <c r="O71" i="1" s="1"/>
  <c r="O493" i="1" s="1"/>
  <c r="O553" i="1" s="1"/>
  <c r="P37" i="1"/>
  <c r="P71" i="1" s="1"/>
  <c r="P493" i="1" s="1"/>
  <c r="P553" i="1" s="1"/>
  <c r="Q37" i="1"/>
  <c r="Q71" i="1" s="1"/>
  <c r="Q493" i="1" s="1"/>
  <c r="Q553" i="1" s="1"/>
  <c r="R37" i="1"/>
  <c r="R71" i="1" s="1"/>
  <c r="R493" i="1" s="1"/>
  <c r="R553" i="1" s="1"/>
  <c r="S37" i="1"/>
  <c r="S71" i="1" s="1"/>
  <c r="S493" i="1" s="1"/>
  <c r="S553" i="1" s="1"/>
  <c r="U37" i="1"/>
  <c r="U71" i="1" s="1"/>
  <c r="U493" i="1" s="1"/>
  <c r="U553" i="1" s="1"/>
  <c r="V37" i="1"/>
  <c r="V71" i="1" s="1"/>
  <c r="V493" i="1" s="1"/>
  <c r="V553" i="1" s="1"/>
  <c r="W37" i="1"/>
  <c r="W71" i="1" s="1"/>
  <c r="W493" i="1" s="1"/>
  <c r="W553" i="1" s="1"/>
  <c r="X37" i="1"/>
  <c r="X71" i="1" s="1"/>
  <c r="X493" i="1" s="1"/>
  <c r="X553" i="1" s="1"/>
  <c r="AA37" i="1"/>
  <c r="AA71" i="1" s="1"/>
  <c r="AA493" i="1" s="1"/>
  <c r="AA553" i="1" s="1"/>
  <c r="AB37" i="1"/>
  <c r="AB71" i="1" s="1"/>
  <c r="AB493" i="1" s="1"/>
  <c r="AB553" i="1" s="1"/>
  <c r="AC37" i="1"/>
  <c r="AC71" i="1" s="1"/>
  <c r="AC493" i="1" s="1"/>
  <c r="AC553" i="1" s="1"/>
  <c r="AD37" i="1"/>
  <c r="AD71" i="1" s="1"/>
  <c r="AD493" i="1" s="1"/>
  <c r="AD553" i="1" s="1"/>
  <c r="AE37" i="1"/>
  <c r="AE71" i="1" s="1"/>
  <c r="AE493" i="1" s="1"/>
  <c r="AE553" i="1" s="1"/>
  <c r="CP37" i="1"/>
  <c r="CP71" i="1" s="1"/>
  <c r="CQ37" i="1"/>
  <c r="CQ71" i="1" s="1"/>
  <c r="DH37" i="1"/>
  <c r="DH71" i="1" s="1"/>
  <c r="DH493" i="1" s="1"/>
  <c r="DH553" i="1" s="1"/>
  <c r="DI37" i="1"/>
  <c r="DI71" i="1" s="1"/>
  <c r="DI493" i="1" s="1"/>
  <c r="DI553" i="1" s="1"/>
  <c r="T33" i="1"/>
  <c r="T31" i="1"/>
  <c r="BV31" i="1" s="1"/>
  <c r="DG553" i="1" l="1"/>
  <c r="DY553" i="1"/>
  <c r="BV33" i="1"/>
  <c r="BV545" i="1" s="1"/>
  <c r="T545" i="1"/>
  <c r="BK31" i="1"/>
  <c r="BV74" i="1"/>
  <c r="CQ493" i="1"/>
  <c r="CQ553" i="1" s="1"/>
  <c r="CP493" i="1"/>
  <c r="CP553" i="1" s="1"/>
  <c r="T73" i="1"/>
  <c r="M33" i="1"/>
  <c r="M545" i="1" s="1"/>
  <c r="M31" i="1"/>
  <c r="AJ31" i="1" s="1"/>
  <c r="T74" i="1"/>
  <c r="T37" i="1"/>
  <c r="T71" i="1" s="1"/>
  <c r="T17" i="1"/>
  <c r="T18" i="1"/>
  <c r="BV17" i="1" l="1"/>
  <c r="BV531" i="1" s="1"/>
  <c r="T531" i="1"/>
  <c r="BV37" i="1"/>
  <c r="BV71" i="1" s="1"/>
  <c r="BV73" i="1"/>
  <c r="BK33" i="1"/>
  <c r="BV18" i="1"/>
  <c r="BV532" i="1" s="1"/>
  <c r="T532" i="1"/>
  <c r="BV24" i="1"/>
  <c r="BV20" i="1"/>
  <c r="BV22" i="1" s="1"/>
  <c r="BV493" i="1" s="1"/>
  <c r="M37" i="1"/>
  <c r="BK74" i="1"/>
  <c r="BV25" i="1"/>
  <c r="AJ74" i="1"/>
  <c r="CO31" i="1"/>
  <c r="AJ33" i="1"/>
  <c r="J31" i="1"/>
  <c r="M74" i="1"/>
  <c r="J33" i="1"/>
  <c r="J545" i="1" s="1"/>
  <c r="M73" i="1"/>
  <c r="T24" i="1"/>
  <c r="T20" i="1"/>
  <c r="T22" i="1" s="1"/>
  <c r="T493" i="1" s="1"/>
  <c r="M17" i="1"/>
  <c r="M531" i="1" s="1"/>
  <c r="T25" i="1"/>
  <c r="M18" i="1"/>
  <c r="M532" i="1" s="1"/>
  <c r="BK17" i="1" l="1"/>
  <c r="BK18" i="1"/>
  <c r="BK532" i="1" s="1"/>
  <c r="M552" i="1"/>
  <c r="T552" i="1"/>
  <c r="T553" i="1" s="1"/>
  <c r="BK545" i="1"/>
  <c r="BV552" i="1"/>
  <c r="BV553" i="1" s="1"/>
  <c r="BK531" i="1"/>
  <c r="M71" i="1"/>
  <c r="CO74" i="1"/>
  <c r="BK37" i="1"/>
  <c r="BK71" i="1" s="1"/>
  <c r="BK73" i="1"/>
  <c r="AJ73" i="1"/>
  <c r="AJ545" i="1"/>
  <c r="BK25" i="1"/>
  <c r="AJ37" i="1"/>
  <c r="AJ71" i="1" s="1"/>
  <c r="CO33" i="1"/>
  <c r="BJ31" i="1"/>
  <c r="BJ33" i="1"/>
  <c r="J18" i="1"/>
  <c r="J532" i="1" s="1"/>
  <c r="M20" i="1"/>
  <c r="M24" i="1"/>
  <c r="AJ18" i="1"/>
  <c r="M25" i="1"/>
  <c r="J17" i="1"/>
  <c r="AJ17" i="1"/>
  <c r="BK552" i="1" l="1"/>
  <c r="CO17" i="1"/>
  <c r="AJ531" i="1"/>
  <c r="G31" i="1"/>
  <c r="BJ545" i="1"/>
  <c r="BJ17" i="1"/>
  <c r="J531" i="1"/>
  <c r="J552" i="1" s="1"/>
  <c r="CO18" i="1"/>
  <c r="AJ532" i="1"/>
  <c r="CO73" i="1"/>
  <c r="CO545" i="1"/>
  <c r="CO25" i="1"/>
  <c r="CO37" i="1"/>
  <c r="BJ73" i="1"/>
  <c r="G33" i="1"/>
  <c r="BK24" i="1"/>
  <c r="BK20" i="1"/>
  <c r="BJ37" i="1"/>
  <c r="BJ74" i="1"/>
  <c r="BJ24" i="1"/>
  <c r="BJ18" i="1"/>
  <c r="M22" i="1"/>
  <c r="AJ25" i="1"/>
  <c r="AJ24" i="1"/>
  <c r="AJ20" i="1"/>
  <c r="AJ22" i="1" s="1"/>
  <c r="AJ552" i="1" l="1"/>
  <c r="CO532" i="1"/>
  <c r="BK22" i="1"/>
  <c r="CO531" i="1"/>
  <c r="G17" i="1"/>
  <c r="BJ531" i="1"/>
  <c r="CO71" i="1"/>
  <c r="BJ532" i="1"/>
  <c r="BJ71" i="1"/>
  <c r="BJ25" i="1"/>
  <c r="G18" i="1"/>
  <c r="BJ20" i="1"/>
  <c r="CO24" i="1"/>
  <c r="CO20" i="1"/>
  <c r="M493" i="1"/>
  <c r="M553" i="1" s="1"/>
  <c r="AJ109" i="1"/>
  <c r="AJ155" i="1" s="1"/>
  <c r="AJ493" i="1" s="1"/>
  <c r="AJ553" i="1" l="1"/>
  <c r="CO552" i="1"/>
  <c r="CO22" i="1"/>
  <c r="BJ552" i="1"/>
  <c r="BJ553" i="1" s="1"/>
  <c r="BK493" i="1"/>
  <c r="CO493" i="1"/>
  <c r="BJ22" i="1"/>
  <c r="BK553" i="1" l="1"/>
  <c r="CO553" i="1"/>
</calcChain>
</file>

<file path=xl/sharedStrings.xml><?xml version="1.0" encoding="utf-8"?>
<sst xmlns="http://schemas.openxmlformats.org/spreadsheetml/2006/main" count="1659" uniqueCount="796">
  <si>
    <t>ezer Ft</t>
  </si>
  <si>
    <t>Engedélyokirat vagy célokmány állapota</t>
  </si>
  <si>
    <t>Besorolás Áht. szerint</t>
  </si>
  <si>
    <t>Kiadási címkód</t>
  </si>
  <si>
    <t>Ügyletkód</t>
  </si>
  <si>
    <t>Feladat megnevezése</t>
  </si>
  <si>
    <t xml:space="preserve">    Megvalósítás kezdete - befejezés éve  </t>
  </si>
  <si>
    <t>ebből:</t>
  </si>
  <si>
    <t xml:space="preserve">Kumulált tény 2019. dec. 31-ig </t>
  </si>
  <si>
    <t>Tájékoztató adat</t>
  </si>
  <si>
    <t xml:space="preserve">2020. évi előirányzat (bruttó)
</t>
  </si>
  <si>
    <t>Ebből:</t>
  </si>
  <si>
    <t>Működési kiadásként tervezve</t>
  </si>
  <si>
    <t xml:space="preserve">Egyéb beruházási célú támogatások áht-n belülre </t>
  </si>
  <si>
    <t xml:space="preserve">Egyéb beruházási célú támogatások áht-n kívülre és az EU-nak </t>
  </si>
  <si>
    <t>Felhalm. c. vissza- térítendő támog. kölcsön nyújtása, törlesztése</t>
  </si>
  <si>
    <t xml:space="preserve">Tájékoztató adat </t>
  </si>
  <si>
    <t>2020. évi források</t>
  </si>
  <si>
    <t xml:space="preserve">2021. évi  ütem </t>
  </si>
  <si>
    <t>2021. évi források</t>
  </si>
  <si>
    <t xml:space="preserve">2022. évi ütem </t>
  </si>
  <si>
    <t>2022. évi források</t>
  </si>
  <si>
    <t xml:space="preserve">2023. évi  ütem </t>
  </si>
  <si>
    <t>2023. évi források</t>
  </si>
  <si>
    <t>2024-től további évek üteme</t>
  </si>
  <si>
    <t>2024-től további évek forrása</t>
  </si>
  <si>
    <t>Kumulált tényhez kapcsolódó levonható fordított áfa</t>
  </si>
  <si>
    <t>Önkormányzati beruházások (nettó)</t>
  </si>
  <si>
    <t>Céljelleggel támogatott intézményi beruházások (nettó)</t>
  </si>
  <si>
    <t>Intézményi beruházások</t>
  </si>
  <si>
    <t>Beruházási célú előzetesen felszámított áfa</t>
  </si>
  <si>
    <t>Dologi kiadások</t>
  </si>
  <si>
    <t xml:space="preserve">Személyi juttatások és járulékok </t>
  </si>
  <si>
    <t>Egyéb működési célú támogatások áht-n kívülre és az EU-nak</t>
  </si>
  <si>
    <t>Levonható fordított áfa (A visszaigényelt (levonható) fordított áfa jelenti a fedezetet.)</t>
  </si>
  <si>
    <t xml:space="preserve">2020. évi külső források </t>
  </si>
  <si>
    <t>Előző években befolyt külső források felhasználása</t>
  </si>
  <si>
    <t>Előző években befolyt EIB hitel</t>
  </si>
  <si>
    <t>2020. évi EIB hitel</t>
  </si>
  <si>
    <t xml:space="preserve">További saját forrás </t>
  </si>
  <si>
    <t xml:space="preserve">2021. évi külső források </t>
  </si>
  <si>
    <t>2021. évi EIB hitel</t>
  </si>
  <si>
    <t xml:space="preserve">2022. évi külső források </t>
  </si>
  <si>
    <t>2022. évi EIB hitel</t>
  </si>
  <si>
    <t xml:space="preserve">2023. évi külső források </t>
  </si>
  <si>
    <t>2023. évi EIB hitel</t>
  </si>
  <si>
    <t>2024-től további évek külső forrás</t>
  </si>
  <si>
    <t>2024-től további évek EIB hitel</t>
  </si>
  <si>
    <t>Nem levonható fordított áfa</t>
  </si>
  <si>
    <t>Fejlesztésekhez kapcsolódó dologi kiadások áfá-val</t>
  </si>
  <si>
    <t>ebből</t>
  </si>
  <si>
    <t xml:space="preserve">710901 címkódon tervezve </t>
  </si>
  <si>
    <t xml:space="preserve"> 8000-es címkódon tervezve</t>
  </si>
  <si>
    <t>személyi</t>
  </si>
  <si>
    <t>járulék</t>
  </si>
  <si>
    <t>Intézménynek átadott</t>
  </si>
  <si>
    <t>841101 címkódon tervezve</t>
  </si>
  <si>
    <t>nettó</t>
  </si>
  <si>
    <t>áfa</t>
  </si>
  <si>
    <t>7a</t>
  </si>
  <si>
    <t>7b</t>
  </si>
  <si>
    <t>11=12+13+14+15+16+17+18+21+22+23+24+25+26</t>
  </si>
  <si>
    <t>12</t>
  </si>
  <si>
    <t>13</t>
  </si>
  <si>
    <t>14</t>
  </si>
  <si>
    <t>15</t>
  </si>
  <si>
    <t>16</t>
  </si>
  <si>
    <t>17</t>
  </si>
  <si>
    <t>18=19+20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</si>
  <si>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</si>
  <si>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</si>
  <si>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</si>
  <si>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</si>
  <si>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</si>
  <si>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</si>
  <si>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</si>
  <si>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</si>
  <si>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</si>
  <si>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27a</t>
  </si>
  <si>
    <t>27b</t>
  </si>
  <si>
    <t>27c</t>
  </si>
  <si>
    <t>27d</t>
  </si>
  <si>
    <t>27e</t>
  </si>
  <si>
    <t>28</t>
  </si>
  <si>
    <t>30</t>
  </si>
  <si>
    <t>31</t>
  </si>
  <si>
    <t>31a</t>
  </si>
  <si>
    <t>31b</t>
  </si>
  <si>
    <t>31c</t>
  </si>
  <si>
    <t>31d</t>
  </si>
  <si>
    <t>32</t>
  </si>
  <si>
    <t>33</t>
  </si>
  <si>
    <t>33a</t>
  </si>
  <si>
    <t>33b</t>
  </si>
  <si>
    <t>33c</t>
  </si>
  <si>
    <t>33d</t>
  </si>
  <si>
    <t>34</t>
  </si>
  <si>
    <t>35</t>
  </si>
  <si>
    <t>Városépítési feladatok</t>
  </si>
  <si>
    <t>Önkormányzati feladatok</t>
  </si>
  <si>
    <t>Nem releváns (A)</t>
  </si>
  <si>
    <t>kötelező</t>
  </si>
  <si>
    <t>FE13-VE001</t>
  </si>
  <si>
    <t>TÉR_KÖZ pályázat városrehabilitációs keret</t>
  </si>
  <si>
    <t>2013-2020</t>
  </si>
  <si>
    <t>Hatályos (A)</t>
  </si>
  <si>
    <t>önkéntes</t>
  </si>
  <si>
    <t>FE18-007525</t>
  </si>
  <si>
    <t>Duna-Buda, építészeti tervpályázat a budai belvárosi Duna-part megújítására</t>
  </si>
  <si>
    <t>2018-2020</t>
  </si>
  <si>
    <t>Önkormányzati feladatok összesen</t>
  </si>
  <si>
    <t>Városépítési feladatok mindösszesen</t>
  </si>
  <si>
    <t xml:space="preserve">kötelező </t>
  </si>
  <si>
    <t xml:space="preserve">önkéntes </t>
  </si>
  <si>
    <t>Informatikai feladatok</t>
  </si>
  <si>
    <t>FE16-007192</t>
  </si>
  <si>
    <t>Egységes ingatlannyilvántartási rendszer tervezése</t>
  </si>
  <si>
    <t>2016-2020</t>
  </si>
  <si>
    <t>FE16-007149</t>
  </si>
  <si>
    <t>Önkormányzati informatikai eszközök beszerzése bizottságok és képviselőcsoportok részére</t>
  </si>
  <si>
    <t>Céljelleggel támogatott hivatali feladatok</t>
  </si>
  <si>
    <t>Hatályos (B)</t>
  </si>
  <si>
    <t>FE14-006938</t>
  </si>
  <si>
    <t>Fővárosi szintű egységes műszaki informatikai hálózat és infrastruktúra kialakítása</t>
  </si>
  <si>
    <t>2014-2019</t>
  </si>
  <si>
    <t>FE15-007043</t>
  </si>
  <si>
    <t>Számítástechnikai eszközök beszerzése 2015-2016.</t>
  </si>
  <si>
    <t>2015-2020</t>
  </si>
  <si>
    <t>FE19-007718</t>
  </si>
  <si>
    <t>Számítástechnikai eszközök beszerzése 2019.</t>
  </si>
  <si>
    <t>Előkészítés alatt (C)</t>
  </si>
  <si>
    <t>Számítástechnikai eszközök beszerzése 2020.</t>
  </si>
  <si>
    <t>FE20-IF012</t>
  </si>
  <si>
    <t>Számítástechnikai eszközök beszerzése</t>
  </si>
  <si>
    <t>2021-2022</t>
  </si>
  <si>
    <t>FE16-007193</t>
  </si>
  <si>
    <t>Hivatali szakrendszerek fejlesztése a jogszabályoknak való megfelelés érdekében</t>
  </si>
  <si>
    <t>2016-2019</t>
  </si>
  <si>
    <t>FE17-007337</t>
  </si>
  <si>
    <t>Pénzügyi Információs Rendszer fejlesztése</t>
  </si>
  <si>
    <t>2017-2020</t>
  </si>
  <si>
    <t>FE19-007719</t>
  </si>
  <si>
    <t>Bizottsági szavazó- és kihangosító rendszerek fejlesztése</t>
  </si>
  <si>
    <t>2019-2020</t>
  </si>
  <si>
    <t>ASP interfészek és kapcsolódások kialakítása 2020.</t>
  </si>
  <si>
    <t>FE19-007704</t>
  </si>
  <si>
    <t>Nyomdagép beszerzése 2019.</t>
  </si>
  <si>
    <t>Nyomdagép beszerzése 2020.</t>
  </si>
  <si>
    <t>FE19-007699</t>
  </si>
  <si>
    <t>Hivatali elektronikus ügyintézés informatikai támogatása</t>
  </si>
  <si>
    <t>FE19-007703</t>
  </si>
  <si>
    <t>Budapest Portál fejlesztése IV. fázis</t>
  </si>
  <si>
    <t>FE19-007714</t>
  </si>
  <si>
    <t>Iktató rendszer adaptálásra, licencek beszerzése</t>
  </si>
  <si>
    <t>FE19-007774</t>
  </si>
  <si>
    <t>Közterület-használati program fejlesztése</t>
  </si>
  <si>
    <t>2019-2021</t>
  </si>
  <si>
    <t>Térinformatikai rendszer fejlesztése</t>
  </si>
  <si>
    <t>2020-2023</t>
  </si>
  <si>
    <t>FE19-007705</t>
  </si>
  <si>
    <t>Adatvédelmi megfelelőséget biztosító informatikai fejlesztések</t>
  </si>
  <si>
    <t>FE19-007773</t>
  </si>
  <si>
    <t>Budapest Főváros Főpolgármesteri Hivatal adó szakrendszere és iratkezelési szakrendszere összekapcsolása</t>
  </si>
  <si>
    <t>Licenc vásárlás</t>
  </si>
  <si>
    <t>2020-2022</t>
  </si>
  <si>
    <t>Vírusvédelem és hálózati biztonsági licenszek</t>
  </si>
  <si>
    <t>Spam, vírus, hálózat védelem - központi és végponti, logelemzés licencek</t>
  </si>
  <si>
    <t>Tűzfal (pl. Juniper), wifi management licenc</t>
  </si>
  <si>
    <t>Tivoli mentő kliensek</t>
  </si>
  <si>
    <t>Központi aktív eszközök cseréje</t>
  </si>
  <si>
    <t>Digitális hálózati fénymásolók beszerzése</t>
  </si>
  <si>
    <t>Céljelleggel támogatott hivatali feladatok összesen</t>
  </si>
  <si>
    <t>Informatikai feladatok mindösszesen:</t>
  </si>
  <si>
    <t xml:space="preserve"> </t>
  </si>
  <si>
    <t>Vagyongazdálkodási feladatok</t>
  </si>
  <si>
    <t>FE2008-VR001</t>
  </si>
  <si>
    <t>Kisajátítás és korlátozási kártalanítást megelőző kártalanítás adás-vétellel</t>
  </si>
  <si>
    <t>2010-2020</t>
  </si>
  <si>
    <t>FE19-007804</t>
  </si>
  <si>
    <t>A volt Óbudai Gázgyár Óraház lépcsőinek tervezése</t>
  </si>
  <si>
    <t>FE17-007353M</t>
  </si>
  <si>
    <t>Kisértékű tárgyi eszközök beszerzése kerete -BFVK Zrt.</t>
  </si>
  <si>
    <t>2018-2019</t>
  </si>
  <si>
    <t>FE19-007744</t>
  </si>
  <si>
    <t>FE19-007808</t>
  </si>
  <si>
    <t>Egységes ingatlannyilvántartási rendszer létrehozása -BFVK Zrt.</t>
  </si>
  <si>
    <t>Lakás beruházási feladatok -BFVK Zrt.</t>
  </si>
  <si>
    <t>FE20-VG001</t>
  </si>
  <si>
    <t>FE20-VG002</t>
  </si>
  <si>
    <t>Kisértékű tárgyi eszköz beszerzés -BFVK Zrt.</t>
  </si>
  <si>
    <t>Nem releváns (C)</t>
  </si>
  <si>
    <t>FE-GAZGYAR</t>
  </si>
  <si>
    <t>Óbudai Gázgyár kármentesítése</t>
  </si>
  <si>
    <t>FE20-VG004</t>
  </si>
  <si>
    <t>REK Kft. szakmai feladatai *</t>
  </si>
  <si>
    <t>FE19-MARGIT</t>
  </si>
  <si>
    <t>II. ker. Margit körút 66. elszámolása</t>
  </si>
  <si>
    <t>Vagyongazdálkodási feladatok mindösszesen</t>
  </si>
  <si>
    <t>Szociális feladatok</t>
  </si>
  <si>
    <t>Fővárosi Önkormányzat Kútvölgyi Úti Idősek Otthona</t>
  </si>
  <si>
    <t>FE19-TAM08M</t>
  </si>
  <si>
    <t>Idősotthonok férőhelyfejlesztésének előkészítése</t>
  </si>
  <si>
    <t>Céljelleggel támogatott intézményi feladatok</t>
  </si>
  <si>
    <t xml:space="preserve">Fővárosi Önkormányzat Alacskai úti Idősek Otthona </t>
  </si>
  <si>
    <t>FE19-007754</t>
  </si>
  <si>
    <t>Konyhai  és mosókonyhai eszközök beszerzése</t>
  </si>
  <si>
    <t>FE19-007759</t>
  </si>
  <si>
    <t>Alacskai úti szennyvízelvezető és - átemelő rendszer kiváltása</t>
  </si>
  <si>
    <t>Fővárosi Önkormányzat Halom Utcai Idősek Otthona</t>
  </si>
  <si>
    <t>FE19-007740</t>
  </si>
  <si>
    <t>Konyhai és mosókonyhai, valamint az ápoláshoz szükséges berendezések és felszerelések beszerzése</t>
  </si>
  <si>
    <t>Fővárosi Önkormányzat Kamaraerdei Úti Idősek Otthona</t>
  </si>
  <si>
    <t>FE17-007552</t>
  </si>
  <si>
    <t>Kamaraerdei úti telephely „B” épületének részleges rekonstrukciója</t>
  </si>
  <si>
    <t>FE19-007793</t>
  </si>
  <si>
    <t>Integrált szociális, orvos-szakmai és gazdasági rendszer kialakítása</t>
  </si>
  <si>
    <t>Fővárosi Önkormányzat Gödöllői Idősek Otthona</t>
  </si>
  <si>
    <t>FE19-007794</t>
  </si>
  <si>
    <t>Tűzjelző rendszer kiépítése</t>
  </si>
  <si>
    <t>Fővárosi Önkormányzat Gyulai Idősek Otthona</t>
  </si>
  <si>
    <t>FE19-007686</t>
  </si>
  <si>
    <t>Átalakításhoz megvalósíthatósági tanulmányterv</t>
  </si>
  <si>
    <t>Fővárosi Önkormányzat Szombathelyi Idősek Otthona</t>
  </si>
  <si>
    <t>FE17-007344</t>
  </si>
  <si>
    <t>Szombathely Kiskastély épületben személyi felvonó építése</t>
  </si>
  <si>
    <t>2017-2019</t>
  </si>
  <si>
    <t>FE18-007660</t>
  </si>
  <si>
    <t>Nagykastély épület részleges átalakítása</t>
  </si>
  <si>
    <t>FE19-007738</t>
  </si>
  <si>
    <t>Főépület légtechnikai rendszer átalakítása és bővítése</t>
  </si>
  <si>
    <t>Fővárosi Önkormányzat Vámosmikolai Idősek Otthona</t>
  </si>
  <si>
    <t>FE16-007187</t>
  </si>
  <si>
    <t>Visegrádi telephely lakóépületekben személyfelvonó kialakítása</t>
  </si>
  <si>
    <t>FE19-007712</t>
  </si>
  <si>
    <t>Központban és telephelyeken konyhai eszközök, berendezések beszerzése, pótlása</t>
  </si>
  <si>
    <t>FE19-007715</t>
  </si>
  <si>
    <t xml:space="preserve">"A" és "B" lakóépület főbejáratának, valamint az "A" épületében fürdőszobák akadálymentesítése </t>
  </si>
  <si>
    <t>FE19-007795</t>
  </si>
  <si>
    <t>Visegrádi telephely jogszabályi megfelelőséget biztosító beruházások</t>
  </si>
  <si>
    <t>Nem releváns (B)</t>
  </si>
  <si>
    <t>FE19-VISM005</t>
  </si>
  <si>
    <t>Visegrádi telephelyen kazán csere vis maior</t>
  </si>
  <si>
    <t>FE19-VISM006</t>
  </si>
  <si>
    <t>Székhelyen villámcsapás miatt meghibásodott eszközök pótlása vis maior</t>
  </si>
  <si>
    <t>Fővárosi Önkormányzat Budapesti Módszertani Szociális Központ és intézményei</t>
  </si>
  <si>
    <t>FE19-007728</t>
  </si>
  <si>
    <t>Kőbányai úti telephelyen gázkazánok cseréje</t>
  </si>
  <si>
    <t>FE19-007729</t>
  </si>
  <si>
    <t>Kálvária utcai telephelyen gázkazánok cseréje</t>
  </si>
  <si>
    <t>FE19-007721</t>
  </si>
  <si>
    <t>A BMSZKI telephelyein biztonsági rendszerek bővítése, telepítése</t>
  </si>
  <si>
    <t>FE19-TAM09</t>
  </si>
  <si>
    <t>BMSZKI, Aszódi úti telephely akadálymentesítés</t>
  </si>
  <si>
    <t>FE19-007745</t>
  </si>
  <si>
    <t>Mosókonyhai berendezések folyamatos cseréje</t>
  </si>
  <si>
    <t>2019-2022</t>
  </si>
  <si>
    <t>FE19-007799</t>
  </si>
  <si>
    <t>Informatikai beruházás</t>
  </si>
  <si>
    <t>FE19-PALY04</t>
  </si>
  <si>
    <t>BMSZKI, "Első befogadóhely létrehozására és finanszírozására " pályázat beruházási feladatok</t>
  </si>
  <si>
    <t>Céljelleggel támogatott intézményi feladatok összesen</t>
  </si>
  <si>
    <t>Szociális feladatok mindösszesen</t>
  </si>
  <si>
    <t>Köznevelési feladatok</t>
  </si>
  <si>
    <t>Mozaik Gazdasági Szervezet</t>
  </si>
  <si>
    <t>FE16-007170</t>
  </si>
  <si>
    <t xml:space="preserve">Vakok Óvodája Általános Iskolája óvoda épület külső lift építése </t>
  </si>
  <si>
    <t>FE17-007530</t>
  </si>
  <si>
    <t>Üdülők, táborhelyek beruházási feladatok</t>
  </si>
  <si>
    <t>FE18-PALY03</t>
  </si>
  <si>
    <t>Iskola kapun kívüli programokhoz kisértékű tárgyi eszköz beszerzés</t>
  </si>
  <si>
    <t>Fővárosi Önkormányzat Óvodája</t>
  </si>
  <si>
    <t>FE18-007663</t>
  </si>
  <si>
    <t>Bútorzat csere valamint eszköz és játék beszerzés</t>
  </si>
  <si>
    <t>FE19-007757</t>
  </si>
  <si>
    <t>Szakmai eszközök, berendezések beszerzése</t>
  </si>
  <si>
    <t>Cseppkő Óvoda</t>
  </si>
  <si>
    <t>FE19-007761</t>
  </si>
  <si>
    <t>Óvodai eszközök beszerzése</t>
  </si>
  <si>
    <t>Fővárosi Roma Oktatási és Kulturális Központ</t>
  </si>
  <si>
    <t>FE19-007787</t>
  </si>
  <si>
    <t>Napház kazáncsere és kémény bélelése</t>
  </si>
  <si>
    <t>Deák17 Gyermek és Ifjúsági Művészeti Galéria</t>
  </si>
  <si>
    <t>FE19-007752</t>
  </si>
  <si>
    <t>Kisértékű tárgyi eszközök beszerzése</t>
  </si>
  <si>
    <t>Köznevelési feladatok mindösszesen</t>
  </si>
  <si>
    <t>Kulturális feladatok</t>
  </si>
  <si>
    <t>Thália Színház Nonprofit Kft.</t>
  </si>
  <si>
    <t>FE17-007499</t>
  </si>
  <si>
    <t>Thália Színház Nonprofit Kft. Rekonstrukció II. ütem</t>
  </si>
  <si>
    <t>Új Színház Nonprofit Kft.</t>
  </si>
  <si>
    <t>FE17-007447</t>
  </si>
  <si>
    <t>Fűtési rendszerének átalakítása</t>
  </si>
  <si>
    <t>Örkény István Színház Nonprofit Kft.</t>
  </si>
  <si>
    <t>FE17-007573</t>
  </si>
  <si>
    <t>Örkény István Színház akadálymentes lift kialakítása</t>
  </si>
  <si>
    <t>Kolibri Színház</t>
  </si>
  <si>
    <t>FE19-KOLIBRI</t>
  </si>
  <si>
    <t>Új játszóhely vásárlása</t>
  </si>
  <si>
    <t>Enviroduna Kft.</t>
  </si>
  <si>
    <t>FE17-06719-E</t>
  </si>
  <si>
    <t>Fánk Pannon Park Projekt fejlesztése koordinációja</t>
  </si>
  <si>
    <t xml:space="preserve">Fővárosi Szabó Ervin Könyvtár </t>
  </si>
  <si>
    <t>FE17-007493</t>
  </si>
  <si>
    <t>Állománygyarapítás, dokumentumvédelem, informatikai beszerzések</t>
  </si>
  <si>
    <t>FE17-007495</t>
  </si>
  <si>
    <t>VI. kerületi új tagkönyvtár létesítése</t>
  </si>
  <si>
    <t>FE19-007724</t>
  </si>
  <si>
    <t>Fiókkönyvtárak informatikai fejlesztése</t>
  </si>
  <si>
    <t>FE19-TAM05</t>
  </si>
  <si>
    <t>FSZEK XI. kerületi tagkönyvtár kialakításának előkészítése</t>
  </si>
  <si>
    <t>Bajáki E. u-i fiókkönyvtár rekonstrukciója - önrész</t>
  </si>
  <si>
    <t xml:space="preserve">Budapesti Művelődési Központ </t>
  </si>
  <si>
    <t>FE19-TAM06</t>
  </si>
  <si>
    <t>BMK új székhely kialakításának előkészítése</t>
  </si>
  <si>
    <t>FE17-007366</t>
  </si>
  <si>
    <t>BMK eszközpark cseréje</t>
  </si>
  <si>
    <t>Budapesti Történeti Múzeum</t>
  </si>
  <si>
    <t>FE16-007206</t>
  </si>
  <si>
    <t>Kiscelli Múzeumának fejlesztése, engedélyezési és kiviteli tervek készítése</t>
  </si>
  <si>
    <t>FE16-007181</t>
  </si>
  <si>
    <t>Aquincumi múzeum kerítés rekonstrukció</t>
  </si>
  <si>
    <t>FE18-PALY04</t>
  </si>
  <si>
    <t>Muzeális intézmények szakmai támogatása (BTM Középkori palota kiállításának világítás korszerűsítése)</t>
  </si>
  <si>
    <t>FE18-PALY05</t>
  </si>
  <si>
    <t>Járásszékhely múzeumok szakmai támogatása (számítástechnikai eszközök beszerzése)</t>
  </si>
  <si>
    <t>FE18-007665</t>
  </si>
  <si>
    <t>Szent István király szobor létesítése</t>
  </si>
  <si>
    <t>FE19-007723</t>
  </si>
  <si>
    <t>Budapest Galéria Lajos u-i kiállítóhely villámvédelmének kiépítése-tervezés</t>
  </si>
  <si>
    <t>FE15-007118</t>
  </si>
  <si>
    <t>Vármúzeum Barokk Csarnok üvegtető csere és rekonstrukció I. és II. ütem</t>
  </si>
  <si>
    <t>FE19-TAM03</t>
  </si>
  <si>
    <t>Budapesti Történeti Múzeum Wesselényi Miklós emléktábla</t>
  </si>
  <si>
    <t>FE19-TAM07</t>
  </si>
  <si>
    <t>BTM Aquincum Múzeum rekonstrukciójának előkészítése</t>
  </si>
  <si>
    <t>FE19-TAM10</t>
  </si>
  <si>
    <t>BTM A Vármúzeumi "Buda-a királyi méltóság széke és trónusa" című állandó kiállításának installációja, korszerűsítése (Gótikus terem előtere)</t>
  </si>
  <si>
    <t>FE20-KU001</t>
  </si>
  <si>
    <t>BTM-Budapest Galéria Háború(k)ban megerőszakolt nők emlékműve</t>
  </si>
  <si>
    <t>Bartók Béla Emlékház</t>
  </si>
  <si>
    <t>FE18-BARTOK1</t>
  </si>
  <si>
    <t>Az Emlékház kiállítási koncepciója megújításának I. üteme, zenehallgatási állomások létesítése interaktív eszközök beépítésével</t>
  </si>
  <si>
    <t>FE19-TAM04</t>
  </si>
  <si>
    <t>Bartók Béla Emlékház, Nagyformátumú érintőképernyős kijelző beszerzése</t>
  </si>
  <si>
    <t>Budapest Főváros Levéltára</t>
  </si>
  <si>
    <t>FE16-007190</t>
  </si>
  <si>
    <t>Raktárkapacitás bővítése</t>
  </si>
  <si>
    <t>2016-2022</t>
  </si>
  <si>
    <t>FE19-007730</t>
  </si>
  <si>
    <t>Budapest Főváros Levéltára E-levéltári archiváló rendszer megújítása, cseréje</t>
  </si>
  <si>
    <t>Fővárosi Állat- és Növénykert</t>
  </si>
  <si>
    <t>FE13-006719</t>
  </si>
  <si>
    <t>Pannon Park fejlesztése</t>
  </si>
  <si>
    <t>FE17-007390</t>
  </si>
  <si>
    <t>Elefántház rekonstrukció</t>
  </si>
  <si>
    <t>FE17-007397</t>
  </si>
  <si>
    <t>Nagyszikla héjazat rekonstrukció</t>
  </si>
  <si>
    <t>2017-2022</t>
  </si>
  <si>
    <t>FE17-007557</t>
  </si>
  <si>
    <t>FÁNK Hermina Garázs tervezése, megvalósítása</t>
  </si>
  <si>
    <t>Kulturális feladatok mindösszesen</t>
  </si>
  <si>
    <t>Sport feladatok</t>
  </si>
  <si>
    <t>FE19-007687</t>
  </si>
  <si>
    <t>Márton út 25. számon található sportpálya fejlesztése, előkészítés</t>
  </si>
  <si>
    <t>Sport feladatok mindösszesen</t>
  </si>
  <si>
    <t>Közlekedési feladatok</t>
  </si>
  <si>
    <t>FE2009-6078</t>
  </si>
  <si>
    <t>XIX-XX. Nagykőrösi út menti lakóterületek zaj elleni védelme</t>
  </si>
  <si>
    <t>2009-2018</t>
  </si>
  <si>
    <t>FE17-007574</t>
  </si>
  <si>
    <t>M3 metróvonal infrastruktúra rekonstrukció projekt megvalósításához szükséges közműkiváltásokkal összefüggésben felmerülő, nem elszámolható költségekhez szükséges forrás biztosítása</t>
  </si>
  <si>
    <t>2018-2022</t>
  </si>
  <si>
    <t>FE2007-OKM31</t>
  </si>
  <si>
    <t xml:space="preserve">4. sz. metró (1.szakasz alapprojekt+1. szakasz kapcsolódó beruházás) KÖZOP előleg állományváltozással  </t>
  </si>
  <si>
    <t>1997-2022</t>
  </si>
  <si>
    <t>FE2007-5764</t>
  </si>
  <si>
    <t>Rákoskeresztúri buszkorridor</t>
  </si>
  <si>
    <t>2008-2020</t>
  </si>
  <si>
    <t>FE17-DUNA</t>
  </si>
  <si>
    <t>Városok az emberekért Innovatív közlekedésfejlesztés a Dunaparton</t>
  </si>
  <si>
    <t>FE19-07770</t>
  </si>
  <si>
    <t>LIFE HungAIRy</t>
  </si>
  <si>
    <t>2019-2026</t>
  </si>
  <si>
    <t>FE20-KO001</t>
  </si>
  <si>
    <t>Közlekedésfejlesztési feladatok tartalékkerete</t>
  </si>
  <si>
    <t>BKK megvalósításában végzett feladatok:</t>
  </si>
  <si>
    <t>FE13-006841</t>
  </si>
  <si>
    <t>BKK Zrt. P+R rendszerű parkolók előkészítése és kivitelezése</t>
  </si>
  <si>
    <t>2012-2021</t>
  </si>
  <si>
    <t>FE14-006999</t>
  </si>
  <si>
    <t>Széll Kálmán tér fejlesztése</t>
  </si>
  <si>
    <t>FE-007507</t>
  </si>
  <si>
    <t>Széchenyi lánchíd és kapcsolódó műtárgyak</t>
  </si>
  <si>
    <t>FE17-007521</t>
  </si>
  <si>
    <t>Blaha Lujza tér rekonstrukciója</t>
  </si>
  <si>
    <t>2017-2021</t>
  </si>
  <si>
    <t>FE19-007779</t>
  </si>
  <si>
    <t>Aquincumi híd előkészítési fázisának megvalósítása</t>
  </si>
  <si>
    <t>FE18-007519</t>
  </si>
  <si>
    <t>Széna tér felújítás, tervezés</t>
  </si>
  <si>
    <t>FE20-KO003</t>
  </si>
  <si>
    <t>Széna tér felújítás. Tervezés, kivitelezés</t>
  </si>
  <si>
    <t>FE18-007509</t>
  </si>
  <si>
    <t>VEKOP Kerékpáros fejlesztések</t>
  </si>
  <si>
    <t>FE18-007512</t>
  </si>
  <si>
    <t>M3 autópálya fővárosi bevezető szakaszán zajvédőfal kivitelezése</t>
  </si>
  <si>
    <t>Csepeli Gerincút továbbtervezése</t>
  </si>
  <si>
    <t>2018-2023</t>
  </si>
  <si>
    <t>FE18-KO005M</t>
  </si>
  <si>
    <t>Fővárosi EuroVelo kerékpáros útvonalak fejlesztése</t>
  </si>
  <si>
    <t>FE18-KO007M</t>
  </si>
  <si>
    <t>XXII. Kerület Városház tér rekonstrukció</t>
  </si>
  <si>
    <t>2018-2021</t>
  </si>
  <si>
    <t xml:space="preserve">B+R és kerékpártároló program </t>
  </si>
  <si>
    <t>BKK megvalósításában végzett feladatok összesen</t>
  </si>
  <si>
    <t>Budapest Közút Zrt. megvalósításában végzett feladatok</t>
  </si>
  <si>
    <t>FE16-007293</t>
  </si>
  <si>
    <t>Budapest Közút Zrt. fővárosi P+R rendszerű parkolók fejlesztése</t>
  </si>
  <si>
    <t>FE14-006994</t>
  </si>
  <si>
    <t>Forgalomtechnikai intézkedések</t>
  </si>
  <si>
    <t>2011-2020</t>
  </si>
  <si>
    <t>FE18-007536</t>
  </si>
  <si>
    <t>2018-2021. évi közúti forgalomirányítás fejlesztési programja</t>
  </si>
  <si>
    <t>FE18-007641</t>
  </si>
  <si>
    <t>Forgalomtechnikai intézkedések 2018-2021</t>
  </si>
  <si>
    <t>Budapest Közút Zrt. megvalósításában végzett feladatok összesen</t>
  </si>
  <si>
    <t>Budapesti Közlekedési Központ Zrt.</t>
  </si>
  <si>
    <t>FE13-BKK005</t>
  </si>
  <si>
    <t>Elektronikus jegyrendszer előkészítése és kivitelezése</t>
  </si>
  <si>
    <t>FE13-BKK006</t>
  </si>
  <si>
    <t>Budapesti villamos és trolibusz járműfejlesztéshez kapcsolódó beruházások</t>
  </si>
  <si>
    <t>FE13-BKK007</t>
  </si>
  <si>
    <t xml:space="preserve">Budapesti villamos és trolibusz járműfejlesztés I. ütem önerő biztosítása </t>
  </si>
  <si>
    <t>2012-2019</t>
  </si>
  <si>
    <t>FE13-BKK015</t>
  </si>
  <si>
    <t>Ügyfélcentrumok létesítése</t>
  </si>
  <si>
    <t>2013-2021</t>
  </si>
  <si>
    <t>FE15-BKK001</t>
  </si>
  <si>
    <t>Külső Bécsi úti villamos vonal megtervezése</t>
  </si>
  <si>
    <t>FE17-007302</t>
  </si>
  <si>
    <t>2-es villamosvonal rekonstrukciójának tervezése</t>
  </si>
  <si>
    <t>FE15-BKK003</t>
  </si>
  <si>
    <t>Fogaskerekű vasút fejlesztésének előkészítése</t>
  </si>
  <si>
    <t>FE16-007142</t>
  </si>
  <si>
    <t>Budai Fonódó villamoshálózat és 1-3 villamos kiegészítő munkák  (mozgólépcső távvezérlés, Margit kórház és Selmeci u.  peronok)</t>
  </si>
  <si>
    <t>FE15-007112</t>
  </si>
  <si>
    <t>2-es metróvonal és a gödöllői HÉV összekötése és a rákoskeresztúri szárnyvonal kialakítása</t>
  </si>
  <si>
    <t>FE16-007251</t>
  </si>
  <si>
    <t>1-es villamos vonal meghosszabbítása Etele térig - Könyves Kálmán krt. Népliget és Mester utca közötti villamosvágány átépítése</t>
  </si>
  <si>
    <t>FE17-007511</t>
  </si>
  <si>
    <t>Csepel városközpont és autóbuszállomások (tervezés)</t>
  </si>
  <si>
    <t>FE17-007504</t>
  </si>
  <si>
    <t>M3 metró meghosszabbítása Káposztásmegyerig előkészítés, engedélyes terv készítés, engedélyeztetés-I. részfeladat</t>
  </si>
  <si>
    <t>FE17-007510</t>
  </si>
  <si>
    <t>TVM rendszer bővítése</t>
  </si>
  <si>
    <t>FE17-007506</t>
  </si>
  <si>
    <t>BUBI III.</t>
  </si>
  <si>
    <t>FE17-007572</t>
  </si>
  <si>
    <t>Budapesti villamos és trolibusz járműfejlesztés II. ütem</t>
  </si>
  <si>
    <t>FE16-007299M</t>
  </si>
  <si>
    <t>Tervezési előkészítés a Milleniumi Földalatti Vasút rekonstrukciójához és a járműbeszerzéshez</t>
  </si>
  <si>
    <t>FE17-KO20M</t>
  </si>
  <si>
    <t>A városi közlekedési eszközváltási pontokhoz kapcsolódó P+R parkolók építése Budapesten IKOP</t>
  </si>
  <si>
    <t>FE17-KO10M</t>
  </si>
  <si>
    <t>3-as villamos Északi, Árpád hídig történő meghosszabbítása és kapcsolódó infrastruktúra tervezése</t>
  </si>
  <si>
    <t xml:space="preserve">M3 akadálymentesítés </t>
  </si>
  <si>
    <t>FE17-KO01M</t>
  </si>
  <si>
    <t>VEKOP-XXIII.Nagykőrösi út menti kerékpárút és csomópontok tervezésének támogatása</t>
  </si>
  <si>
    <t>FE20-KO004</t>
  </si>
  <si>
    <t>Pesti fonódó villamoshálózat I. ütem</t>
  </si>
  <si>
    <t>Budapesti Közlekedési Központ Zrt. összesen</t>
  </si>
  <si>
    <t>Közlekedési feladatok mindösszesen</t>
  </si>
  <si>
    <t>Vízgazdálkodási feladatok</t>
  </si>
  <si>
    <t>FE2007-794</t>
  </si>
  <si>
    <t>Budapesti központi szennyvíztisztító telep és kapcsolódó létesítményei</t>
  </si>
  <si>
    <t>1999-2020</t>
  </si>
  <si>
    <t>FE2009-4124</t>
  </si>
  <si>
    <t xml:space="preserve">Budapest Komplex Integrált Szennyvízelvezetése </t>
  </si>
  <si>
    <t>2002-2020</t>
  </si>
  <si>
    <t>FE18-7575-A</t>
  </si>
  <si>
    <t>Aranyhegyi-patak árvízvédelmi létesítmény megvalósítása</t>
  </si>
  <si>
    <t>FE18-7575-P</t>
  </si>
  <si>
    <t>Pünkösdfürdői árvízvédelmi létesítmény megvalósítása</t>
  </si>
  <si>
    <t>FE18-7575-Z</t>
  </si>
  <si>
    <t>Pünkösfürdői védvonalszakasz zöldfelület fejlesztési munkái</t>
  </si>
  <si>
    <t>FE19-KV003M</t>
  </si>
  <si>
    <t>Főváros árvízvédelmi fejlesztése Pest-észak szakasz</t>
  </si>
  <si>
    <t>FE19-KV004M</t>
  </si>
  <si>
    <t>Főváros árvízvédelmi fejlesztése Buda-közép szakasz I. ütem</t>
  </si>
  <si>
    <t>FE19-007809</t>
  </si>
  <si>
    <t>FE17-VI02M</t>
  </si>
  <si>
    <t>Budapest ivóvízellátó hálózat rekonstrukciója</t>
  </si>
  <si>
    <t>2017-2023</t>
  </si>
  <si>
    <t>FE19-VI01M</t>
  </si>
  <si>
    <t>Béke téri tehermentesítő főgyűjtőcsatorna önerő</t>
  </si>
  <si>
    <t>FE19-VI02M</t>
  </si>
  <si>
    <t>Béke téri tehermentesítő főgyűjtőcsatorna finanszírozási keret</t>
  </si>
  <si>
    <t>Vízgazdálkodási feladatok mindösszesen</t>
  </si>
  <si>
    <t>Környezetvédelmi feladatok</t>
  </si>
  <si>
    <t>FE13-006812</t>
  </si>
  <si>
    <t>Fővárosi hulladékgazdálkodási rendszer bővítése, a hulladékfeldolgozás és újrahasznosítás arányának növelése</t>
  </si>
  <si>
    <t>FE15-007070</t>
  </si>
  <si>
    <t>A fővárosi házhoz menő szelektív hulladékgyűjtési rendszer kialakítása projekt keretében beszerzett hulladékgazdálkodási eszközök mennyiségében keletkezett hiány pótlása</t>
  </si>
  <si>
    <t>FE19-007591</t>
  </si>
  <si>
    <t>A fővárosi hulladékgazdálkodási rendszer fejlesztése, különös tekintettel a hulladékgyűjtési, szállítási és előkezelő rendszerre</t>
  </si>
  <si>
    <t>FE19-007783</t>
  </si>
  <si>
    <t>Római-part rekreációs területeinek fenntartási és fejlesztési feladatai</t>
  </si>
  <si>
    <t>FE19-007790</t>
  </si>
  <si>
    <t>Margitszigeti Nemzeti Tenisz Versenyközpont környezetrendezése</t>
  </si>
  <si>
    <t>FE15-007079</t>
  </si>
  <si>
    <t>Pesti rakpart északi rendezése, gyalogos és kerékpárút kialakítása</t>
  </si>
  <si>
    <t>FE20-KV001</t>
  </si>
  <si>
    <t>Klímavédelmi és zöldterület fejlesztési feladatok</t>
  </si>
  <si>
    <t>2016-2023</t>
  </si>
  <si>
    <t>Környezetvédelmi feladatok mindösszesen</t>
  </si>
  <si>
    <t>Gazdasági ellátási feladatok</t>
  </si>
  <si>
    <t>FE20-GE001</t>
  </si>
  <si>
    <t>Városháza rekonstrukció A. ütem (elektromos munkák, rendeltetésszerű használathoz elengedhetetlen felújítások, Madách téri homlokzat)</t>
  </si>
  <si>
    <t>2016-2021</t>
  </si>
  <si>
    <t>- Keresztszárny elektromos hálózat rekonstrukció 1.ütem</t>
  </si>
  <si>
    <t>- Keresztszárny elektromos hálózat rekonstrukció 2.ütem</t>
  </si>
  <si>
    <t>- Keresztszárny épületrekonstrukciós feladatok</t>
  </si>
  <si>
    <t>- Belső homlokzat rekonstrukció</t>
  </si>
  <si>
    <t>FE20-GE002</t>
  </si>
  <si>
    <t>Budapest Galéria elhelyezése, új kiállítóterem kialakítása</t>
  </si>
  <si>
    <t>2020-2021</t>
  </si>
  <si>
    <t>FE15-007025</t>
  </si>
  <si>
    <t>Önkormányzati eszközök beszerzése bizottságok és képviselőcsoportok részére</t>
  </si>
  <si>
    <t>FE2009-5925</t>
  </si>
  <si>
    <t>Városháza kazánok cseréje, korszerűsítése</t>
  </si>
  <si>
    <t>FE17-007340</t>
  </si>
  <si>
    <t>Tűzjelző hálózat kivitelezése</t>
  </si>
  <si>
    <t>FE19-007690</t>
  </si>
  <si>
    <t xml:space="preserve">Klíma beszerzés </t>
  </si>
  <si>
    <t>FE19-007701</t>
  </si>
  <si>
    <t>Irattár klíma korszerűsítése</t>
  </si>
  <si>
    <t>FE19-007692</t>
  </si>
  <si>
    <t>Zászló beszerzés 2019</t>
  </si>
  <si>
    <t>FE20-GE003</t>
  </si>
  <si>
    <t xml:space="preserve">Zászló beszerzés </t>
  </si>
  <si>
    <t>FE19-007691</t>
  </si>
  <si>
    <t>Épületberendezések beszerzése 2019</t>
  </si>
  <si>
    <t>FE20-GE004</t>
  </si>
  <si>
    <t xml:space="preserve">Épületberendezések beszerzése </t>
  </si>
  <si>
    <t>FE19-007694</t>
  </si>
  <si>
    <t>Mobiltelefonok beszerzése 2019</t>
  </si>
  <si>
    <t>FE20-GE005</t>
  </si>
  <si>
    <t>Mobiltelefonok beszerzése</t>
  </si>
  <si>
    <t>FE19-007702</t>
  </si>
  <si>
    <t>Egyéb gépek, berendezések beszerzése  2019</t>
  </si>
  <si>
    <t>FE20-GE007</t>
  </si>
  <si>
    <t xml:space="preserve">Egyéb gépek, berendezések beszerzése </t>
  </si>
  <si>
    <t>FE19-007697</t>
  </si>
  <si>
    <t xml:space="preserve">Gépjármű beszerzés </t>
  </si>
  <si>
    <t>FE20-GE006</t>
  </si>
  <si>
    <t xml:space="preserve">Vezetékes asztali telefonkészülékek beszerzése </t>
  </si>
  <si>
    <t>FE20-GE008</t>
  </si>
  <si>
    <t xml:space="preserve">Szünetmentes tápegység akkumulátor telepeinek cseréje </t>
  </si>
  <si>
    <t>FE20-GE009</t>
  </si>
  <si>
    <t>Tűzivíz-vízrendszer tervezése</t>
  </si>
  <si>
    <t>Főpolgármesteri Hivatal vagyonvédelmi rendszerének átalakítása</t>
  </si>
  <si>
    <t>FE20-GE011</t>
  </si>
  <si>
    <t>Bútor beszerzés</t>
  </si>
  <si>
    <t>FE20-GE012</t>
  </si>
  <si>
    <t>Kéménycsere a 76-os kazánházban</t>
  </si>
  <si>
    <t>FE20-GE013</t>
  </si>
  <si>
    <t>Hivatali telekommunikációs hálózat részleges rekonstrukciója</t>
  </si>
  <si>
    <t>Gazdasági, ellátási feladatok mindösszesen</t>
  </si>
  <si>
    <t>Igazgatási feladatok</t>
  </si>
  <si>
    <t>FE19-007735</t>
  </si>
  <si>
    <t>Fővárosi Önkormányzat Rendészeti Igazgatóság eszközbeszerzései
2019-2022</t>
  </si>
  <si>
    <t>FE19-007786</t>
  </si>
  <si>
    <t>FÖRI IKSZR Data Center rendszer továbbfejlesztése</t>
  </si>
  <si>
    <t>Igazgatási feladatok mindösszesen</t>
  </si>
  <si>
    <t>Központi feladatok</t>
  </si>
  <si>
    <t>FE17-007308</t>
  </si>
  <si>
    <t>Fővárosi Önkormányzat és intézményei épületeinek energetikai korszerűsítése</t>
  </si>
  <si>
    <t>FE20-KOFA05</t>
  </si>
  <si>
    <t>Víziközmű fejlesztési keret</t>
  </si>
  <si>
    <t>FE20-KOFA07</t>
  </si>
  <si>
    <t>Fejlesztések áfa elszámolási kerete</t>
  </si>
  <si>
    <t>FE20-KOFA01</t>
  </si>
  <si>
    <t>Tervezett új fejlesztési feladatokhoz kapcsolódó dologi kiadások</t>
  </si>
  <si>
    <t>FE-BDKKE</t>
  </si>
  <si>
    <t>Közműkiváltások kerete</t>
  </si>
  <si>
    <t>FE-BDKEL</t>
  </si>
  <si>
    <t>Közműkiváltások elszámolása</t>
  </si>
  <si>
    <t>FE20-KOFA06</t>
  </si>
  <si>
    <t>Céljelleggel támogatott intézményi fejlesztések kerete</t>
  </si>
  <si>
    <t>FE18-INTPONR</t>
  </si>
  <si>
    <t>Intézményi fejlesztési pályázatok önrészének kerete</t>
  </si>
  <si>
    <t>FE20-KOFA02</t>
  </si>
  <si>
    <t>Részvételi költségvetési projektek</t>
  </si>
  <si>
    <t>FE20-KOFA03</t>
  </si>
  <si>
    <t>Kormány-Főváros együttműködés önrésze</t>
  </si>
  <si>
    <t>Központi feladatok mindösszesen</t>
  </si>
  <si>
    <t xml:space="preserve"> Intézményi és egyéb beruházások, felhalmozási célú támogatások, kölcsönök</t>
  </si>
  <si>
    <t>Nem releváns (D)</t>
  </si>
  <si>
    <t>Fővárosi Önkormányzati Rendészeti Igazgatóság</t>
  </si>
  <si>
    <t>Fővárosi Önkormányzat Csarnok és Piac Igazgatósága (CSAPI)</t>
  </si>
  <si>
    <t>Szociálpolitikai intézmények összesen</t>
  </si>
  <si>
    <t>Köznevelési intézmények összesen</t>
  </si>
  <si>
    <t>Kulturális intézmények összesen</t>
  </si>
  <si>
    <t>FE18-DOLGLK</t>
  </si>
  <si>
    <t>Dolgozók lakásépítésére, vásárlására  folyósított kölcsön</t>
  </si>
  <si>
    <t>FE-KORNYALAP</t>
  </si>
  <si>
    <t>Környezetvédelmi Alap</t>
  </si>
  <si>
    <t>FE-SPORT-2</t>
  </si>
  <si>
    <t>Sport célú támogatás</t>
  </si>
  <si>
    <t>FE-FK001</t>
  </si>
  <si>
    <t>Főpolgármesteri keret</t>
  </si>
  <si>
    <t>FE-KULTÚRA</t>
  </si>
  <si>
    <t>Kulturális célú kiadások</t>
  </si>
  <si>
    <t>FE-VAGYON</t>
  </si>
  <si>
    <t>Vagyongazdálkodási keret</t>
  </si>
  <si>
    <t>FE18-BRFK01</t>
  </si>
  <si>
    <t>Budapesti Rendőrfőkapitányság támogatása</t>
  </si>
  <si>
    <t xml:space="preserve"> INTÉZMÉNYI ÉS EGYÉB BERUHÁZÁSOK, FELHALMOZÁSI CÉLÚ TÁMOGATÁSOK, KÖLCSÖNÖK MINDÖSSZESEN</t>
  </si>
  <si>
    <t>Beruházások mindösszesen</t>
  </si>
  <si>
    <t>*Részesedések beszerzése, meglévő részesedések növelése</t>
  </si>
  <si>
    <t>Az 5. sz. mellékletben szereplő feladatok címkód szerinti összesítése:</t>
  </si>
  <si>
    <t xml:space="preserve">Fővárosi Önkormányzat Alacskai Úti Idősek Otthona </t>
  </si>
  <si>
    <t xml:space="preserve">Fővárosi Önkormányzat Halom Utcai Idősek Otthona </t>
  </si>
  <si>
    <t xml:space="preserve">Fővárosi Önkormányzat Kamaraerdei Úti Idősek Otthona </t>
  </si>
  <si>
    <t xml:space="preserve">Fővárosi Önkormányzat Gödöllői Idősek Otthona </t>
  </si>
  <si>
    <t xml:space="preserve">Fővárosi Önkormányzat Gyulai Idősek Otthona </t>
  </si>
  <si>
    <t>Fővárosi Önkormányzat  Szombathelyi Idősek Otthona</t>
  </si>
  <si>
    <t xml:space="preserve">Fővárosi Önkormányzat Vámosmikolai Idősek Otthona </t>
  </si>
  <si>
    <t xml:space="preserve">Fővárosi Önkormányzat Budapesti Módszertani Szociális Központ és Intézményei </t>
  </si>
  <si>
    <t xml:space="preserve">Fővárosi Önkormányzat Budapesti Módszertani Szociális Központ és Intézményei  </t>
  </si>
  <si>
    <t xml:space="preserve">Mozaik Gazdasági Szervezet  </t>
  </si>
  <si>
    <t xml:space="preserve">Fővárosi Önkormányzat Óvodája </t>
  </si>
  <si>
    <t xml:space="preserve">Cseppkő Óvoda </t>
  </si>
  <si>
    <t>Fővárosi Szabó Ervin Könyvtár</t>
  </si>
  <si>
    <t xml:space="preserve">Budapesti Történeti Múzeum </t>
  </si>
  <si>
    <t xml:space="preserve">Budapest Főváros Levéltára  </t>
  </si>
  <si>
    <t xml:space="preserve">Fővárosi Állat-és Növénykert </t>
  </si>
  <si>
    <t>Dolgozók lakásépítésére, vásárlására folyósított kölcsön</t>
  </si>
  <si>
    <t>Munkáltatói lakáskölcsön (Egészségügy)</t>
  </si>
  <si>
    <t>Hivatali beruházások</t>
  </si>
  <si>
    <t xml:space="preserve">Hivatali beruházások </t>
  </si>
  <si>
    <t>Önkormányzati beruházások</t>
  </si>
  <si>
    <t xml:space="preserve">Önkormányzati beruházások  </t>
  </si>
  <si>
    <t>Intézményi pályázatok önrészének kerete</t>
  </si>
  <si>
    <t>Kerületek részére nyújtott közvetített szolgáltatás</t>
  </si>
  <si>
    <t>Céljeleggel támogatott intézményi fejlesztések kerete</t>
  </si>
  <si>
    <t xml:space="preserve">REK Kft. szakmai feladatai </t>
  </si>
  <si>
    <t>Mindösszesen:</t>
  </si>
  <si>
    <t>29a</t>
  </si>
  <si>
    <t>29b</t>
  </si>
  <si>
    <t>29c</t>
  </si>
  <si>
    <t>29d</t>
  </si>
  <si>
    <t>2021. évi érvényes</t>
  </si>
  <si>
    <t>2021. évi módosítás</t>
  </si>
  <si>
    <t>2021. évi módosított</t>
  </si>
  <si>
    <t>Költségvetésben megtervezett kiadás összesen módosítás</t>
  </si>
  <si>
    <t>Költségvetésben megtervezett kiadás összesen módosított</t>
  </si>
  <si>
    <t>2022. évi módosítás</t>
  </si>
  <si>
    <t>2022. évi módosított</t>
  </si>
  <si>
    <t>2022. évi érvényes</t>
  </si>
  <si>
    <t xml:space="preserve">2022. évi  ütem </t>
  </si>
  <si>
    <t>2023. évi módosítás</t>
  </si>
  <si>
    <t>2023. évi módosított</t>
  </si>
  <si>
    <t>2023. évi érvényes</t>
  </si>
  <si>
    <t xml:space="preserve">2024-től további évek külső források </t>
  </si>
  <si>
    <t>2024-től további évek módosítás</t>
  </si>
  <si>
    <t>2024-től további évek források</t>
  </si>
  <si>
    <t>2024-től további évek módosított</t>
  </si>
  <si>
    <t xml:space="preserve">2024-től további évek ütem </t>
  </si>
  <si>
    <t>2024-től további éveki EIB hitel</t>
  </si>
  <si>
    <t>2024-től további évek érvényes</t>
  </si>
  <si>
    <t xml:space="preserve">A projekt hatályos teljes költsége (levonható fordított áfá-val)     Módosított              </t>
  </si>
  <si>
    <t>levonható fordított áfa Módosított</t>
  </si>
  <si>
    <t>egyéb kiadás (pl. intézményi visszaigényelhető egyenes áfa) Módosított</t>
  </si>
  <si>
    <t>Veszélyhelyzet miatt szükséges informatikai beszerzések</t>
  </si>
  <si>
    <t>Veszélyhelyzet miatt szükséges eszközök beszerzése</t>
  </si>
  <si>
    <t>BKV Zrt. megvalósításában végzett feladatok</t>
  </si>
  <si>
    <t>BKV Zrt. megvalósításában végzett feladatok összesen</t>
  </si>
  <si>
    <t>FE20-VESZ02</t>
  </si>
  <si>
    <t>FE20-VESZ01</t>
  </si>
  <si>
    <t>FE20-007855</t>
  </si>
  <si>
    <t>Zárolt összeg 10.15-ig
 (bruttó)</t>
  </si>
  <si>
    <t>Zárolt 10.15-ig Céljelleggel támogatott intézményi beruházások (nettó)</t>
  </si>
  <si>
    <t xml:space="preserve">Zárolt 10.15-ig
Egyéb beruházási célú támogatások áht-n kívülre és az EU-nak </t>
  </si>
  <si>
    <t>Zárolt 10.15-ig Önkormányzati beruházások (nettó)</t>
  </si>
  <si>
    <t>Zárolt 10.15-ig Beruházási célú előzetesen felszámított áfa</t>
  </si>
  <si>
    <t>Zárolt
 nettó</t>
  </si>
  <si>
    <t>Zárolt 
áfa</t>
  </si>
  <si>
    <t>FE20-007828</t>
  </si>
  <si>
    <t>FE20-007829</t>
  </si>
  <si>
    <t>FE20-007830</t>
  </si>
  <si>
    <t>FE20-007831</t>
  </si>
  <si>
    <t>FE20-007832</t>
  </si>
  <si>
    <t>FE20-007833</t>
  </si>
  <si>
    <t>FE20-007834</t>
  </si>
  <si>
    <t>FE20-007835</t>
  </si>
  <si>
    <t>FE20-007836</t>
  </si>
  <si>
    <t>FE20-007837</t>
  </si>
  <si>
    <t>FE20-007838</t>
  </si>
  <si>
    <t>Iktató rendszer adaptálásra, licencek beszerzése 2020</t>
  </si>
  <si>
    <t>FE20-007839</t>
  </si>
  <si>
    <t>FE20-007810</t>
  </si>
  <si>
    <t>FE20-007848</t>
  </si>
  <si>
    <t>Fővárosi Önkormányzat Halom Utcai Idősek Otthona gépjármű beszerzés</t>
  </si>
  <si>
    <t>Budapest és Pilisborosjenő közös szennyvízelvezetési fejlesztés előkészítése</t>
  </si>
  <si>
    <t>Budapest teljeskörű csatornázásához szükséges további fejlesztések előkészítése</t>
  </si>
  <si>
    <t>Fejlesztések átütemezésének tartaléka</t>
  </si>
  <si>
    <t>FE20-MUNKLK</t>
  </si>
  <si>
    <t>Könyvtári érdekeltségnövelő támogatásból állománygyarapítás és informatikai eszköz beszerzés</t>
  </si>
  <si>
    <t>Béke téri tehermentesítő főgyűjtőcsatorna</t>
  </si>
  <si>
    <t>FE19-KU08M</t>
  </si>
  <si>
    <t>FE20-KO002</t>
  </si>
  <si>
    <t>FE19-007518</t>
  </si>
  <si>
    <t>FE18-KO03M</t>
  </si>
  <si>
    <t>FÖRI IKSZR informatikai rendszerének fejlesztése</t>
  </si>
  <si>
    <t>FE20-007856</t>
  </si>
  <si>
    <t>FE20-TAM01</t>
  </si>
  <si>
    <t>FE20-007861</t>
  </si>
  <si>
    <t>FE20-007862</t>
  </si>
  <si>
    <t>FE20-KE001</t>
  </si>
  <si>
    <t>36=37+38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</si>
  <si>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</si>
  <si>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</si>
  <si>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</si>
  <si>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</si>
  <si>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</si>
  <si>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</si>
  <si>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</si>
  <si>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</si>
  <si>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</si>
  <si>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50</t>
  </si>
  <si>
    <t>5</t>
  </si>
  <si>
    <t>65</t>
  </si>
  <si>
    <t>66</t>
  </si>
  <si>
    <t>67</t>
  </si>
  <si>
    <t>68</t>
  </si>
  <si>
    <t>71</t>
  </si>
  <si>
    <t>72</t>
  </si>
  <si>
    <t>73</t>
  </si>
  <si>
    <t>74</t>
  </si>
  <si>
    <t>77</t>
  </si>
  <si>
    <t>78</t>
  </si>
  <si>
    <t>79</t>
  </si>
  <si>
    <t>80</t>
  </si>
  <si>
    <t>BKSZTT 2020. évi beruházási feladatai</t>
  </si>
  <si>
    <t>FE20-007858</t>
  </si>
  <si>
    <t xml:space="preserve">2020. évi előirányzat módosítás (bruttó)
</t>
  </si>
  <si>
    <t>29=30+31+32+33+34+35+36+39+40+41+42+43+44</t>
  </si>
  <si>
    <t>49=12+30</t>
  </si>
  <si>
    <t>50=13+31</t>
  </si>
  <si>
    <t>51=14+32</t>
  </si>
  <si>
    <t>52=15+33</t>
  </si>
  <si>
    <t>53=16+34</t>
  </si>
  <si>
    <t>54=17+35</t>
  </si>
  <si>
    <t>55=18+36</t>
  </si>
  <si>
    <t>56=19+37</t>
  </si>
  <si>
    <t>57=20+38</t>
  </si>
  <si>
    <t>58=21+39</t>
  </si>
  <si>
    <t>59=22+40</t>
  </si>
  <si>
    <t>60=23+41</t>
  </si>
  <si>
    <t>61=24+42</t>
  </si>
  <si>
    <t>62=25+43</t>
  </si>
  <si>
    <t>63=26+44</t>
  </si>
  <si>
    <t>64=27+45</t>
  </si>
  <si>
    <t>69=65+67</t>
  </si>
  <si>
    <t>70=66+68</t>
  </si>
  <si>
    <t>75=71+73</t>
  </si>
  <si>
    <t>76=72+74</t>
  </si>
  <si>
    <t>81=77+79</t>
  </si>
  <si>
    <t>82=78+80</t>
  </si>
  <si>
    <t>83</t>
  </si>
  <si>
    <t>84</t>
  </si>
  <si>
    <t>85</t>
  </si>
  <si>
    <t>86</t>
  </si>
  <si>
    <t>87</t>
  </si>
  <si>
    <t>88</t>
  </si>
  <si>
    <t>91</t>
  </si>
  <si>
    <t>92</t>
  </si>
  <si>
    <t>93</t>
  </si>
  <si>
    <t>94</t>
  </si>
  <si>
    <t>97</t>
  </si>
  <si>
    <t>98</t>
  </si>
  <si>
    <t>99</t>
  </si>
  <si>
    <t>100</t>
  </si>
  <si>
    <t>87=83+85</t>
  </si>
  <si>
    <t>88=84+86</t>
  </si>
  <si>
    <t>8=9+11+65+71+77+83</t>
  </si>
  <si>
    <t>Költségvetésben megtervezett kiadás összesen 
Érvényes</t>
  </si>
  <si>
    <t>46=8+28</t>
  </si>
  <si>
    <t>47=49+50+51+52+53+54+55+58+59+60+61+62+63</t>
  </si>
  <si>
    <t>16. melléklet a .../2020. (……...) önkormányzati rendelethez</t>
  </si>
  <si>
    <t>A 9/2020. (II. 29.) önkormányzati rendelet 5. mellékletének módosítása</t>
  </si>
  <si>
    <t>2020. évi módosítás</t>
  </si>
  <si>
    <t xml:space="preserve"> 2020. évi érvényes előírányzat</t>
  </si>
  <si>
    <t>2020. évi módosított előirányzat</t>
  </si>
  <si>
    <t>Veszélyhelyzet miatti többletkiadások biztosítása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</si>
</sst>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0.0"/>
    <numFmt numFmtId="165" formatCode="#,##0_ ;\-#,##0\ "/>
  </numFmts>
  <fonts count="27" x14ac:knownFonts="1">
    <font>
      <sz val="11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6.5"/>
      <name val="Times New Roman"/>
      <family val="1"/>
    </font>
    <font>
      <b/>
      <u/>
      <sz val="8"/>
      <name val="Times New Roman"/>
      <family val="1"/>
      <charset val="238"/>
    </font>
    <font>
      <b/>
      <i/>
      <u/>
      <sz val="8"/>
      <name val="Times New Roman"/>
      <family val="1"/>
      <charset val="238"/>
    </font>
    <font>
      <sz val="10"/>
      <name val="Arial CE"/>
      <charset val="238"/>
    </font>
    <font>
      <i/>
      <u/>
      <sz val="8"/>
      <name val="Times New Roman"/>
      <family val="1"/>
      <charset val="238"/>
    </font>
    <font>
      <sz val="9"/>
      <name val="Times New Roman"/>
      <family val="1"/>
    </font>
    <font>
      <sz val="10"/>
      <name val="Times New Roman CE"/>
      <charset val="238"/>
    </font>
    <font>
      <b/>
      <sz val="7.5"/>
      <name val="Times New Roman"/>
      <family val="1"/>
      <charset val="238"/>
    </font>
    <font>
      <sz val="8"/>
      <name val="Times New Roman"/>
      <family val="1"/>
    </font>
    <font>
      <b/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6" fillId="0" borderId="0"/>
    <xf numFmtId="0" fontId="7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/>
    <xf numFmtId="0" fontId="4" fillId="0" borderId="0"/>
    <xf numFmtId="0" fontId="18" fillId="0" borderId="0"/>
    <xf numFmtId="0" fontId="3" fillId="0" borderId="0"/>
    <xf numFmtId="0" fontId="15" fillId="0" borderId="0"/>
  </cellStyleXfs>
  <cellXfs count="202">
    <xf numFmtId="0" fontId="0" fillId="0" borderId="0" xfId="0"/>
    <xf numFmtId="3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6" fontId="2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2" applyNumberFormat="1" applyFont="1" applyFill="1" applyBorder="1" applyAlignment="1" applyProtection="1">
      <alignment horizontal="center" vertical="center"/>
      <protection locked="0"/>
    </xf>
    <xf numFmtId="3" fontId="5" fillId="0" borderId="0" xfId="3" applyNumberFormat="1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4" applyNumberFormat="1" applyFont="1" applyFill="1" applyBorder="1" applyAlignment="1" applyProtection="1">
      <alignment horizontal="left" vertical="center" wrapText="1"/>
      <protection locked="0"/>
    </xf>
    <xf numFmtId="3" fontId="5" fillId="0" borderId="0" xfId="4" applyNumberFormat="1" applyFont="1" applyFill="1" applyBorder="1" applyAlignment="1" applyProtection="1">
      <alignment horizontal="center" vertical="center"/>
      <protection locked="0"/>
    </xf>
    <xf numFmtId="164" fontId="10" fillId="0" borderId="0" xfId="5" applyNumberFormat="1" applyFont="1" applyFill="1" applyBorder="1" applyAlignment="1" applyProtection="1">
      <alignment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" fontId="9" fillId="0" borderId="0" xfId="5" applyNumberFormat="1" applyFont="1" applyFill="1" applyBorder="1" applyAlignment="1" applyProtection="1">
      <alignment horizontal="center" vertical="center"/>
      <protection locked="0"/>
    </xf>
    <xf numFmtId="3" fontId="10" fillId="0" borderId="9" xfId="0" applyNumberFormat="1" applyFont="1" applyFill="1" applyBorder="1" applyAlignment="1" applyProtection="1">
      <alignment vertical="center"/>
      <protection locked="0"/>
    </xf>
    <xf numFmtId="3" fontId="10" fillId="0" borderId="10" xfId="1" applyNumberFormat="1" applyFont="1" applyFill="1" applyBorder="1" applyAlignment="1" applyProtection="1">
      <alignment horizontal="center" vertical="center"/>
      <protection locked="0"/>
    </xf>
    <xf numFmtId="3" fontId="10" fillId="0" borderId="10" xfId="0" applyNumberFormat="1" applyFont="1" applyFill="1" applyBorder="1" applyAlignment="1" applyProtection="1">
      <alignment horizontal="center" vertical="center"/>
      <protection locked="0"/>
    </xf>
    <xf numFmtId="3" fontId="10" fillId="0" borderId="10" xfId="5" applyNumberFormat="1" applyFont="1" applyFill="1" applyBorder="1" applyAlignment="1" applyProtection="1">
      <alignment vertical="center" wrapText="1"/>
      <protection locked="0"/>
    </xf>
    <xf numFmtId="3" fontId="10" fillId="0" borderId="10" xfId="5" applyNumberFormat="1" applyFont="1" applyFill="1" applyBorder="1" applyAlignment="1" applyProtection="1">
      <alignment vertical="center"/>
      <protection locked="0"/>
    </xf>
    <xf numFmtId="3" fontId="10" fillId="0" borderId="10" xfId="8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10" fillId="0" borderId="0" xfId="1" applyNumberFormat="1" applyFont="1" applyFill="1" applyBorder="1" applyAlignment="1" applyProtection="1">
      <alignment vertical="center" wrapText="1"/>
      <protection locked="0"/>
    </xf>
    <xf numFmtId="1" fontId="10" fillId="0" borderId="0" xfId="1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1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5" applyNumberFormat="1" applyFont="1" applyFill="1" applyBorder="1" applyAlignment="1" applyProtection="1">
      <alignment vertical="center" wrapText="1"/>
      <protection locked="0"/>
    </xf>
    <xf numFmtId="164" fontId="9" fillId="0" borderId="0" xfId="5" applyNumberFormat="1" applyFont="1" applyFill="1" applyBorder="1" applyAlignment="1" applyProtection="1">
      <alignment vertical="center" wrapText="1"/>
      <protection locked="0"/>
    </xf>
    <xf numFmtId="16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64" fontId="10" fillId="0" borderId="0" xfId="5" applyNumberFormat="1" applyFont="1" applyFill="1" applyBorder="1" applyAlignment="1" applyProtection="1">
      <alignment horizontal="center" vertical="center"/>
      <protection locked="0"/>
    </xf>
    <xf numFmtId="1" fontId="5" fillId="0" borderId="0" xfId="5" applyNumberFormat="1" applyFont="1" applyFill="1" applyBorder="1" applyAlignment="1" applyProtection="1">
      <alignment horizontal="center" vertical="center"/>
      <protection locked="0"/>
    </xf>
    <xf numFmtId="164" fontId="10" fillId="0" borderId="0" xfId="5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3" fontId="10" fillId="0" borderId="0" xfId="0" applyNumberFormat="1" applyFont="1" applyFill="1" applyBorder="1" applyAlignment="1" applyProtection="1">
      <alignment vertical="center"/>
      <protection locked="0"/>
    </xf>
    <xf numFmtId="3" fontId="10" fillId="0" borderId="10" xfId="1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164" fontId="20" fillId="0" borderId="0" xfId="1" applyNumberFormat="1" applyFont="1" applyFill="1" applyAlignment="1" applyProtection="1">
      <alignment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8" applyNumberFormat="1" applyFont="1" applyFill="1" applyAlignment="1" applyProtection="1">
      <alignment vertical="center"/>
      <protection locked="0"/>
    </xf>
    <xf numFmtId="165" fontId="10" fillId="0" borderId="10" xfId="8" applyNumberFormat="1" applyFont="1" applyFill="1" applyBorder="1" applyAlignment="1" applyProtection="1">
      <alignment vertical="center"/>
      <protection locked="0"/>
    </xf>
    <xf numFmtId="165" fontId="5" fillId="0" borderId="0" xfId="8" applyNumberFormat="1" applyFont="1" applyFill="1" applyAlignment="1" applyProtection="1">
      <alignment horizontal="right" vertical="center"/>
      <protection locked="0"/>
    </xf>
    <xf numFmtId="165" fontId="10" fillId="0" borderId="9" xfId="8" applyNumberFormat="1" applyFont="1" applyFill="1" applyBorder="1" applyAlignment="1" applyProtection="1">
      <alignment vertical="center"/>
      <protection locked="0"/>
    </xf>
    <xf numFmtId="165" fontId="10" fillId="0" borderId="0" xfId="8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2" applyNumberFormat="1" applyFont="1" applyFill="1" applyBorder="1" applyAlignment="1" applyProtection="1">
      <alignment horizontal="left" vertical="center" wrapText="1"/>
      <protection locked="0"/>
    </xf>
    <xf numFmtId="3" fontId="11" fillId="0" borderId="0" xfId="0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1" fontId="20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164" fontId="11" fillId="0" borderId="0" xfId="1" quotePrefix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3" fontId="20" fillId="0" borderId="0" xfId="0" applyNumberFormat="1" applyFont="1" applyFill="1" applyAlignment="1" applyProtection="1">
      <alignment vertical="center"/>
      <protection locked="0"/>
    </xf>
    <xf numFmtId="1" fontId="20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6" applyFont="1" applyFill="1" applyAlignment="1" applyProtection="1">
      <alignment vertical="center" wrapText="1"/>
      <protection locked="0"/>
    </xf>
    <xf numFmtId="1" fontId="20" fillId="0" borderId="0" xfId="5" applyNumberFormat="1" applyFont="1" applyFill="1" applyAlignment="1" applyProtection="1">
      <alignment horizontal="center" vertical="center"/>
      <protection locked="0"/>
    </xf>
    <xf numFmtId="3" fontId="10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3" fontId="10" fillId="0" borderId="0" xfId="1" applyNumberFormat="1" applyFont="1" applyFill="1" applyBorder="1" applyAlignment="1" applyProtection="1">
      <alignment horizontal="center" vertical="center"/>
      <protection locked="0"/>
    </xf>
    <xf numFmtId="3" fontId="10" fillId="0" borderId="0" xfId="5" applyNumberFormat="1" applyFont="1" applyFill="1" applyBorder="1" applyAlignment="1" applyProtection="1">
      <alignment vertical="center" wrapText="1"/>
      <protection locked="0"/>
    </xf>
    <xf numFmtId="3" fontId="10" fillId="0" borderId="0" xfId="5" applyNumberFormat="1" applyFont="1" applyFill="1" applyBorder="1" applyAlignment="1" applyProtection="1">
      <alignment vertical="center"/>
      <protection locked="0"/>
    </xf>
    <xf numFmtId="3" fontId="10" fillId="0" borderId="0" xfId="8" applyNumberFormat="1" applyFont="1" applyFill="1" applyBorder="1" applyAlignment="1" applyProtection="1">
      <alignment vertical="center"/>
      <protection locked="0"/>
    </xf>
    <xf numFmtId="164" fontId="11" fillId="0" borderId="0" xfId="1" applyNumberFormat="1" applyFont="1" applyFill="1" applyBorder="1" applyAlignment="1" applyProtection="1">
      <alignment wrapText="1"/>
      <protection hidden="1"/>
    </xf>
    <xf numFmtId="164" fontId="11" fillId="0" borderId="0" xfId="1" applyNumberFormat="1" applyFont="1" applyFill="1" applyBorder="1" applyAlignment="1" applyProtection="1">
      <alignment horizontal="right" vertical="center" wrapText="1"/>
      <protection hidden="1"/>
    </xf>
    <xf numFmtId="3" fontId="10" fillId="0" borderId="0" xfId="8" applyNumberFormat="1" applyFont="1" applyFill="1" applyBorder="1" applyAlignment="1" applyProtection="1">
      <alignment vertical="center" wrapText="1"/>
      <protection locked="0"/>
    </xf>
    <xf numFmtId="165" fontId="10" fillId="0" borderId="0" xfId="8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1" fontId="5" fillId="0" borderId="0" xfId="12" applyNumberFormat="1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Fill="1" applyBorder="1" applyAlignment="1" applyProtection="1">
      <alignment horizontal="center" vertical="center"/>
      <protection locked="0"/>
    </xf>
    <xf numFmtId="3" fontId="10" fillId="0" borderId="14" xfId="8" applyNumberFormat="1" applyFont="1" applyFill="1" applyBorder="1" applyAlignment="1" applyProtection="1">
      <alignment vertical="center" wrapText="1"/>
      <protection locked="0"/>
    </xf>
    <xf numFmtId="165" fontId="10" fillId="0" borderId="14" xfId="8" applyNumberFormat="1" applyFont="1" applyFill="1" applyBorder="1" applyAlignment="1" applyProtection="1">
      <alignment vertical="center" wrapText="1"/>
      <protection locked="0"/>
    </xf>
    <xf numFmtId="3" fontId="10" fillId="0" borderId="14" xfId="0" applyNumberFormat="1" applyFont="1" applyFill="1" applyBorder="1" applyAlignment="1" applyProtection="1">
      <alignment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vertical="center" wrapText="1"/>
      <protection locked="0"/>
    </xf>
    <xf numFmtId="1" fontId="10" fillId="0" borderId="14" xfId="0" applyNumberFormat="1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Fill="1" applyBorder="1" applyAlignment="1" applyProtection="1">
      <alignment vertical="center"/>
      <protection locked="0"/>
    </xf>
    <xf numFmtId="165" fontId="10" fillId="0" borderId="14" xfId="8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3" fontId="10" fillId="0" borderId="9" xfId="8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right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64" fontId="11" fillId="0" borderId="0" xfId="1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164" fontId="5" fillId="0" borderId="0" xfId="1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8" applyNumberFormat="1" applyFont="1" applyFill="1" applyAlignment="1" applyProtection="1">
      <alignment vertical="center"/>
      <protection locked="0"/>
    </xf>
    <xf numFmtId="165" fontId="10" fillId="0" borderId="9" xfId="8" applyNumberFormat="1" applyFont="1" applyFill="1" applyBorder="1" applyAlignment="1" applyProtection="1">
      <alignment vertical="center" wrapText="1"/>
      <protection locked="0"/>
    </xf>
    <xf numFmtId="3" fontId="10" fillId="0" borderId="10" xfId="8" applyNumberFormat="1" applyFont="1" applyFill="1" applyBorder="1" applyAlignment="1" applyProtection="1">
      <alignment horizontal="right"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vertical="center" wrapText="1"/>
      <protection locked="0"/>
    </xf>
    <xf numFmtId="3" fontId="9" fillId="0" borderId="11" xfId="0" applyNumberFormat="1" applyFont="1" applyFill="1" applyBorder="1" applyProtection="1"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24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3" fontId="5" fillId="0" borderId="14" xfId="0" applyNumberFormat="1" applyFont="1" applyFill="1" applyBorder="1" applyProtection="1">
      <protection locked="0"/>
    </xf>
    <xf numFmtId="3" fontId="5" fillId="0" borderId="0" xfId="0" applyNumberFormat="1" applyFont="1" applyFill="1" applyProtection="1">
      <protection locked="0"/>
    </xf>
    <xf numFmtId="165" fontId="20" fillId="0" borderId="0" xfId="8" applyNumberFormat="1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5" fillId="0" borderId="14" xfId="0" applyFont="1" applyFill="1" applyBorder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3" fontId="5" fillId="0" borderId="0" xfId="0" applyNumberFormat="1" applyFont="1" applyFill="1" applyBorder="1" applyProtection="1">
      <protection locked="0"/>
    </xf>
    <xf numFmtId="0" fontId="23" fillId="0" borderId="0" xfId="0" applyFont="1" applyFill="1" applyProtection="1">
      <protection locked="0"/>
    </xf>
    <xf numFmtId="3" fontId="23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3" fontId="9" fillId="0" borderId="0" xfId="0" applyNumberFormat="1" applyFont="1" applyFill="1" applyProtection="1">
      <protection locked="0"/>
    </xf>
    <xf numFmtId="0" fontId="23" fillId="0" borderId="0" xfId="0" applyFont="1" applyFill="1" applyAlignment="1" applyProtection="1">
      <alignment wrapText="1"/>
      <protection locked="0"/>
    </xf>
    <xf numFmtId="3" fontId="23" fillId="0" borderId="0" xfId="0" applyNumberFormat="1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right"/>
      <protection locked="0"/>
    </xf>
    <xf numFmtId="0" fontId="11" fillId="0" borderId="13" xfId="0" applyFont="1" applyFill="1" applyBorder="1" applyAlignment="1" applyProtection="1">
      <alignment horizontal="right" wrapText="1"/>
      <protection locked="0"/>
    </xf>
    <xf numFmtId="0" fontId="11" fillId="0" borderId="0" xfId="0" applyFont="1" applyFill="1" applyBorder="1" applyAlignment="1" applyProtection="1">
      <alignment horizontal="right" wrapText="1"/>
      <protection locked="0"/>
    </xf>
    <xf numFmtId="0" fontId="25" fillId="0" borderId="0" xfId="0" applyFont="1" applyFill="1" applyAlignment="1" applyProtection="1">
      <alignment horizontal="right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3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textRotation="90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right" wrapText="1"/>
      <protection locked="0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12" applyNumberFormat="1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0" xfId="13" applyFont="1" applyFill="1" applyBorder="1" applyAlignment="1">
      <alignment horizontal="right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9" xfId="0" applyNumberFormat="1" applyFont="1" applyFill="1" applyBorder="1" applyAlignment="1" applyProtection="1">
      <alignment horizontal="center" vertical="center" wrapText="1"/>
      <protection locked="0"/>
    </xf>
  </cellXfs>
  <cellStyles count="14">
    <cellStyle name="Ezres" xfId="8" builtinId="3"/>
    <cellStyle name="Normál" xfId="0" builtinId="0"/>
    <cellStyle name="Normál 2" xfId="11" xr:uid="{00000000-0005-0000-0000-000002000000}"/>
    <cellStyle name="Normál 2 2" xfId="9" xr:uid="{00000000-0005-0000-0000-000003000000}"/>
    <cellStyle name="Normál 2 2 9" xfId="10" xr:uid="{00000000-0005-0000-0000-000004000000}"/>
    <cellStyle name="Normál 2 3 2" xfId="12" xr:uid="{00000000-0005-0000-0000-000005000000}"/>
    <cellStyle name="Normál 3" xfId="13" xr:uid="{4A49D637-F3F6-4A70-8986-A1FDF9040AAC}"/>
    <cellStyle name="Normál 3 3" xfId="7" xr:uid="{00000000-0005-0000-0000-000006000000}"/>
    <cellStyle name="Normál 3 4 2 2" xfId="6" xr:uid="{00000000-0005-0000-0000-000007000000}"/>
    <cellStyle name="Normál 4" xfId="4" xr:uid="{00000000-0005-0000-0000-000008000000}"/>
    <cellStyle name="Normál 8" xfId="2" xr:uid="{00000000-0005-0000-0000-000009000000}"/>
    <cellStyle name="Normál_2005-ös költségvetés 4 sz táblázat (2)-jó" xfId="3" xr:uid="{00000000-0005-0000-0000-00000A000000}"/>
    <cellStyle name="Normál_november_munkaanyag" xfId="1" xr:uid="{00000000-0005-0000-0000-00000B000000}"/>
    <cellStyle name="Normál_TERV11_munkaanyag" xfId="5" xr:uid="{00000000-0005-0000-0000-00000C000000}"/>
  </cellStyles>
  <dxfs count="0"/>
  <tableStyles count="0" defaultTableStyle="TableStyleMedium2" defaultPivotStyle="PivotStyleLight16"/>
  <colors>
    <mruColors>
      <color rgb="FFCCECFF"/>
      <color rgb="FF42F42A"/>
      <color rgb="FFEC04CB"/>
      <color rgb="FF76E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FI553"/>
  <sheetViews>
    <sheetView tabSelected="1" view="pageBreakPreview" zoomScale="88" zoomScaleNormal="120" zoomScaleSheetLayoutView="88" workbookViewId="0">
      <pane xSplit="5" ySplit="10" topLeftCell="DH446" activePane="bottomRight" state="frozen"/>
      <selection pane="topRight" activeCell="K1" sqref="K1"/>
      <selection pane="bottomLeft" activeCell="A8" sqref="A8"/>
      <selection pane="bottomRight" activeCell="EF460" sqref="EF460"/>
    </sheetView>
  </sheetViews>
  <sheetFormatPr defaultColWidth="9.140625" defaultRowHeight="15" x14ac:dyDescent="0.25"/>
  <cols>
    <col min="1" max="1" width="12.42578125" style="149" customWidth="1"/>
    <col min="2" max="2" width="6.7109375" style="149" customWidth="1"/>
    <col min="3" max="3" width="7.42578125" style="149" customWidth="1"/>
    <col min="4" max="4" width="12.5703125" style="85" customWidth="1"/>
    <col min="5" max="5" width="45.85546875" style="153" customWidth="1"/>
    <col min="6" max="6" width="8.28515625" style="149" customWidth="1"/>
    <col min="7" max="7" width="9.42578125" style="149" customWidth="1"/>
    <col min="8" max="9" width="9.140625" style="149" hidden="1" customWidth="1"/>
    <col min="10" max="10" width="12.140625" style="149" customWidth="1"/>
    <col min="11" max="11" width="10.42578125" style="149" customWidth="1"/>
    <col min="12" max="12" width="10.140625" style="149" customWidth="1"/>
    <col min="13" max="13" width="10.42578125" style="154" customWidth="1"/>
    <col min="14" max="14" width="10.140625" style="149" customWidth="1"/>
    <col min="15" max="15" width="10.28515625" style="149" customWidth="1"/>
    <col min="16" max="16" width="9" style="149" customWidth="1"/>
    <col min="17" max="17" width="9.7109375" style="149" customWidth="1"/>
    <col min="18" max="18" width="9.140625" style="149" customWidth="1"/>
    <col min="19" max="19" width="9" style="149" customWidth="1"/>
    <col min="20" max="20" width="8.85546875" style="149" customWidth="1"/>
    <col min="21" max="21" width="7.85546875" style="149" customWidth="1"/>
    <col min="22" max="22" width="7.7109375" style="149" customWidth="1"/>
    <col min="23" max="24" width="7.42578125" style="149" customWidth="1"/>
    <col min="25" max="26" width="9.140625" style="149" hidden="1" customWidth="1"/>
    <col min="27" max="27" width="8.5703125" style="149" customWidth="1"/>
    <col min="28" max="28" width="8.85546875" style="149" customWidth="1"/>
    <col min="29" max="29" width="9.85546875" style="149" customWidth="1"/>
    <col min="30" max="30" width="7.28515625" style="149" customWidth="1"/>
    <col min="31" max="31" width="10.28515625" style="149" customWidth="1"/>
    <col min="32" max="32" width="11.42578125" style="155" hidden="1" customWidth="1"/>
    <col min="33" max="33" width="10.42578125" style="155" hidden="1" customWidth="1"/>
    <col min="34" max="34" width="10.5703125" style="149" hidden="1" customWidth="1"/>
    <col min="35" max="35" width="11" style="154" hidden="1" customWidth="1"/>
    <col min="36" max="36" width="10.85546875" style="149" hidden="1" customWidth="1"/>
    <col min="37" max="37" width="10.85546875" style="149" customWidth="1"/>
    <col min="38" max="38" width="12.42578125" style="154" bestFit="1" customWidth="1"/>
    <col min="39" max="39" width="10.5703125" style="149" customWidth="1"/>
    <col min="40" max="40" width="10.85546875" style="149" customWidth="1"/>
    <col min="41" max="41" width="9.5703125" style="149" customWidth="1"/>
    <col min="42" max="42" width="10.5703125" style="149" customWidth="1"/>
    <col min="43" max="44" width="9.85546875" style="149" customWidth="1"/>
    <col min="45" max="45" width="9.5703125" style="149" customWidth="1"/>
    <col min="46" max="46" width="8.85546875" style="149" customWidth="1"/>
    <col min="47" max="47" width="7.7109375" style="149" customWidth="1"/>
    <col min="48" max="48" width="8.7109375" style="149" customWidth="1"/>
    <col min="49" max="49" width="8.42578125" style="149" customWidth="1"/>
    <col min="50" max="51" width="9.140625" style="149" hidden="1" customWidth="1"/>
    <col min="52" max="52" width="10" style="149" customWidth="1"/>
    <col min="53" max="53" width="9.5703125" style="149" customWidth="1"/>
    <col min="54" max="54" width="9.85546875" style="149" customWidth="1"/>
    <col min="55" max="55" width="8.42578125" style="149" customWidth="1"/>
    <col min="56" max="56" width="10.28515625" style="149" customWidth="1"/>
    <col min="57" max="57" width="11.42578125" style="155" hidden="1" customWidth="1"/>
    <col min="58" max="58" width="10.42578125" style="155" hidden="1" customWidth="1"/>
    <col min="59" max="59" width="10.5703125" style="149" hidden="1" customWidth="1"/>
    <col min="60" max="60" width="11" style="154" hidden="1" customWidth="1"/>
    <col min="61" max="61" width="10.85546875" style="149" hidden="1" customWidth="1"/>
    <col min="62" max="62" width="10.85546875" style="149" customWidth="1"/>
    <col min="63" max="63" width="12.42578125" style="154" bestFit="1" customWidth="1"/>
    <col min="64" max="64" width="12.42578125" style="154" hidden="1" customWidth="1"/>
    <col min="65" max="65" width="10.5703125" style="149" customWidth="1"/>
    <col min="66" max="66" width="10.5703125" style="156" hidden="1" customWidth="1"/>
    <col min="67" max="67" width="10.85546875" style="149" customWidth="1"/>
    <col min="68" max="68" width="10.85546875" style="156" hidden="1" customWidth="1"/>
    <col min="69" max="69" width="9.5703125" style="149" customWidth="1"/>
    <col min="70" max="70" width="10.5703125" style="149" customWidth="1"/>
    <col min="71" max="71" width="10.5703125" style="156" hidden="1" customWidth="1"/>
    <col min="72" max="73" width="9.85546875" style="149" customWidth="1"/>
    <col min="74" max="74" width="9.5703125" style="149" customWidth="1"/>
    <col min="75" max="75" width="8.85546875" style="149" customWidth="1"/>
    <col min="76" max="76" width="10.140625" style="156" hidden="1" customWidth="1"/>
    <col min="77" max="77" width="9.28515625" style="149" customWidth="1"/>
    <col min="78" max="78" width="9.28515625" style="156" hidden="1" customWidth="1"/>
    <col min="79" max="79" width="8.7109375" style="149" customWidth="1"/>
    <col min="80" max="80" width="8.42578125" style="149" customWidth="1"/>
    <col min="81" max="82" width="9.140625" style="149" hidden="1" customWidth="1"/>
    <col min="83" max="83" width="10" style="149" customWidth="1"/>
    <col min="84" max="84" width="9.5703125" style="149" customWidth="1"/>
    <col min="85" max="85" width="9.85546875" style="149" customWidth="1"/>
    <col min="86" max="86" width="10.5703125" style="156" hidden="1" customWidth="1"/>
    <col min="87" max="87" width="8.42578125" style="149" customWidth="1"/>
    <col min="88" max="88" width="10.28515625" style="149" customWidth="1"/>
    <col min="89" max="89" width="11.42578125" style="155" hidden="1" customWidth="1"/>
    <col min="90" max="90" width="10.42578125" style="155" hidden="1" customWidth="1"/>
    <col min="91" max="91" width="10.5703125" style="149" hidden="1" customWidth="1"/>
    <col min="92" max="92" width="11" style="154" hidden="1" customWidth="1"/>
    <col min="93" max="93" width="10.85546875" style="149" hidden="1" customWidth="1"/>
    <col min="94" max="95" width="12.7109375" style="149" customWidth="1"/>
    <col min="96" max="97" width="9.140625" style="149" hidden="1" customWidth="1"/>
    <col min="98" max="98" width="9.42578125" style="149" hidden="1" customWidth="1"/>
    <col min="99" max="99" width="10" style="149" hidden="1" customWidth="1"/>
    <col min="100" max="101" width="12.7109375" style="149" customWidth="1"/>
    <col min="102" max="103" width="9.140625" style="149" hidden="1" customWidth="1"/>
    <col min="104" max="104" width="9.42578125" style="149" hidden="1" customWidth="1"/>
    <col min="105" max="105" width="10" style="149" hidden="1" customWidth="1"/>
    <col min="106" max="107" width="12.7109375" style="149" customWidth="1"/>
    <col min="108" max="109" width="9.140625" style="149" hidden="1" customWidth="1"/>
    <col min="110" max="110" width="9.42578125" style="149" hidden="1" customWidth="1"/>
    <col min="111" max="111" width="10" style="149" hidden="1" customWidth="1"/>
    <col min="112" max="113" width="12.7109375" style="149" customWidth="1"/>
    <col min="114" max="116" width="9.140625" style="149" hidden="1" customWidth="1"/>
    <col min="117" max="117" width="9.85546875" style="149" hidden="1" customWidth="1"/>
    <col min="118" max="119" width="12.7109375" style="149" customWidth="1"/>
    <col min="120" max="121" width="9.140625" style="149" hidden="1" customWidth="1"/>
    <col min="122" max="122" width="9.42578125" style="149" hidden="1" customWidth="1"/>
    <col min="123" max="123" width="10" style="149" hidden="1" customWidth="1"/>
    <col min="124" max="125" width="12.7109375" style="149" customWidth="1"/>
    <col min="126" max="127" width="9.140625" style="149" hidden="1" customWidth="1"/>
    <col min="128" max="128" width="9.42578125" style="149" hidden="1" customWidth="1"/>
    <col min="129" max="129" width="10" style="149" hidden="1" customWidth="1"/>
    <col min="130" max="130" width="9.42578125" style="149" customWidth="1"/>
    <col min="131" max="131" width="12.7109375" style="149" customWidth="1"/>
    <col min="132" max="134" width="9.140625" style="149" hidden="1" customWidth="1"/>
    <col min="135" max="135" width="11" style="149" hidden="1" customWidth="1"/>
    <col min="136" max="137" width="12.7109375" style="149" customWidth="1"/>
    <col min="138" max="139" width="9.140625" style="149" hidden="1" customWidth="1"/>
    <col min="140" max="140" width="9.42578125" style="149" hidden="1" customWidth="1"/>
    <col min="141" max="141" width="10" style="149" hidden="1" customWidth="1"/>
    <col min="142" max="143" width="12.7109375" style="149" customWidth="1"/>
    <col min="144" max="145" width="9.140625" style="149" hidden="1" customWidth="1"/>
    <col min="146" max="146" width="9.42578125" style="149" hidden="1" customWidth="1"/>
    <col min="147" max="147" width="10" style="149" hidden="1" customWidth="1"/>
    <col min="148" max="149" width="12.7109375" style="149" customWidth="1"/>
    <col min="150" max="153" width="9.140625" style="149" hidden="1" customWidth="1"/>
    <col min="154" max="155" width="12.7109375" style="149" customWidth="1"/>
    <col min="156" max="157" width="9.140625" style="149" hidden="1" customWidth="1"/>
    <col min="158" max="158" width="9.42578125" style="149" hidden="1" customWidth="1"/>
    <col min="159" max="159" width="10" style="149" hidden="1" customWidth="1"/>
    <col min="160" max="161" width="12.7109375" style="149" customWidth="1"/>
    <col min="162" max="163" width="9.140625" style="149" hidden="1" customWidth="1"/>
    <col min="164" max="164" width="9.42578125" style="149" hidden="1" customWidth="1"/>
    <col min="165" max="165" width="10" style="149" hidden="1" customWidth="1"/>
    <col min="166" max="16384" width="9.140625" style="149"/>
  </cols>
  <sheetData>
    <row r="1" spans="1:165" x14ac:dyDescent="0.25">
      <c r="W1" s="197" t="s">
        <v>790</v>
      </c>
      <c r="X1" s="197"/>
      <c r="Y1" s="197"/>
      <c r="Z1" s="197"/>
      <c r="AA1" s="197"/>
      <c r="AB1" s="197"/>
      <c r="AC1" s="197"/>
      <c r="AD1" s="197"/>
      <c r="AE1" s="197"/>
      <c r="AW1" s="197" t="s">
        <v>790</v>
      </c>
      <c r="AX1" s="197"/>
      <c r="AY1" s="197"/>
      <c r="AZ1" s="197"/>
      <c r="BA1" s="197"/>
      <c r="BB1" s="197"/>
      <c r="BC1" s="197"/>
      <c r="BD1" s="197"/>
      <c r="BE1" s="197"/>
      <c r="CB1" s="197" t="s">
        <v>790</v>
      </c>
      <c r="CC1" s="197"/>
      <c r="CD1" s="197"/>
      <c r="CE1" s="197"/>
      <c r="CF1" s="197"/>
      <c r="CG1" s="197"/>
      <c r="CH1" s="197"/>
      <c r="CI1" s="197"/>
      <c r="CJ1" s="197"/>
      <c r="DU1" s="160" t="s">
        <v>790</v>
      </c>
      <c r="FE1" s="160" t="s">
        <v>790</v>
      </c>
    </row>
    <row r="2" spans="1:165" x14ac:dyDescent="0.25">
      <c r="W2" s="197" t="s">
        <v>791</v>
      </c>
      <c r="X2" s="197"/>
      <c r="Y2" s="197"/>
      <c r="Z2" s="197"/>
      <c r="AA2" s="197"/>
      <c r="AB2" s="197"/>
      <c r="AC2" s="197"/>
      <c r="AD2" s="197"/>
      <c r="AE2" s="197"/>
      <c r="AW2" s="197" t="s">
        <v>791</v>
      </c>
      <c r="AX2" s="197"/>
      <c r="AY2" s="197"/>
      <c r="AZ2" s="197"/>
      <c r="BA2" s="197"/>
      <c r="BB2" s="197"/>
      <c r="BC2" s="197"/>
      <c r="BD2" s="197"/>
      <c r="BE2" s="197"/>
      <c r="CB2" s="197" t="s">
        <v>791</v>
      </c>
      <c r="CC2" s="197"/>
      <c r="CD2" s="197"/>
      <c r="CE2" s="197"/>
      <c r="CF2" s="197"/>
      <c r="CG2" s="197"/>
      <c r="CH2" s="197"/>
      <c r="CI2" s="197"/>
      <c r="CJ2" s="197"/>
      <c r="DU2" s="160" t="s">
        <v>791</v>
      </c>
      <c r="FE2" s="160" t="s">
        <v>791</v>
      </c>
    </row>
    <row r="3" spans="1:165" x14ac:dyDescent="0.25">
      <c r="FE3" s="157"/>
    </row>
    <row r="4" spans="1:165" x14ac:dyDescent="0.25">
      <c r="FE4" s="157"/>
    </row>
    <row r="5" spans="1:165" s="106" customFormat="1" ht="22.5" customHeight="1" thickBot="1" x14ac:dyDescent="0.25">
      <c r="B5" s="107"/>
      <c r="C5" s="107"/>
      <c r="D5" s="107"/>
      <c r="E5" s="107"/>
      <c r="F5" s="107"/>
      <c r="G5" s="107"/>
      <c r="H5" s="126"/>
      <c r="I5" s="126"/>
      <c r="J5" s="107"/>
      <c r="K5" s="107"/>
      <c r="L5" s="107"/>
      <c r="M5" s="111"/>
      <c r="N5" s="111"/>
      <c r="O5" s="111"/>
      <c r="P5" s="111"/>
      <c r="Q5" s="112"/>
      <c r="R5" s="111"/>
      <c r="S5" s="111"/>
      <c r="T5" s="111"/>
      <c r="U5" s="111"/>
      <c r="V5" s="111"/>
      <c r="W5" s="111"/>
      <c r="X5" s="111"/>
      <c r="Y5" s="127"/>
      <c r="Z5" s="127"/>
      <c r="AA5" s="111"/>
      <c r="AB5" s="111"/>
      <c r="AC5" s="111"/>
      <c r="AD5" s="111"/>
      <c r="AE5" s="112" t="s">
        <v>0</v>
      </c>
      <c r="AF5" s="127"/>
      <c r="AG5" s="127"/>
      <c r="AH5" s="127"/>
      <c r="AI5" s="127"/>
      <c r="AJ5" s="127"/>
      <c r="AK5" s="127"/>
      <c r="AL5" s="111"/>
      <c r="AM5" s="111"/>
      <c r="AN5" s="111"/>
      <c r="AO5" s="111"/>
      <c r="AP5" s="112"/>
      <c r="AQ5" s="111"/>
      <c r="AR5" s="111"/>
      <c r="AS5" s="111"/>
      <c r="AT5" s="111"/>
      <c r="AU5" s="111"/>
      <c r="AV5" s="111"/>
      <c r="AW5" s="111"/>
      <c r="AX5" s="127"/>
      <c r="AY5" s="127"/>
      <c r="AZ5" s="111"/>
      <c r="BA5" s="111"/>
      <c r="BB5" s="111"/>
      <c r="BC5" s="111"/>
      <c r="BD5" s="112" t="s">
        <v>0</v>
      </c>
      <c r="BE5" s="127"/>
      <c r="BF5" s="127"/>
      <c r="BG5" s="127"/>
      <c r="BH5" s="127"/>
      <c r="BI5" s="127"/>
      <c r="BJ5" s="127"/>
      <c r="BK5" s="111"/>
      <c r="BL5" s="111"/>
      <c r="BM5" s="111"/>
      <c r="BN5" s="111"/>
      <c r="BO5" s="111"/>
      <c r="BP5" s="111"/>
      <c r="BQ5" s="111"/>
      <c r="BR5" s="112"/>
      <c r="BS5" s="112"/>
      <c r="BT5" s="111"/>
      <c r="BU5" s="111"/>
      <c r="BV5" s="111"/>
      <c r="BW5" s="111"/>
      <c r="BX5" s="111"/>
      <c r="BY5" s="111"/>
      <c r="BZ5" s="111"/>
      <c r="CA5" s="111"/>
      <c r="CB5" s="111"/>
      <c r="CC5" s="127"/>
      <c r="CD5" s="127"/>
      <c r="CE5" s="111"/>
      <c r="CF5" s="111"/>
      <c r="CG5" s="111"/>
      <c r="CH5" s="111"/>
      <c r="CI5" s="111"/>
      <c r="CJ5" s="112" t="s">
        <v>0</v>
      </c>
      <c r="CK5" s="127"/>
      <c r="CL5" s="127"/>
      <c r="CM5" s="127"/>
      <c r="CN5" s="127"/>
      <c r="CO5" s="127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U5" s="158" t="s">
        <v>0</v>
      </c>
      <c r="EX5" s="109"/>
      <c r="EY5" s="109"/>
      <c r="EZ5" s="109"/>
      <c r="FA5" s="109"/>
      <c r="FB5" s="109"/>
      <c r="FC5" s="109"/>
      <c r="FD5" s="109"/>
      <c r="FE5" s="159" t="s">
        <v>0</v>
      </c>
      <c r="FF5" s="109"/>
      <c r="FG5" s="109"/>
      <c r="FH5" s="109"/>
      <c r="FI5" s="109"/>
    </row>
    <row r="6" spans="1:165" s="42" customFormat="1" ht="22.5" customHeight="1" thickBot="1" x14ac:dyDescent="0.3">
      <c r="A6" s="161"/>
      <c r="B6" s="162"/>
      <c r="C6" s="162"/>
      <c r="D6" s="162"/>
      <c r="E6" s="162"/>
      <c r="F6" s="35"/>
      <c r="G6" s="35"/>
      <c r="H6" s="126"/>
      <c r="I6" s="126"/>
      <c r="J6" s="162"/>
      <c r="K6" s="35"/>
      <c r="L6" s="162"/>
      <c r="M6" s="198" t="s">
        <v>793</v>
      </c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98" t="s">
        <v>792</v>
      </c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200"/>
      <c r="BJ6" s="198" t="s">
        <v>794</v>
      </c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201"/>
      <c r="CP6" s="171" t="s">
        <v>652</v>
      </c>
      <c r="CQ6" s="172"/>
      <c r="CR6" s="172"/>
      <c r="CS6" s="172"/>
      <c r="CT6" s="172"/>
      <c r="CU6" s="173"/>
      <c r="CV6" s="171" t="s">
        <v>653</v>
      </c>
      <c r="CW6" s="172"/>
      <c r="CX6" s="172"/>
      <c r="CY6" s="172"/>
      <c r="CZ6" s="172"/>
      <c r="DA6" s="173"/>
      <c r="DB6" s="171" t="s">
        <v>654</v>
      </c>
      <c r="DC6" s="172"/>
      <c r="DD6" s="172"/>
      <c r="DE6" s="172"/>
      <c r="DF6" s="172"/>
      <c r="DG6" s="173"/>
      <c r="DH6" s="171" t="s">
        <v>659</v>
      </c>
      <c r="DI6" s="172"/>
      <c r="DJ6" s="172"/>
      <c r="DK6" s="172"/>
      <c r="DL6" s="172"/>
      <c r="DM6" s="173"/>
      <c r="DN6" s="171" t="s">
        <v>657</v>
      </c>
      <c r="DO6" s="172"/>
      <c r="DP6" s="172"/>
      <c r="DQ6" s="172"/>
      <c r="DR6" s="172"/>
      <c r="DS6" s="173"/>
      <c r="DT6" s="171" t="s">
        <v>658</v>
      </c>
      <c r="DU6" s="172"/>
      <c r="DV6" s="172"/>
      <c r="DW6" s="172"/>
      <c r="DX6" s="172"/>
      <c r="DY6" s="173"/>
      <c r="DZ6" s="171" t="s">
        <v>663</v>
      </c>
      <c r="EA6" s="172"/>
      <c r="EB6" s="172"/>
      <c r="EC6" s="172"/>
      <c r="ED6" s="172"/>
      <c r="EE6" s="173"/>
      <c r="EF6" s="171" t="s">
        <v>661</v>
      </c>
      <c r="EG6" s="172"/>
      <c r="EH6" s="172"/>
      <c r="EI6" s="172"/>
      <c r="EJ6" s="172"/>
      <c r="EK6" s="173"/>
      <c r="EL6" s="171" t="s">
        <v>662</v>
      </c>
      <c r="EM6" s="172"/>
      <c r="EN6" s="172"/>
      <c r="EO6" s="172"/>
      <c r="EP6" s="172"/>
      <c r="EQ6" s="173"/>
      <c r="ER6" s="171" t="s">
        <v>670</v>
      </c>
      <c r="ES6" s="172"/>
      <c r="ET6" s="172"/>
      <c r="EU6" s="172"/>
      <c r="EV6" s="172"/>
      <c r="EW6" s="173"/>
      <c r="EX6" s="171" t="s">
        <v>665</v>
      </c>
      <c r="EY6" s="172"/>
      <c r="EZ6" s="172"/>
      <c r="FA6" s="172"/>
      <c r="FB6" s="172"/>
      <c r="FC6" s="173"/>
      <c r="FD6" s="171" t="s">
        <v>667</v>
      </c>
      <c r="FE6" s="172"/>
      <c r="FF6" s="172"/>
      <c r="FG6" s="172"/>
      <c r="FH6" s="172"/>
      <c r="FI6" s="173"/>
    </row>
    <row r="7" spans="1:165" s="3" customFormat="1" ht="34.5" customHeight="1" x14ac:dyDescent="0.25">
      <c r="A7" s="185" t="s">
        <v>1</v>
      </c>
      <c r="B7" s="185" t="s">
        <v>2</v>
      </c>
      <c r="C7" s="185" t="s">
        <v>3</v>
      </c>
      <c r="D7" s="185" t="s">
        <v>4</v>
      </c>
      <c r="E7" s="186" t="s">
        <v>5</v>
      </c>
      <c r="F7" s="196" t="s">
        <v>6</v>
      </c>
      <c r="G7" s="196" t="s">
        <v>671</v>
      </c>
      <c r="H7" s="187" t="s">
        <v>7</v>
      </c>
      <c r="I7" s="193"/>
      <c r="J7" s="196" t="s">
        <v>787</v>
      </c>
      <c r="K7" s="196" t="s">
        <v>8</v>
      </c>
      <c r="L7" s="118" t="s">
        <v>9</v>
      </c>
      <c r="M7" s="163" t="s">
        <v>10</v>
      </c>
      <c r="N7" s="175" t="s">
        <v>11</v>
      </c>
      <c r="O7" s="176"/>
      <c r="P7" s="176"/>
      <c r="Q7" s="177"/>
      <c r="R7" s="187" t="s">
        <v>12</v>
      </c>
      <c r="S7" s="188"/>
      <c r="T7" s="188"/>
      <c r="U7" s="188"/>
      <c r="V7" s="188"/>
      <c r="W7" s="188"/>
      <c r="X7" s="188"/>
      <c r="Y7" s="188"/>
      <c r="Z7" s="188"/>
      <c r="AA7" s="193"/>
      <c r="AB7" s="179" t="s">
        <v>13</v>
      </c>
      <c r="AC7" s="179" t="s">
        <v>14</v>
      </c>
      <c r="AD7" s="179" t="s">
        <v>15</v>
      </c>
      <c r="AE7" s="113" t="s">
        <v>16</v>
      </c>
      <c r="AF7" s="175" t="s">
        <v>17</v>
      </c>
      <c r="AG7" s="176"/>
      <c r="AH7" s="176"/>
      <c r="AI7" s="176"/>
      <c r="AJ7" s="177"/>
      <c r="AK7" s="190" t="s">
        <v>655</v>
      </c>
      <c r="AL7" s="163" t="s">
        <v>746</v>
      </c>
      <c r="AM7" s="175" t="s">
        <v>11</v>
      </c>
      <c r="AN7" s="176"/>
      <c r="AO7" s="176"/>
      <c r="AP7" s="177"/>
      <c r="AQ7" s="187" t="s">
        <v>12</v>
      </c>
      <c r="AR7" s="188"/>
      <c r="AS7" s="188"/>
      <c r="AT7" s="188"/>
      <c r="AU7" s="188"/>
      <c r="AV7" s="188"/>
      <c r="AW7" s="188"/>
      <c r="AX7" s="188"/>
      <c r="AY7" s="188"/>
      <c r="AZ7" s="193"/>
      <c r="BA7" s="179" t="s">
        <v>13</v>
      </c>
      <c r="BB7" s="179" t="s">
        <v>14</v>
      </c>
      <c r="BC7" s="179" t="s">
        <v>15</v>
      </c>
      <c r="BD7" s="113" t="s">
        <v>16</v>
      </c>
      <c r="BE7" s="175" t="s">
        <v>17</v>
      </c>
      <c r="BF7" s="176"/>
      <c r="BG7" s="176"/>
      <c r="BH7" s="176"/>
      <c r="BI7" s="177"/>
      <c r="BJ7" s="190" t="s">
        <v>656</v>
      </c>
      <c r="BK7" s="163" t="s">
        <v>10</v>
      </c>
      <c r="BL7" s="163" t="s">
        <v>681</v>
      </c>
      <c r="BM7" s="175" t="s">
        <v>11</v>
      </c>
      <c r="BN7" s="176"/>
      <c r="BO7" s="176"/>
      <c r="BP7" s="176"/>
      <c r="BQ7" s="176"/>
      <c r="BR7" s="177"/>
      <c r="BS7" s="128"/>
      <c r="BT7" s="187" t="s">
        <v>12</v>
      </c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93"/>
      <c r="CF7" s="179" t="s">
        <v>13</v>
      </c>
      <c r="CG7" s="179" t="s">
        <v>14</v>
      </c>
      <c r="CH7" s="166" t="s">
        <v>683</v>
      </c>
      <c r="CI7" s="179" t="s">
        <v>15</v>
      </c>
      <c r="CJ7" s="113" t="s">
        <v>16</v>
      </c>
      <c r="CK7" s="175" t="s">
        <v>17</v>
      </c>
      <c r="CL7" s="176"/>
      <c r="CM7" s="176"/>
      <c r="CN7" s="176"/>
      <c r="CO7" s="177"/>
      <c r="CP7" s="174" t="s">
        <v>18</v>
      </c>
      <c r="CQ7" s="79" t="s">
        <v>16</v>
      </c>
      <c r="CR7" s="175" t="s">
        <v>19</v>
      </c>
      <c r="CS7" s="176"/>
      <c r="CT7" s="176"/>
      <c r="CU7" s="177"/>
      <c r="CV7" s="174" t="s">
        <v>18</v>
      </c>
      <c r="CW7" s="79" t="s">
        <v>16</v>
      </c>
      <c r="CX7" s="175" t="s">
        <v>19</v>
      </c>
      <c r="CY7" s="176"/>
      <c r="CZ7" s="176"/>
      <c r="DA7" s="177"/>
      <c r="DB7" s="174" t="s">
        <v>18</v>
      </c>
      <c r="DC7" s="79" t="s">
        <v>16</v>
      </c>
      <c r="DD7" s="175" t="s">
        <v>19</v>
      </c>
      <c r="DE7" s="176"/>
      <c r="DF7" s="176"/>
      <c r="DG7" s="177"/>
      <c r="DH7" s="174" t="s">
        <v>20</v>
      </c>
      <c r="DI7" s="79" t="s">
        <v>16</v>
      </c>
      <c r="DJ7" s="175" t="s">
        <v>21</v>
      </c>
      <c r="DK7" s="176"/>
      <c r="DL7" s="176"/>
      <c r="DM7" s="177"/>
      <c r="DN7" s="174" t="s">
        <v>660</v>
      </c>
      <c r="DO7" s="79" t="s">
        <v>16</v>
      </c>
      <c r="DP7" s="175" t="s">
        <v>21</v>
      </c>
      <c r="DQ7" s="176"/>
      <c r="DR7" s="176"/>
      <c r="DS7" s="177"/>
      <c r="DT7" s="174" t="s">
        <v>660</v>
      </c>
      <c r="DU7" s="79" t="s">
        <v>16</v>
      </c>
      <c r="DV7" s="175" t="s">
        <v>21</v>
      </c>
      <c r="DW7" s="176"/>
      <c r="DX7" s="176"/>
      <c r="DY7" s="177"/>
      <c r="DZ7" s="174" t="s">
        <v>22</v>
      </c>
      <c r="EA7" s="79" t="s">
        <v>16</v>
      </c>
      <c r="EB7" s="175" t="s">
        <v>23</v>
      </c>
      <c r="EC7" s="176"/>
      <c r="ED7" s="176"/>
      <c r="EE7" s="177"/>
      <c r="EF7" s="174" t="s">
        <v>22</v>
      </c>
      <c r="EG7" s="79" t="s">
        <v>16</v>
      </c>
      <c r="EH7" s="175" t="s">
        <v>19</v>
      </c>
      <c r="EI7" s="176"/>
      <c r="EJ7" s="176"/>
      <c r="EK7" s="177"/>
      <c r="EL7" s="174" t="s">
        <v>22</v>
      </c>
      <c r="EM7" s="79" t="s">
        <v>16</v>
      </c>
      <c r="EN7" s="175" t="s">
        <v>19</v>
      </c>
      <c r="EO7" s="176"/>
      <c r="EP7" s="176"/>
      <c r="EQ7" s="177"/>
      <c r="ER7" s="174" t="s">
        <v>24</v>
      </c>
      <c r="ES7" s="79" t="s">
        <v>16</v>
      </c>
      <c r="ET7" s="175" t="s">
        <v>25</v>
      </c>
      <c r="EU7" s="176"/>
      <c r="EV7" s="176"/>
      <c r="EW7" s="177"/>
      <c r="EX7" s="183" t="s">
        <v>24</v>
      </c>
      <c r="EY7" s="119" t="s">
        <v>16</v>
      </c>
      <c r="EZ7" s="175" t="s">
        <v>666</v>
      </c>
      <c r="FA7" s="176"/>
      <c r="FB7" s="176"/>
      <c r="FC7" s="177"/>
      <c r="FD7" s="174" t="s">
        <v>668</v>
      </c>
      <c r="FE7" s="79" t="s">
        <v>16</v>
      </c>
      <c r="FF7" s="175" t="s">
        <v>666</v>
      </c>
      <c r="FG7" s="176"/>
      <c r="FH7" s="176"/>
      <c r="FI7" s="177"/>
    </row>
    <row r="8" spans="1:165" s="3" customFormat="1" ht="33" customHeight="1" x14ac:dyDescent="0.25">
      <c r="A8" s="185"/>
      <c r="B8" s="185"/>
      <c r="C8" s="185"/>
      <c r="D8" s="185"/>
      <c r="E8" s="186"/>
      <c r="F8" s="191"/>
      <c r="G8" s="191"/>
      <c r="H8" s="178" t="s">
        <v>672</v>
      </c>
      <c r="I8" s="178" t="s">
        <v>673</v>
      </c>
      <c r="J8" s="191"/>
      <c r="K8" s="191"/>
      <c r="L8" s="174" t="s">
        <v>26</v>
      </c>
      <c r="M8" s="163"/>
      <c r="N8" s="178" t="s">
        <v>27</v>
      </c>
      <c r="O8" s="178" t="s">
        <v>28</v>
      </c>
      <c r="P8" s="178" t="s">
        <v>29</v>
      </c>
      <c r="Q8" s="178" t="s">
        <v>30</v>
      </c>
      <c r="R8" s="187" t="s">
        <v>31</v>
      </c>
      <c r="S8" s="188"/>
      <c r="T8" s="188"/>
      <c r="U8" s="188"/>
      <c r="V8" s="193"/>
      <c r="W8" s="187" t="s">
        <v>32</v>
      </c>
      <c r="X8" s="188"/>
      <c r="Y8" s="129"/>
      <c r="Z8" s="129"/>
      <c r="AA8" s="178" t="s">
        <v>33</v>
      </c>
      <c r="AB8" s="179"/>
      <c r="AC8" s="179"/>
      <c r="AD8" s="179"/>
      <c r="AE8" s="178" t="s">
        <v>34</v>
      </c>
      <c r="AF8" s="181" t="s">
        <v>35</v>
      </c>
      <c r="AG8" s="181" t="s">
        <v>36</v>
      </c>
      <c r="AH8" s="181" t="s">
        <v>37</v>
      </c>
      <c r="AI8" s="181" t="s">
        <v>38</v>
      </c>
      <c r="AJ8" s="181" t="s">
        <v>39</v>
      </c>
      <c r="AK8" s="191"/>
      <c r="AL8" s="163"/>
      <c r="AM8" s="178" t="s">
        <v>27</v>
      </c>
      <c r="AN8" s="178" t="s">
        <v>28</v>
      </c>
      <c r="AO8" s="178" t="s">
        <v>29</v>
      </c>
      <c r="AP8" s="178" t="s">
        <v>30</v>
      </c>
      <c r="AQ8" s="187" t="s">
        <v>31</v>
      </c>
      <c r="AR8" s="188"/>
      <c r="AS8" s="188"/>
      <c r="AT8" s="188"/>
      <c r="AU8" s="193"/>
      <c r="AV8" s="187" t="s">
        <v>32</v>
      </c>
      <c r="AW8" s="188"/>
      <c r="AX8" s="129"/>
      <c r="AY8" s="129"/>
      <c r="AZ8" s="178" t="s">
        <v>33</v>
      </c>
      <c r="BA8" s="179"/>
      <c r="BB8" s="179"/>
      <c r="BC8" s="179"/>
      <c r="BD8" s="178" t="s">
        <v>34</v>
      </c>
      <c r="BE8" s="181" t="s">
        <v>35</v>
      </c>
      <c r="BF8" s="181" t="s">
        <v>36</v>
      </c>
      <c r="BG8" s="181" t="s">
        <v>37</v>
      </c>
      <c r="BH8" s="181" t="s">
        <v>38</v>
      </c>
      <c r="BI8" s="181" t="s">
        <v>39</v>
      </c>
      <c r="BJ8" s="191"/>
      <c r="BK8" s="163"/>
      <c r="BL8" s="163"/>
      <c r="BM8" s="178" t="s">
        <v>27</v>
      </c>
      <c r="BN8" s="165" t="s">
        <v>684</v>
      </c>
      <c r="BO8" s="178" t="s">
        <v>28</v>
      </c>
      <c r="BP8" s="165" t="s">
        <v>682</v>
      </c>
      <c r="BQ8" s="178" t="s">
        <v>29</v>
      </c>
      <c r="BR8" s="178" t="s">
        <v>30</v>
      </c>
      <c r="BS8" s="165" t="s">
        <v>685</v>
      </c>
      <c r="BT8" s="168" t="s">
        <v>31</v>
      </c>
      <c r="BU8" s="169"/>
      <c r="BV8" s="169"/>
      <c r="BW8" s="169"/>
      <c r="BX8" s="169"/>
      <c r="BY8" s="169"/>
      <c r="BZ8" s="170"/>
      <c r="CA8" s="187" t="s">
        <v>32</v>
      </c>
      <c r="CB8" s="188"/>
      <c r="CC8" s="129"/>
      <c r="CD8" s="129"/>
      <c r="CE8" s="178" t="s">
        <v>33</v>
      </c>
      <c r="CF8" s="179"/>
      <c r="CG8" s="179"/>
      <c r="CH8" s="166"/>
      <c r="CI8" s="179"/>
      <c r="CJ8" s="178" t="s">
        <v>34</v>
      </c>
      <c r="CK8" s="181" t="s">
        <v>35</v>
      </c>
      <c r="CL8" s="181" t="s">
        <v>36</v>
      </c>
      <c r="CM8" s="181" t="s">
        <v>37</v>
      </c>
      <c r="CN8" s="181" t="s">
        <v>38</v>
      </c>
      <c r="CO8" s="181" t="s">
        <v>39</v>
      </c>
      <c r="CP8" s="174"/>
      <c r="CQ8" s="178" t="s">
        <v>34</v>
      </c>
      <c r="CR8" s="181" t="s">
        <v>40</v>
      </c>
      <c r="CS8" s="181" t="s">
        <v>36</v>
      </c>
      <c r="CT8" s="181" t="s">
        <v>41</v>
      </c>
      <c r="CU8" s="181" t="s">
        <v>39</v>
      </c>
      <c r="CV8" s="174"/>
      <c r="CW8" s="178" t="s">
        <v>34</v>
      </c>
      <c r="CX8" s="181" t="s">
        <v>40</v>
      </c>
      <c r="CY8" s="181" t="s">
        <v>36</v>
      </c>
      <c r="CZ8" s="181" t="s">
        <v>41</v>
      </c>
      <c r="DA8" s="181" t="s">
        <v>39</v>
      </c>
      <c r="DB8" s="174"/>
      <c r="DC8" s="178" t="s">
        <v>34</v>
      </c>
      <c r="DD8" s="181" t="s">
        <v>40</v>
      </c>
      <c r="DE8" s="181" t="s">
        <v>36</v>
      </c>
      <c r="DF8" s="181" t="s">
        <v>41</v>
      </c>
      <c r="DG8" s="181" t="s">
        <v>39</v>
      </c>
      <c r="DH8" s="174"/>
      <c r="DI8" s="178" t="s">
        <v>34</v>
      </c>
      <c r="DJ8" s="181" t="s">
        <v>42</v>
      </c>
      <c r="DK8" s="181" t="s">
        <v>36</v>
      </c>
      <c r="DL8" s="181" t="s">
        <v>43</v>
      </c>
      <c r="DM8" s="181" t="s">
        <v>39</v>
      </c>
      <c r="DN8" s="174"/>
      <c r="DO8" s="178" t="s">
        <v>34</v>
      </c>
      <c r="DP8" s="181" t="s">
        <v>42</v>
      </c>
      <c r="DQ8" s="181" t="s">
        <v>36</v>
      </c>
      <c r="DR8" s="181" t="s">
        <v>43</v>
      </c>
      <c r="DS8" s="181" t="s">
        <v>39</v>
      </c>
      <c r="DT8" s="174"/>
      <c r="DU8" s="178" t="s">
        <v>34</v>
      </c>
      <c r="DV8" s="181" t="s">
        <v>42</v>
      </c>
      <c r="DW8" s="181" t="s">
        <v>36</v>
      </c>
      <c r="DX8" s="181" t="s">
        <v>43</v>
      </c>
      <c r="DY8" s="181" t="s">
        <v>39</v>
      </c>
      <c r="DZ8" s="174"/>
      <c r="EA8" s="178" t="s">
        <v>34</v>
      </c>
      <c r="EB8" s="181" t="s">
        <v>44</v>
      </c>
      <c r="EC8" s="181" t="s">
        <v>36</v>
      </c>
      <c r="ED8" s="181" t="s">
        <v>45</v>
      </c>
      <c r="EE8" s="181" t="s">
        <v>39</v>
      </c>
      <c r="EF8" s="174"/>
      <c r="EG8" s="178" t="s">
        <v>34</v>
      </c>
      <c r="EH8" s="181" t="s">
        <v>44</v>
      </c>
      <c r="EI8" s="181" t="s">
        <v>36</v>
      </c>
      <c r="EJ8" s="181" t="s">
        <v>45</v>
      </c>
      <c r="EK8" s="181" t="s">
        <v>39</v>
      </c>
      <c r="EL8" s="174"/>
      <c r="EM8" s="178" t="s">
        <v>34</v>
      </c>
      <c r="EN8" s="181" t="s">
        <v>44</v>
      </c>
      <c r="EO8" s="181" t="s">
        <v>36</v>
      </c>
      <c r="EP8" s="181" t="s">
        <v>45</v>
      </c>
      <c r="EQ8" s="181" t="s">
        <v>39</v>
      </c>
      <c r="ER8" s="174"/>
      <c r="ES8" s="178" t="s">
        <v>34</v>
      </c>
      <c r="ET8" s="181" t="s">
        <v>46</v>
      </c>
      <c r="EU8" s="181" t="s">
        <v>36</v>
      </c>
      <c r="EV8" s="181" t="s">
        <v>47</v>
      </c>
      <c r="EW8" s="181" t="s">
        <v>39</v>
      </c>
      <c r="EX8" s="184"/>
      <c r="EY8" s="178" t="s">
        <v>34</v>
      </c>
      <c r="EZ8" s="181" t="s">
        <v>664</v>
      </c>
      <c r="FA8" s="181" t="s">
        <v>36</v>
      </c>
      <c r="FB8" s="181" t="s">
        <v>47</v>
      </c>
      <c r="FC8" s="181" t="s">
        <v>39</v>
      </c>
      <c r="FD8" s="174"/>
      <c r="FE8" s="178" t="s">
        <v>34</v>
      </c>
      <c r="FF8" s="181" t="s">
        <v>664</v>
      </c>
      <c r="FG8" s="181" t="s">
        <v>36</v>
      </c>
      <c r="FH8" s="181" t="s">
        <v>669</v>
      </c>
      <c r="FI8" s="181" t="s">
        <v>39</v>
      </c>
    </row>
    <row r="9" spans="1:165" s="3" customFormat="1" ht="29.25" customHeight="1" x14ac:dyDescent="0.25">
      <c r="A9" s="185"/>
      <c r="B9" s="185"/>
      <c r="C9" s="185"/>
      <c r="D9" s="185"/>
      <c r="E9" s="186"/>
      <c r="F9" s="191"/>
      <c r="G9" s="191"/>
      <c r="H9" s="179"/>
      <c r="I9" s="179"/>
      <c r="J9" s="191"/>
      <c r="K9" s="191"/>
      <c r="L9" s="174"/>
      <c r="M9" s="163"/>
      <c r="N9" s="179"/>
      <c r="O9" s="179"/>
      <c r="P9" s="179"/>
      <c r="Q9" s="179"/>
      <c r="R9" s="168" t="s">
        <v>48</v>
      </c>
      <c r="S9" s="170"/>
      <c r="T9" s="194" t="s">
        <v>49</v>
      </c>
      <c r="U9" s="168" t="s">
        <v>50</v>
      </c>
      <c r="V9" s="170"/>
      <c r="W9" s="178" t="s">
        <v>51</v>
      </c>
      <c r="X9" s="194" t="s">
        <v>52</v>
      </c>
      <c r="Y9" s="179" t="s">
        <v>53</v>
      </c>
      <c r="Z9" s="179" t="s">
        <v>54</v>
      </c>
      <c r="AA9" s="179"/>
      <c r="AB9" s="179"/>
      <c r="AC9" s="179"/>
      <c r="AD9" s="179"/>
      <c r="AE9" s="179"/>
      <c r="AF9" s="174"/>
      <c r="AG9" s="174"/>
      <c r="AH9" s="174"/>
      <c r="AI9" s="174"/>
      <c r="AJ9" s="174"/>
      <c r="AK9" s="191"/>
      <c r="AL9" s="163"/>
      <c r="AM9" s="179"/>
      <c r="AN9" s="179"/>
      <c r="AO9" s="179"/>
      <c r="AP9" s="179"/>
      <c r="AQ9" s="168" t="s">
        <v>48</v>
      </c>
      <c r="AR9" s="170"/>
      <c r="AS9" s="194" t="s">
        <v>49</v>
      </c>
      <c r="AT9" s="168" t="s">
        <v>50</v>
      </c>
      <c r="AU9" s="170"/>
      <c r="AV9" s="178" t="s">
        <v>51</v>
      </c>
      <c r="AW9" s="194" t="s">
        <v>52</v>
      </c>
      <c r="AX9" s="179" t="s">
        <v>53</v>
      </c>
      <c r="AY9" s="179" t="s">
        <v>54</v>
      </c>
      <c r="AZ9" s="179"/>
      <c r="BA9" s="179"/>
      <c r="BB9" s="179"/>
      <c r="BC9" s="179"/>
      <c r="BD9" s="179"/>
      <c r="BE9" s="174"/>
      <c r="BF9" s="174"/>
      <c r="BG9" s="174"/>
      <c r="BH9" s="174"/>
      <c r="BI9" s="174"/>
      <c r="BJ9" s="191"/>
      <c r="BK9" s="163"/>
      <c r="BL9" s="163"/>
      <c r="BM9" s="179"/>
      <c r="BN9" s="166"/>
      <c r="BO9" s="179"/>
      <c r="BP9" s="166"/>
      <c r="BQ9" s="179"/>
      <c r="BR9" s="179"/>
      <c r="BS9" s="166"/>
      <c r="BT9" s="168" t="s">
        <v>48</v>
      </c>
      <c r="BU9" s="170"/>
      <c r="BV9" s="194" t="s">
        <v>49</v>
      </c>
      <c r="BW9" s="168" t="s">
        <v>50</v>
      </c>
      <c r="BX9" s="169"/>
      <c r="BY9" s="169"/>
      <c r="BZ9" s="170"/>
      <c r="CA9" s="178" t="s">
        <v>51</v>
      </c>
      <c r="CB9" s="194" t="s">
        <v>52</v>
      </c>
      <c r="CC9" s="179" t="s">
        <v>53</v>
      </c>
      <c r="CD9" s="179" t="s">
        <v>54</v>
      </c>
      <c r="CE9" s="179"/>
      <c r="CF9" s="179"/>
      <c r="CG9" s="179"/>
      <c r="CH9" s="166"/>
      <c r="CI9" s="179"/>
      <c r="CJ9" s="179"/>
      <c r="CK9" s="174"/>
      <c r="CL9" s="174"/>
      <c r="CM9" s="174"/>
      <c r="CN9" s="174"/>
      <c r="CO9" s="174"/>
      <c r="CP9" s="174"/>
      <c r="CQ9" s="179"/>
      <c r="CR9" s="174"/>
      <c r="CS9" s="174"/>
      <c r="CT9" s="174"/>
      <c r="CU9" s="174"/>
      <c r="CV9" s="174"/>
      <c r="CW9" s="179"/>
      <c r="CX9" s="174"/>
      <c r="CY9" s="174"/>
      <c r="CZ9" s="174"/>
      <c r="DA9" s="174"/>
      <c r="DB9" s="174"/>
      <c r="DC9" s="179"/>
      <c r="DD9" s="174"/>
      <c r="DE9" s="174"/>
      <c r="DF9" s="174"/>
      <c r="DG9" s="174"/>
      <c r="DH9" s="174"/>
      <c r="DI9" s="179"/>
      <c r="DJ9" s="174"/>
      <c r="DK9" s="174"/>
      <c r="DL9" s="174"/>
      <c r="DM9" s="174"/>
      <c r="DN9" s="174"/>
      <c r="DO9" s="179"/>
      <c r="DP9" s="174"/>
      <c r="DQ9" s="174"/>
      <c r="DR9" s="174"/>
      <c r="DS9" s="174"/>
      <c r="DT9" s="174"/>
      <c r="DU9" s="179"/>
      <c r="DV9" s="174"/>
      <c r="DW9" s="174"/>
      <c r="DX9" s="174"/>
      <c r="DY9" s="174"/>
      <c r="DZ9" s="174"/>
      <c r="EA9" s="179"/>
      <c r="EB9" s="174"/>
      <c r="EC9" s="174"/>
      <c r="ED9" s="174"/>
      <c r="EE9" s="174"/>
      <c r="EF9" s="174"/>
      <c r="EG9" s="179"/>
      <c r="EH9" s="174"/>
      <c r="EI9" s="174"/>
      <c r="EJ9" s="174"/>
      <c r="EK9" s="174"/>
      <c r="EL9" s="174"/>
      <c r="EM9" s="179"/>
      <c r="EN9" s="174"/>
      <c r="EO9" s="174"/>
      <c r="EP9" s="174"/>
      <c r="EQ9" s="174"/>
      <c r="ER9" s="174"/>
      <c r="ES9" s="179"/>
      <c r="ET9" s="174"/>
      <c r="EU9" s="174"/>
      <c r="EV9" s="174"/>
      <c r="EW9" s="174"/>
      <c r="EX9" s="184"/>
      <c r="EY9" s="179"/>
      <c r="EZ9" s="174"/>
      <c r="FA9" s="174"/>
      <c r="FB9" s="174"/>
      <c r="FC9" s="174"/>
      <c r="FD9" s="174"/>
      <c r="FE9" s="179"/>
      <c r="FF9" s="174"/>
      <c r="FG9" s="174"/>
      <c r="FH9" s="174"/>
      <c r="FI9" s="174"/>
    </row>
    <row r="10" spans="1:165" s="3" customFormat="1" ht="62.25" customHeight="1" x14ac:dyDescent="0.25">
      <c r="A10" s="185"/>
      <c r="B10" s="185"/>
      <c r="C10" s="185"/>
      <c r="D10" s="185"/>
      <c r="E10" s="186"/>
      <c r="F10" s="192"/>
      <c r="G10" s="192"/>
      <c r="H10" s="180"/>
      <c r="I10" s="180"/>
      <c r="J10" s="192"/>
      <c r="K10" s="192"/>
      <c r="L10" s="182"/>
      <c r="M10" s="164"/>
      <c r="N10" s="180"/>
      <c r="O10" s="180"/>
      <c r="P10" s="180"/>
      <c r="Q10" s="180"/>
      <c r="R10" s="64" t="s">
        <v>55</v>
      </c>
      <c r="S10" s="64" t="s">
        <v>56</v>
      </c>
      <c r="T10" s="187"/>
      <c r="U10" s="64" t="s">
        <v>57</v>
      </c>
      <c r="V10" s="64" t="s">
        <v>58</v>
      </c>
      <c r="W10" s="180"/>
      <c r="X10" s="187"/>
      <c r="Y10" s="180"/>
      <c r="Z10" s="180"/>
      <c r="AA10" s="180"/>
      <c r="AB10" s="180"/>
      <c r="AC10" s="180"/>
      <c r="AD10" s="180"/>
      <c r="AE10" s="180"/>
      <c r="AF10" s="182"/>
      <c r="AG10" s="182"/>
      <c r="AH10" s="182"/>
      <c r="AI10" s="182"/>
      <c r="AJ10" s="182"/>
      <c r="AK10" s="192"/>
      <c r="AL10" s="164"/>
      <c r="AM10" s="180"/>
      <c r="AN10" s="180"/>
      <c r="AO10" s="180"/>
      <c r="AP10" s="180"/>
      <c r="AQ10" s="64" t="s">
        <v>55</v>
      </c>
      <c r="AR10" s="64" t="s">
        <v>56</v>
      </c>
      <c r="AS10" s="187"/>
      <c r="AT10" s="64" t="s">
        <v>57</v>
      </c>
      <c r="AU10" s="64" t="s">
        <v>58</v>
      </c>
      <c r="AV10" s="180"/>
      <c r="AW10" s="187"/>
      <c r="AX10" s="180"/>
      <c r="AY10" s="180"/>
      <c r="AZ10" s="180"/>
      <c r="BA10" s="180"/>
      <c r="BB10" s="180"/>
      <c r="BC10" s="180"/>
      <c r="BD10" s="180"/>
      <c r="BE10" s="182"/>
      <c r="BF10" s="182"/>
      <c r="BG10" s="182"/>
      <c r="BH10" s="182"/>
      <c r="BI10" s="182"/>
      <c r="BJ10" s="192"/>
      <c r="BK10" s="164"/>
      <c r="BL10" s="164"/>
      <c r="BM10" s="180"/>
      <c r="BN10" s="167"/>
      <c r="BO10" s="180"/>
      <c r="BP10" s="167"/>
      <c r="BQ10" s="180"/>
      <c r="BR10" s="180"/>
      <c r="BS10" s="167"/>
      <c r="BT10" s="64" t="s">
        <v>55</v>
      </c>
      <c r="BU10" s="64" t="s">
        <v>56</v>
      </c>
      <c r="BV10" s="187"/>
      <c r="BW10" s="125" t="s">
        <v>57</v>
      </c>
      <c r="BX10" s="130" t="s">
        <v>686</v>
      </c>
      <c r="BY10" s="125" t="s">
        <v>58</v>
      </c>
      <c r="BZ10" s="130" t="s">
        <v>687</v>
      </c>
      <c r="CA10" s="180"/>
      <c r="CB10" s="187"/>
      <c r="CC10" s="180"/>
      <c r="CD10" s="180"/>
      <c r="CE10" s="180"/>
      <c r="CF10" s="180"/>
      <c r="CG10" s="180"/>
      <c r="CH10" s="167"/>
      <c r="CI10" s="180"/>
      <c r="CJ10" s="180"/>
      <c r="CK10" s="182"/>
      <c r="CL10" s="182"/>
      <c r="CM10" s="182"/>
      <c r="CN10" s="182"/>
      <c r="CO10" s="182"/>
      <c r="CP10" s="174"/>
      <c r="CQ10" s="180"/>
      <c r="CR10" s="182"/>
      <c r="CS10" s="182"/>
      <c r="CT10" s="182"/>
      <c r="CU10" s="182"/>
      <c r="CV10" s="174"/>
      <c r="CW10" s="180"/>
      <c r="CX10" s="182"/>
      <c r="CY10" s="182"/>
      <c r="CZ10" s="182"/>
      <c r="DA10" s="182"/>
      <c r="DB10" s="174"/>
      <c r="DC10" s="180"/>
      <c r="DD10" s="182"/>
      <c r="DE10" s="182"/>
      <c r="DF10" s="182"/>
      <c r="DG10" s="182"/>
      <c r="DH10" s="174"/>
      <c r="DI10" s="180"/>
      <c r="DJ10" s="182"/>
      <c r="DK10" s="182"/>
      <c r="DL10" s="182"/>
      <c r="DM10" s="182"/>
      <c r="DN10" s="174"/>
      <c r="DO10" s="180"/>
      <c r="DP10" s="182"/>
      <c r="DQ10" s="182"/>
      <c r="DR10" s="182"/>
      <c r="DS10" s="182"/>
      <c r="DT10" s="174"/>
      <c r="DU10" s="180"/>
      <c r="DV10" s="182"/>
      <c r="DW10" s="182"/>
      <c r="DX10" s="182"/>
      <c r="DY10" s="182"/>
      <c r="DZ10" s="174"/>
      <c r="EA10" s="180"/>
      <c r="EB10" s="182"/>
      <c r="EC10" s="182"/>
      <c r="ED10" s="182"/>
      <c r="EE10" s="182"/>
      <c r="EF10" s="174"/>
      <c r="EG10" s="180"/>
      <c r="EH10" s="182"/>
      <c r="EI10" s="182"/>
      <c r="EJ10" s="182"/>
      <c r="EK10" s="182"/>
      <c r="EL10" s="174"/>
      <c r="EM10" s="180"/>
      <c r="EN10" s="182"/>
      <c r="EO10" s="182"/>
      <c r="EP10" s="182"/>
      <c r="EQ10" s="182"/>
      <c r="ER10" s="174"/>
      <c r="ES10" s="180"/>
      <c r="ET10" s="182"/>
      <c r="EU10" s="182"/>
      <c r="EV10" s="182"/>
      <c r="EW10" s="182"/>
      <c r="EX10" s="175"/>
      <c r="EY10" s="180"/>
      <c r="EZ10" s="182"/>
      <c r="FA10" s="182"/>
      <c r="FB10" s="182"/>
      <c r="FC10" s="182"/>
      <c r="FD10" s="174"/>
      <c r="FE10" s="180"/>
      <c r="FF10" s="182"/>
      <c r="FG10" s="182"/>
      <c r="FH10" s="182"/>
      <c r="FI10" s="182"/>
    </row>
    <row r="11" spans="1:165" s="3" customFormat="1" ht="41.25" customHeight="1" x14ac:dyDescent="0.25">
      <c r="A11" s="4">
        <v>1</v>
      </c>
      <c r="B11" s="4">
        <v>2</v>
      </c>
      <c r="C11" s="4">
        <v>3</v>
      </c>
      <c r="D11" s="5">
        <v>4</v>
      </c>
      <c r="E11" s="4">
        <v>5</v>
      </c>
      <c r="F11" s="4">
        <v>6</v>
      </c>
      <c r="G11" s="4">
        <v>7</v>
      </c>
      <c r="H11" s="4" t="s">
        <v>59</v>
      </c>
      <c r="I11" s="4" t="s">
        <v>60</v>
      </c>
      <c r="J11" s="6" t="s">
        <v>786</v>
      </c>
      <c r="K11" s="4">
        <v>9</v>
      </c>
      <c r="L11" s="4">
        <v>10</v>
      </c>
      <c r="M11" s="7" t="s">
        <v>61</v>
      </c>
      <c r="N11" s="8" t="s">
        <v>62</v>
      </c>
      <c r="O11" s="8" t="s">
        <v>63</v>
      </c>
      <c r="P11" s="8" t="s">
        <v>64</v>
      </c>
      <c r="Q11" s="8" t="s">
        <v>65</v>
      </c>
      <c r="R11" s="8" t="s">
        <v>66</v>
      </c>
      <c r="S11" s="8" t="s">
        <v>67</v>
      </c>
      <c r="T11" s="8" t="s">
        <v>68</v>
      </c>
      <c r="U11" s="8" t="s">
        <v>69</v>
      </c>
      <c r="V11" s="8" t="s">
        <v>70</v>
      </c>
      <c r="W11" s="8" t="s">
        <v>71</v>
      </c>
      <c r="X11" s="8" t="s">
        <v>72</v>
      </c>
      <c r="Y11" s="8"/>
      <c r="Z11" s="8"/>
      <c r="AA11" s="8" t="s">
        <v>73</v>
      </c>
      <c r="AB11" s="8" t="s">
        <v>74</v>
      </c>
      <c r="AC11" s="8" t="s">
        <v>75</v>
      </c>
      <c r="AD11" s="8" t="s">
        <v>76</v>
      </c>
      <c r="AE11" s="8" t="s">
        <v>77</v>
      </c>
      <c r="AF11" s="8" t="s">
        <v>78</v>
      </c>
      <c r="AG11" s="8" t="s">
        <v>79</v>
      </c>
      <c r="AH11" s="8" t="s">
        <v>80</v>
      </c>
      <c r="AI11" s="8" t="s">
        <v>81</v>
      </c>
      <c r="AJ11" s="8" t="s">
        <v>82</v>
      </c>
      <c r="AK11" s="8" t="s">
        <v>83</v>
      </c>
      <c r="AL11" s="7" t="s">
        <v>747</v>
      </c>
      <c r="AM11" s="8" t="s">
        <v>84</v>
      </c>
      <c r="AN11" s="8" t="s">
        <v>85</v>
      </c>
      <c r="AO11" s="8" t="s">
        <v>90</v>
      </c>
      <c r="AP11" s="8" t="s">
        <v>91</v>
      </c>
      <c r="AQ11" s="8" t="s">
        <v>96</v>
      </c>
      <c r="AR11" s="8" t="s">
        <v>97</v>
      </c>
      <c r="AS11" s="8" t="s">
        <v>720</v>
      </c>
      <c r="AT11" s="8" t="s">
        <v>721</v>
      </c>
      <c r="AU11" s="8" t="s">
        <v>722</v>
      </c>
      <c r="AV11" s="8" t="s">
        <v>723</v>
      </c>
      <c r="AW11" s="8" t="s">
        <v>724</v>
      </c>
      <c r="AX11" s="8"/>
      <c r="AY11" s="8"/>
      <c r="AZ11" s="8" t="s">
        <v>725</v>
      </c>
      <c r="BA11" s="8" t="s">
        <v>726</v>
      </c>
      <c r="BB11" s="8" t="s">
        <v>727</v>
      </c>
      <c r="BC11" s="8" t="s">
        <v>728</v>
      </c>
      <c r="BD11" s="8" t="s">
        <v>729</v>
      </c>
      <c r="BE11" s="8" t="s">
        <v>78</v>
      </c>
      <c r="BF11" s="8" t="s">
        <v>79</v>
      </c>
      <c r="BG11" s="8" t="s">
        <v>80</v>
      </c>
      <c r="BH11" s="8" t="s">
        <v>81</v>
      </c>
      <c r="BI11" s="8" t="s">
        <v>82</v>
      </c>
      <c r="BJ11" s="8" t="s">
        <v>788</v>
      </c>
      <c r="BK11" s="7" t="s">
        <v>789</v>
      </c>
      <c r="BL11" s="7">
        <v>48</v>
      </c>
      <c r="BM11" s="8" t="s">
        <v>748</v>
      </c>
      <c r="BN11" s="131" t="s">
        <v>730</v>
      </c>
      <c r="BO11" s="8" t="s">
        <v>749</v>
      </c>
      <c r="BP11" s="131" t="s">
        <v>731</v>
      </c>
      <c r="BQ11" s="8" t="s">
        <v>750</v>
      </c>
      <c r="BR11" s="8" t="s">
        <v>751</v>
      </c>
      <c r="BS11" s="131"/>
      <c r="BT11" s="8" t="s">
        <v>752</v>
      </c>
      <c r="BU11" s="8" t="s">
        <v>753</v>
      </c>
      <c r="BV11" s="8" t="s">
        <v>754</v>
      </c>
      <c r="BW11" s="8" t="s">
        <v>755</v>
      </c>
      <c r="BX11" s="131"/>
      <c r="BY11" s="8" t="s">
        <v>756</v>
      </c>
      <c r="BZ11" s="131"/>
      <c r="CA11" s="8" t="s">
        <v>757</v>
      </c>
      <c r="CB11" s="8" t="s">
        <v>758</v>
      </c>
      <c r="CC11" s="8"/>
      <c r="CD11" s="8"/>
      <c r="CE11" s="8" t="s">
        <v>759</v>
      </c>
      <c r="CF11" s="8" t="s">
        <v>760</v>
      </c>
      <c r="CG11" s="8" t="s">
        <v>761</v>
      </c>
      <c r="CH11" s="131"/>
      <c r="CI11" s="8" t="s">
        <v>762</v>
      </c>
      <c r="CJ11" s="8" t="s">
        <v>763</v>
      </c>
      <c r="CK11" s="8" t="s">
        <v>78</v>
      </c>
      <c r="CL11" s="8" t="s">
        <v>79</v>
      </c>
      <c r="CM11" s="8" t="s">
        <v>80</v>
      </c>
      <c r="CN11" s="8" t="s">
        <v>81</v>
      </c>
      <c r="CO11" s="8" t="s">
        <v>82</v>
      </c>
      <c r="CP11" s="8" t="s">
        <v>732</v>
      </c>
      <c r="CQ11" s="8" t="s">
        <v>733</v>
      </c>
      <c r="CR11" s="8" t="s">
        <v>648</v>
      </c>
      <c r="CS11" s="8" t="s">
        <v>649</v>
      </c>
      <c r="CT11" s="8" t="s">
        <v>650</v>
      </c>
      <c r="CU11" s="8" t="s">
        <v>651</v>
      </c>
      <c r="CV11" s="8" t="s">
        <v>734</v>
      </c>
      <c r="CW11" s="8" t="s">
        <v>735</v>
      </c>
      <c r="CX11" s="8" t="s">
        <v>648</v>
      </c>
      <c r="CY11" s="8" t="s">
        <v>649</v>
      </c>
      <c r="CZ11" s="8" t="s">
        <v>650</v>
      </c>
      <c r="DA11" s="8" t="s">
        <v>651</v>
      </c>
      <c r="DB11" s="8" t="s">
        <v>764</v>
      </c>
      <c r="DC11" s="8" t="s">
        <v>765</v>
      </c>
      <c r="DD11" s="8" t="s">
        <v>648</v>
      </c>
      <c r="DE11" s="8" t="s">
        <v>649</v>
      </c>
      <c r="DF11" s="8" t="s">
        <v>650</v>
      </c>
      <c r="DG11" s="8" t="s">
        <v>651</v>
      </c>
      <c r="DH11" s="8" t="s">
        <v>736</v>
      </c>
      <c r="DI11" s="8" t="s">
        <v>737</v>
      </c>
      <c r="DJ11" s="8" t="s">
        <v>86</v>
      </c>
      <c r="DK11" s="8" t="s">
        <v>87</v>
      </c>
      <c r="DL11" s="8" t="s">
        <v>88</v>
      </c>
      <c r="DM11" s="8" t="s">
        <v>89</v>
      </c>
      <c r="DN11" s="8" t="s">
        <v>738</v>
      </c>
      <c r="DO11" s="8" t="s">
        <v>739</v>
      </c>
      <c r="DP11" s="8" t="s">
        <v>648</v>
      </c>
      <c r="DQ11" s="8" t="s">
        <v>649</v>
      </c>
      <c r="DR11" s="8" t="s">
        <v>650</v>
      </c>
      <c r="DS11" s="8" t="s">
        <v>651</v>
      </c>
      <c r="DT11" s="8" t="s">
        <v>766</v>
      </c>
      <c r="DU11" s="8" t="s">
        <v>767</v>
      </c>
      <c r="DV11" s="8" t="s">
        <v>648</v>
      </c>
      <c r="DW11" s="8" t="s">
        <v>649</v>
      </c>
      <c r="DX11" s="8" t="s">
        <v>650</v>
      </c>
      <c r="DY11" s="8" t="s">
        <v>651</v>
      </c>
      <c r="DZ11" s="8" t="s">
        <v>740</v>
      </c>
      <c r="EA11" s="8" t="s">
        <v>741</v>
      </c>
      <c r="EB11" s="8" t="s">
        <v>92</v>
      </c>
      <c r="EC11" s="8" t="s">
        <v>93</v>
      </c>
      <c r="ED11" s="8" t="s">
        <v>94</v>
      </c>
      <c r="EE11" s="8" t="s">
        <v>95</v>
      </c>
      <c r="EF11" s="8" t="s">
        <v>742</v>
      </c>
      <c r="EG11" s="8" t="s">
        <v>743</v>
      </c>
      <c r="EH11" s="8" t="s">
        <v>648</v>
      </c>
      <c r="EI11" s="8" t="s">
        <v>649</v>
      </c>
      <c r="EJ11" s="8" t="s">
        <v>650</v>
      </c>
      <c r="EK11" s="8" t="s">
        <v>651</v>
      </c>
      <c r="EL11" s="8" t="s">
        <v>768</v>
      </c>
      <c r="EM11" s="8" t="s">
        <v>769</v>
      </c>
      <c r="EN11" s="8" t="s">
        <v>648</v>
      </c>
      <c r="EO11" s="8" t="s">
        <v>649</v>
      </c>
      <c r="EP11" s="8" t="s">
        <v>650</v>
      </c>
      <c r="EQ11" s="8" t="s">
        <v>651</v>
      </c>
      <c r="ER11" s="8" t="s">
        <v>770</v>
      </c>
      <c r="ES11" s="8" t="s">
        <v>771</v>
      </c>
      <c r="ET11" s="8" t="s">
        <v>772</v>
      </c>
      <c r="EU11" s="8" t="s">
        <v>773</v>
      </c>
      <c r="EV11" s="8" t="s">
        <v>774</v>
      </c>
      <c r="EW11" s="8" t="s">
        <v>775</v>
      </c>
      <c r="EX11" s="8" t="s">
        <v>772</v>
      </c>
      <c r="EY11" s="8" t="s">
        <v>773</v>
      </c>
      <c r="EZ11" s="8" t="s">
        <v>776</v>
      </c>
      <c r="FA11" s="8" t="s">
        <v>777</v>
      </c>
      <c r="FB11" s="8" t="s">
        <v>778</v>
      </c>
      <c r="FC11" s="8" t="s">
        <v>779</v>
      </c>
      <c r="FD11" s="8" t="s">
        <v>784</v>
      </c>
      <c r="FE11" s="8" t="s">
        <v>785</v>
      </c>
      <c r="FF11" s="8" t="s">
        <v>780</v>
      </c>
      <c r="FG11" s="8" t="s">
        <v>781</v>
      </c>
      <c r="FH11" s="8" t="s">
        <v>782</v>
      </c>
      <c r="FI11" s="8" t="s">
        <v>783</v>
      </c>
    </row>
    <row r="12" spans="1:165" s="139" customFormat="1" ht="11.25" x14ac:dyDescent="0.2">
      <c r="A12" s="9"/>
      <c r="B12" s="9"/>
      <c r="C12" s="10"/>
      <c r="D12" s="11"/>
      <c r="E12" s="12"/>
      <c r="F12" s="13"/>
      <c r="G12" s="1"/>
      <c r="H12" s="1"/>
      <c r="I12" s="1"/>
      <c r="J12" s="1"/>
      <c r="K12" s="1"/>
      <c r="L12" s="1"/>
      <c r="M12" s="1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1"/>
      <c r="AG12" s="1"/>
      <c r="AH12" s="1"/>
      <c r="AI12" s="1"/>
      <c r="AJ12" s="1"/>
      <c r="AK12" s="1"/>
      <c r="AL12" s="1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1"/>
      <c r="BF12" s="1"/>
      <c r="BG12" s="1"/>
      <c r="BH12" s="1"/>
      <c r="BI12" s="1"/>
      <c r="BJ12" s="1"/>
      <c r="BK12" s="1"/>
      <c r="BL12" s="1"/>
      <c r="BM12" s="65"/>
      <c r="BN12" s="132"/>
      <c r="BO12" s="65"/>
      <c r="BP12" s="132"/>
      <c r="BQ12" s="65"/>
      <c r="BR12" s="65"/>
      <c r="BS12" s="132"/>
      <c r="BT12" s="65"/>
      <c r="BU12" s="65"/>
      <c r="BV12" s="65"/>
      <c r="BW12" s="65"/>
      <c r="BX12" s="132"/>
      <c r="BY12" s="65"/>
      <c r="BZ12" s="132"/>
      <c r="CA12" s="65"/>
      <c r="CB12" s="65"/>
      <c r="CC12" s="65"/>
      <c r="CD12" s="65"/>
      <c r="CE12" s="65"/>
      <c r="CF12" s="65"/>
      <c r="CG12" s="65"/>
      <c r="CH12" s="132"/>
      <c r="CI12" s="65"/>
      <c r="CJ12" s="65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s="116" customFormat="1" ht="11.25" x14ac:dyDescent="0.2">
      <c r="A13" s="120"/>
      <c r="B13" s="120"/>
      <c r="C13" s="120"/>
      <c r="D13" s="120"/>
      <c r="E13" s="14" t="s">
        <v>98</v>
      </c>
      <c r="F13" s="15"/>
      <c r="G13" s="1"/>
      <c r="J13" s="1"/>
      <c r="K13" s="1"/>
      <c r="L13" s="1"/>
      <c r="M13" s="1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140"/>
      <c r="AG13" s="140"/>
      <c r="AH13" s="1"/>
      <c r="AI13" s="1"/>
      <c r="AJ13" s="1"/>
      <c r="AK13" s="1"/>
      <c r="AL13" s="1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140"/>
      <c r="BF13" s="140"/>
      <c r="BG13" s="1"/>
      <c r="BH13" s="1"/>
      <c r="BI13" s="1"/>
      <c r="BJ13" s="1"/>
      <c r="BK13" s="1"/>
      <c r="BL13" s="1"/>
      <c r="BM13" s="65"/>
      <c r="BN13" s="132"/>
      <c r="BO13" s="65"/>
      <c r="BP13" s="132"/>
      <c r="BQ13" s="65"/>
      <c r="BR13" s="65"/>
      <c r="BS13" s="132"/>
      <c r="BT13" s="65"/>
      <c r="BU13" s="65"/>
      <c r="BV13" s="65"/>
      <c r="BW13" s="65"/>
      <c r="BX13" s="132"/>
      <c r="BY13" s="65"/>
      <c r="BZ13" s="132"/>
      <c r="CA13" s="65"/>
      <c r="CB13" s="65"/>
      <c r="CC13" s="65"/>
      <c r="CD13" s="65"/>
      <c r="CE13" s="65"/>
      <c r="CF13" s="65"/>
      <c r="CG13" s="65"/>
      <c r="CH13" s="132"/>
      <c r="CI13" s="65"/>
      <c r="CJ13" s="65"/>
      <c r="CK13" s="140"/>
      <c r="CL13" s="140"/>
      <c r="CM13" s="1"/>
      <c r="CN13" s="1"/>
      <c r="CO13" s="1"/>
      <c r="CP13" s="1"/>
      <c r="CU13" s="1"/>
      <c r="CV13" s="1"/>
      <c r="DA13" s="1"/>
      <c r="DB13" s="1"/>
      <c r="DG13" s="1"/>
      <c r="DH13" s="1"/>
      <c r="DM13" s="1"/>
      <c r="DN13" s="1"/>
      <c r="DS13" s="1"/>
      <c r="DT13" s="1"/>
      <c r="DY13" s="1"/>
      <c r="DZ13" s="1"/>
      <c r="EA13" s="1"/>
      <c r="EB13" s="1"/>
      <c r="EC13" s="1"/>
      <c r="ED13" s="1"/>
      <c r="EE13" s="1"/>
      <c r="EF13" s="1"/>
      <c r="EK13" s="1"/>
      <c r="EL13" s="1"/>
      <c r="EQ13" s="1"/>
      <c r="ER13" s="1"/>
      <c r="EW13" s="1"/>
      <c r="EX13" s="1"/>
      <c r="FC13" s="1"/>
      <c r="FD13" s="1"/>
      <c r="FI13" s="1"/>
    </row>
    <row r="14" spans="1:165" s="116" customFormat="1" ht="11.25" x14ac:dyDescent="0.2">
      <c r="A14" s="120"/>
      <c r="B14" s="120"/>
      <c r="C14" s="120"/>
      <c r="D14" s="120"/>
      <c r="E14" s="123"/>
      <c r="F14" s="15"/>
      <c r="G14" s="1"/>
      <c r="J14" s="1"/>
      <c r="K14" s="1"/>
      <c r="L14" s="1"/>
      <c r="M14" s="1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140"/>
      <c r="AG14" s="140"/>
      <c r="AH14" s="1"/>
      <c r="AI14" s="1"/>
      <c r="AJ14" s="1"/>
      <c r="AK14" s="1"/>
      <c r="AL14" s="1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140"/>
      <c r="BF14" s="140"/>
      <c r="BG14" s="1"/>
      <c r="BH14" s="1"/>
      <c r="BI14" s="1"/>
      <c r="BJ14" s="1"/>
      <c r="BK14" s="1"/>
      <c r="BL14" s="1"/>
      <c r="BM14" s="65"/>
      <c r="BN14" s="132"/>
      <c r="BO14" s="65"/>
      <c r="BP14" s="132"/>
      <c r="BQ14" s="65"/>
      <c r="BR14" s="65"/>
      <c r="BS14" s="132"/>
      <c r="BT14" s="65"/>
      <c r="BU14" s="65"/>
      <c r="BV14" s="65"/>
      <c r="BW14" s="65"/>
      <c r="BX14" s="132"/>
      <c r="BY14" s="65"/>
      <c r="BZ14" s="132"/>
      <c r="CA14" s="65"/>
      <c r="CB14" s="65"/>
      <c r="CC14" s="65"/>
      <c r="CD14" s="65"/>
      <c r="CE14" s="65"/>
      <c r="CF14" s="65"/>
      <c r="CG14" s="65"/>
      <c r="CH14" s="132"/>
      <c r="CI14" s="65"/>
      <c r="CJ14" s="65"/>
      <c r="CK14" s="140"/>
      <c r="CL14" s="140"/>
      <c r="CM14" s="1"/>
      <c r="CN14" s="1"/>
      <c r="CO14" s="1"/>
      <c r="CP14" s="1"/>
      <c r="CU14" s="1"/>
      <c r="CV14" s="1"/>
      <c r="DA14" s="1"/>
      <c r="DB14" s="1"/>
      <c r="DG14" s="1"/>
      <c r="DH14" s="1"/>
      <c r="DM14" s="1"/>
      <c r="DN14" s="1"/>
      <c r="DS14" s="1"/>
      <c r="DT14" s="1"/>
      <c r="DY14" s="1"/>
      <c r="DZ14" s="1"/>
      <c r="EA14" s="1"/>
      <c r="EB14" s="1"/>
      <c r="EC14" s="1"/>
      <c r="ED14" s="1"/>
      <c r="EE14" s="1"/>
      <c r="EF14" s="1"/>
      <c r="EK14" s="1"/>
      <c r="EL14" s="1"/>
      <c r="EQ14" s="1"/>
      <c r="ER14" s="1"/>
      <c r="EW14" s="1"/>
      <c r="EX14" s="1"/>
      <c r="FC14" s="1"/>
      <c r="FD14" s="1"/>
      <c r="FI14" s="1"/>
    </row>
    <row r="15" spans="1:165" s="116" customFormat="1" ht="11.25" x14ac:dyDescent="0.2">
      <c r="A15" s="120"/>
      <c r="B15" s="120"/>
      <c r="C15" s="120"/>
      <c r="D15" s="120"/>
      <c r="E15" s="16" t="s">
        <v>99</v>
      </c>
      <c r="F15" s="15"/>
      <c r="G15" s="1"/>
      <c r="J15" s="1"/>
      <c r="K15" s="1"/>
      <c r="L15" s="1"/>
      <c r="M15" s="1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140"/>
      <c r="AG15" s="140"/>
      <c r="AH15" s="1"/>
      <c r="AI15" s="1"/>
      <c r="AJ15" s="1"/>
      <c r="AK15" s="1"/>
      <c r="AL15" s="1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140"/>
      <c r="BF15" s="140"/>
      <c r="BG15" s="1"/>
      <c r="BH15" s="1"/>
      <c r="BI15" s="1"/>
      <c r="BJ15" s="1"/>
      <c r="BK15" s="1"/>
      <c r="BL15" s="1"/>
      <c r="BM15" s="65"/>
      <c r="BN15" s="132"/>
      <c r="BO15" s="65"/>
      <c r="BP15" s="132"/>
      <c r="BQ15" s="65"/>
      <c r="BR15" s="65"/>
      <c r="BS15" s="132"/>
      <c r="BT15" s="65"/>
      <c r="BU15" s="65"/>
      <c r="BV15" s="65"/>
      <c r="BW15" s="65"/>
      <c r="BX15" s="132"/>
      <c r="BY15" s="65"/>
      <c r="BZ15" s="132"/>
      <c r="CA15" s="65"/>
      <c r="CB15" s="65"/>
      <c r="CC15" s="65"/>
      <c r="CD15" s="65"/>
      <c r="CE15" s="65"/>
      <c r="CF15" s="65"/>
      <c r="CG15" s="65"/>
      <c r="CH15" s="132"/>
      <c r="CI15" s="65"/>
      <c r="CJ15" s="65"/>
      <c r="CK15" s="140"/>
      <c r="CL15" s="140"/>
      <c r="CM15" s="1"/>
      <c r="CN15" s="1"/>
      <c r="CO15" s="1"/>
      <c r="CP15" s="1"/>
      <c r="CU15" s="1"/>
      <c r="CV15" s="1"/>
      <c r="DA15" s="1"/>
      <c r="DB15" s="1"/>
      <c r="DG15" s="1"/>
      <c r="DH15" s="1"/>
      <c r="DM15" s="1"/>
      <c r="DN15" s="1"/>
      <c r="DS15" s="1"/>
      <c r="DT15" s="1"/>
      <c r="DY15" s="1"/>
      <c r="DZ15" s="1"/>
      <c r="EA15" s="1"/>
      <c r="EB15" s="1"/>
      <c r="EC15" s="1"/>
      <c r="ED15" s="1"/>
      <c r="EE15" s="1"/>
      <c r="EF15" s="1"/>
      <c r="EK15" s="1"/>
      <c r="EL15" s="1"/>
      <c r="EQ15" s="1"/>
      <c r="ER15" s="1"/>
      <c r="EW15" s="1"/>
      <c r="EX15" s="1"/>
      <c r="FC15" s="1"/>
      <c r="FD15" s="1"/>
      <c r="FI15" s="1"/>
    </row>
    <row r="16" spans="1:165" s="116" customFormat="1" ht="11.25" x14ac:dyDescent="0.2">
      <c r="A16" s="17"/>
      <c r="B16" s="17"/>
      <c r="C16" s="18"/>
      <c r="D16" s="18"/>
      <c r="E16" s="63"/>
      <c r="F16" s="19"/>
      <c r="G16" s="1"/>
      <c r="J16" s="1"/>
      <c r="K16" s="1"/>
      <c r="L16" s="1"/>
      <c r="M16" s="1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140"/>
      <c r="AG16" s="140"/>
      <c r="AH16" s="1"/>
      <c r="AI16" s="1"/>
      <c r="AJ16" s="1"/>
      <c r="AK16" s="1"/>
      <c r="AL16" s="1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140"/>
      <c r="BF16" s="140"/>
      <c r="BG16" s="1"/>
      <c r="BH16" s="1"/>
      <c r="BI16" s="1"/>
      <c r="BJ16" s="1"/>
      <c r="BK16" s="1"/>
      <c r="BL16" s="1"/>
      <c r="BM16" s="65"/>
      <c r="BN16" s="132"/>
      <c r="BO16" s="65"/>
      <c r="BP16" s="132"/>
      <c r="BQ16" s="65"/>
      <c r="BR16" s="65"/>
      <c r="BS16" s="132"/>
      <c r="BT16" s="65"/>
      <c r="BU16" s="65"/>
      <c r="BV16" s="65"/>
      <c r="BW16" s="65"/>
      <c r="BX16" s="132"/>
      <c r="BY16" s="65"/>
      <c r="BZ16" s="132"/>
      <c r="CA16" s="65"/>
      <c r="CB16" s="65"/>
      <c r="CC16" s="65"/>
      <c r="CD16" s="65"/>
      <c r="CE16" s="65"/>
      <c r="CF16" s="65"/>
      <c r="CG16" s="65"/>
      <c r="CH16" s="132"/>
      <c r="CI16" s="65"/>
      <c r="CJ16" s="65"/>
      <c r="CK16" s="140"/>
      <c r="CL16" s="140"/>
      <c r="CM16" s="1"/>
      <c r="CN16" s="1"/>
      <c r="CO16" s="1"/>
      <c r="CP16" s="1"/>
      <c r="CU16" s="1"/>
      <c r="CV16" s="1"/>
      <c r="DA16" s="1"/>
      <c r="DB16" s="1"/>
      <c r="DG16" s="1"/>
      <c r="DH16" s="1"/>
      <c r="DM16" s="1"/>
      <c r="DN16" s="1"/>
      <c r="DS16" s="1"/>
      <c r="DT16" s="1"/>
      <c r="DY16" s="1"/>
      <c r="DZ16" s="1"/>
      <c r="EA16" s="1"/>
      <c r="EB16" s="1"/>
      <c r="EC16" s="1"/>
      <c r="ED16" s="1"/>
      <c r="EE16" s="1"/>
      <c r="EF16" s="1"/>
      <c r="EK16" s="1"/>
      <c r="EL16" s="1"/>
      <c r="EQ16" s="1"/>
      <c r="ER16" s="1"/>
      <c r="EW16" s="1"/>
      <c r="EX16" s="1"/>
      <c r="FC16" s="1"/>
      <c r="FD16" s="1"/>
      <c r="FI16" s="1"/>
    </row>
    <row r="17" spans="1:165" s="116" customFormat="1" ht="11.25" x14ac:dyDescent="0.2">
      <c r="A17" s="120" t="s">
        <v>100</v>
      </c>
      <c r="B17" s="120" t="s">
        <v>101</v>
      </c>
      <c r="C17" s="120">
        <v>840301</v>
      </c>
      <c r="D17" s="120" t="s">
        <v>102</v>
      </c>
      <c r="E17" s="63" t="s">
        <v>103</v>
      </c>
      <c r="F17" s="15" t="s">
        <v>104</v>
      </c>
      <c r="G17" s="1">
        <f>H17+I17+BJ17</f>
        <v>27975210</v>
      </c>
      <c r="H17" s="1">
        <f>L17+CJ17+DC17+DU17+EM17+FE17</f>
        <v>0</v>
      </c>
      <c r="I17" s="1"/>
      <c r="J17" s="1">
        <f>K17+M17+CP17+DH17+DZ17+ER17</f>
        <v>27975210</v>
      </c>
      <c r="K17" s="1">
        <v>21281507</v>
      </c>
      <c r="L17" s="1"/>
      <c r="M17" s="1">
        <f>N17+O17+P17+Q17+R17+S17+T17+W17+X17+AB17+AC17+AD17</f>
        <v>6693703</v>
      </c>
      <c r="N17" s="65"/>
      <c r="O17" s="65"/>
      <c r="P17" s="65"/>
      <c r="Q17" s="65"/>
      <c r="R17" s="65"/>
      <c r="S17" s="65"/>
      <c r="T17" s="65">
        <f>U17+V17</f>
        <v>0</v>
      </c>
      <c r="U17" s="65"/>
      <c r="V17" s="65"/>
      <c r="W17" s="65"/>
      <c r="X17" s="65"/>
      <c r="Y17" s="65"/>
      <c r="Z17" s="65"/>
      <c r="AA17" s="65"/>
      <c r="AB17" s="65">
        <v>6693703</v>
      </c>
      <c r="AC17" s="65"/>
      <c r="AD17" s="65"/>
      <c r="AE17" s="65"/>
      <c r="AF17" s="140">
        <v>0</v>
      </c>
      <c r="AG17" s="1">
        <v>2104530</v>
      </c>
      <c r="AH17" s="1">
        <v>1523243</v>
      </c>
      <c r="AI17" s="1">
        <v>1823609</v>
      </c>
      <c r="AJ17" s="1">
        <f>M17-AF17-AG17-AI17</f>
        <v>2765564</v>
      </c>
      <c r="AK17" s="1">
        <f>AL17+CV17+DN17+EF17+EX17</f>
        <v>0</v>
      </c>
      <c r="AL17" s="1">
        <f>AM17+AN17+AO17+AP17+AQ17+AR17+AS17+AV17+AW17+BA17+BB17+BC17+AZ17</f>
        <v>0</v>
      </c>
      <c r="AM17" s="65"/>
      <c r="AN17" s="65"/>
      <c r="AO17" s="65"/>
      <c r="AP17" s="65"/>
      <c r="AQ17" s="65"/>
      <c r="AR17" s="65"/>
      <c r="AS17" s="65">
        <f>AT17+AU17</f>
        <v>0</v>
      </c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140">
        <v>0</v>
      </c>
      <c r="BF17" s="1"/>
      <c r="BG17" s="1"/>
      <c r="BH17" s="1"/>
      <c r="BI17" s="1">
        <f>AL17-BE17-BF17-BH17</f>
        <v>0</v>
      </c>
      <c r="BJ17" s="1">
        <f>AK17+J17</f>
        <v>27975210</v>
      </c>
      <c r="BK17" s="1">
        <f>BM17+BO17+BQ17+BR17+BT17+BU17+BV17+CA17+CB17+CE17+CF17+CG17+CI17</f>
        <v>6693703</v>
      </c>
      <c r="BL17" s="1"/>
      <c r="BM17" s="65">
        <f>N17+AM17</f>
        <v>0</v>
      </c>
      <c r="BN17" s="132"/>
      <c r="BO17" s="65">
        <f>O17+AN17</f>
        <v>0</v>
      </c>
      <c r="BP17" s="132"/>
      <c r="BQ17" s="65">
        <f>P17+AO17</f>
        <v>0</v>
      </c>
      <c r="BR17" s="65">
        <f>Q17+AP17</f>
        <v>0</v>
      </c>
      <c r="BS17" s="132"/>
      <c r="BT17" s="65">
        <f>R17+AQ17</f>
        <v>0</v>
      </c>
      <c r="BU17" s="65">
        <f>S17+AR17</f>
        <v>0</v>
      </c>
      <c r="BV17" s="65">
        <f>T17+AS17</f>
        <v>0</v>
      </c>
      <c r="BW17" s="65">
        <f t="shared" ref="BW17" si="0">U17+AT17</f>
        <v>0</v>
      </c>
      <c r="BX17" s="132"/>
      <c r="BY17" s="65">
        <f t="shared" ref="BY17" si="1">V17+AU17</f>
        <v>0</v>
      </c>
      <c r="BZ17" s="132"/>
      <c r="CA17" s="65">
        <f t="shared" ref="CA17" si="2">W17+AV17</f>
        <v>0</v>
      </c>
      <c r="CB17" s="65">
        <f t="shared" ref="CB17" si="3">X17+AW17</f>
        <v>0</v>
      </c>
      <c r="CC17" s="65">
        <f>Y17+AX17</f>
        <v>0</v>
      </c>
      <c r="CD17" s="65">
        <f>Z17+AY17</f>
        <v>0</v>
      </c>
      <c r="CE17" s="65">
        <f t="shared" ref="CE17" si="4">AA17+AZ17</f>
        <v>0</v>
      </c>
      <c r="CF17" s="65">
        <f t="shared" ref="CF17" si="5">AB17+BA17</f>
        <v>6693703</v>
      </c>
      <c r="CG17" s="65">
        <f t="shared" ref="CG17" si="6">AC17+BB17</f>
        <v>0</v>
      </c>
      <c r="CH17" s="132"/>
      <c r="CI17" s="65">
        <f t="shared" ref="CI17" si="7">AD17+BC17</f>
        <v>0</v>
      </c>
      <c r="CJ17" s="65">
        <f>AE17+BD17</f>
        <v>0</v>
      </c>
      <c r="CK17" s="65">
        <f>AF17+BE17</f>
        <v>0</v>
      </c>
      <c r="CL17" s="65">
        <f t="shared" ref="CL17" si="8">AG17+BF17</f>
        <v>2104530</v>
      </c>
      <c r="CM17" s="65">
        <f t="shared" ref="CM17" si="9">AH17+BG17</f>
        <v>1523243</v>
      </c>
      <c r="CN17" s="65">
        <f t="shared" ref="CN17" si="10">AI17+BH17</f>
        <v>1823609</v>
      </c>
      <c r="CO17" s="65">
        <f t="shared" ref="CO17" si="11">AJ17+BI17</f>
        <v>2765564</v>
      </c>
      <c r="CP17" s="1"/>
      <c r="CQ17" s="1"/>
      <c r="CU17" s="1"/>
      <c r="CV17" s="1"/>
      <c r="CW17" s="1"/>
      <c r="DA17" s="1"/>
      <c r="DB17" s="1">
        <f>CP17+CV17</f>
        <v>0</v>
      </c>
      <c r="DC17" s="1">
        <f t="shared" ref="DC17:DG17" si="12">CQ17+CW17</f>
        <v>0</v>
      </c>
      <c r="DD17" s="1">
        <f t="shared" si="12"/>
        <v>0</v>
      </c>
      <c r="DE17" s="1">
        <f t="shared" si="12"/>
        <v>0</v>
      </c>
      <c r="DF17" s="1">
        <f t="shared" si="12"/>
        <v>0</v>
      </c>
      <c r="DG17" s="1">
        <f t="shared" si="12"/>
        <v>0</v>
      </c>
      <c r="DH17" s="1"/>
      <c r="DM17" s="1"/>
      <c r="DN17" s="1"/>
      <c r="DO17" s="1"/>
      <c r="DS17" s="1"/>
      <c r="DT17" s="1">
        <f>DH17+DN17</f>
        <v>0</v>
      </c>
      <c r="DU17" s="1">
        <f t="shared" ref="DU17:DY17" si="13">DI17+DO17</f>
        <v>0</v>
      </c>
      <c r="DV17" s="1">
        <f t="shared" si="13"/>
        <v>0</v>
      </c>
      <c r="DW17" s="1">
        <f t="shared" si="13"/>
        <v>0</v>
      </c>
      <c r="DX17" s="1">
        <f t="shared" si="13"/>
        <v>0</v>
      </c>
      <c r="DY17" s="1">
        <f t="shared" si="13"/>
        <v>0</v>
      </c>
      <c r="DZ17" s="1"/>
      <c r="EA17" s="1"/>
      <c r="EB17" s="1"/>
      <c r="EC17" s="1"/>
      <c r="ED17" s="1"/>
      <c r="EE17" s="1">
        <f t="shared" ref="EE17:EE67" si="14">DZ17-EB17-EC17-ED17</f>
        <v>0</v>
      </c>
      <c r="EF17" s="1"/>
      <c r="EG17" s="1"/>
      <c r="EK17" s="1"/>
      <c r="EL17" s="1">
        <f>DZ17+EF17</f>
        <v>0</v>
      </c>
      <c r="EM17" s="1">
        <f t="shared" ref="EM17:EQ17" si="15">EA17+EG17</f>
        <v>0</v>
      </c>
      <c r="EN17" s="1">
        <f t="shared" si="15"/>
        <v>0</v>
      </c>
      <c r="EO17" s="1">
        <f t="shared" si="15"/>
        <v>0</v>
      </c>
      <c r="EP17" s="1">
        <f t="shared" si="15"/>
        <v>0</v>
      </c>
      <c r="EQ17" s="1">
        <f t="shared" si="15"/>
        <v>0</v>
      </c>
      <c r="ER17" s="1">
        <v>0</v>
      </c>
      <c r="EW17" s="1">
        <f t="shared" ref="EW17:EW67" si="16">ER17-ET17-EU17-EV17</f>
        <v>0</v>
      </c>
      <c r="EX17" s="1"/>
      <c r="EY17" s="1"/>
      <c r="FC17" s="1"/>
      <c r="FD17" s="1">
        <f>ER17+EX17</f>
        <v>0</v>
      </c>
      <c r="FE17" s="1">
        <f t="shared" ref="FE17:FI17" si="17">ES17+EY17</f>
        <v>0</v>
      </c>
      <c r="FF17" s="1">
        <f t="shared" si="17"/>
        <v>0</v>
      </c>
      <c r="FG17" s="1">
        <f t="shared" si="17"/>
        <v>0</v>
      </c>
      <c r="FH17" s="1">
        <f t="shared" si="17"/>
        <v>0</v>
      </c>
      <c r="FI17" s="1">
        <f t="shared" si="17"/>
        <v>0</v>
      </c>
    </row>
    <row r="18" spans="1:165" s="116" customFormat="1" ht="22.5" x14ac:dyDescent="0.2">
      <c r="A18" s="120" t="s">
        <v>105</v>
      </c>
      <c r="B18" s="120" t="s">
        <v>106</v>
      </c>
      <c r="C18" s="120">
        <v>840302</v>
      </c>
      <c r="D18" s="120" t="s">
        <v>107</v>
      </c>
      <c r="E18" s="124" t="s">
        <v>108</v>
      </c>
      <c r="F18" s="15" t="s">
        <v>109</v>
      </c>
      <c r="G18" s="1">
        <f>H18+I18+BJ18</f>
        <v>150350</v>
      </c>
      <c r="H18" s="1">
        <f>L18+CJ18+DC18+DU18+EM18+FE18</f>
        <v>0</v>
      </c>
      <c r="I18" s="1"/>
      <c r="J18" s="1">
        <f>K18+M18+CP18+DH18+DZ18+ER18</f>
        <v>150350</v>
      </c>
      <c r="K18" s="1">
        <v>44998</v>
      </c>
      <c r="L18" s="1"/>
      <c r="M18" s="1">
        <f>N18+O18+P18+Q18+R18+S18+T18+W18+X18+AB18+AC18+AD18</f>
        <v>105352</v>
      </c>
      <c r="N18" s="65"/>
      <c r="O18" s="65"/>
      <c r="P18" s="65"/>
      <c r="Q18" s="65"/>
      <c r="R18" s="65"/>
      <c r="S18" s="65"/>
      <c r="T18" s="65">
        <f>U18+V18</f>
        <v>105352</v>
      </c>
      <c r="U18" s="65">
        <v>82954</v>
      </c>
      <c r="V18" s="65">
        <v>22398</v>
      </c>
      <c r="W18" s="65"/>
      <c r="X18" s="65"/>
      <c r="Y18" s="65"/>
      <c r="Z18" s="65"/>
      <c r="AA18" s="65"/>
      <c r="AB18" s="65"/>
      <c r="AC18" s="65"/>
      <c r="AD18" s="65"/>
      <c r="AE18" s="65"/>
      <c r="AF18" s="140">
        <v>0</v>
      </c>
      <c r="AG18" s="140">
        <v>0</v>
      </c>
      <c r="AH18" s="1"/>
      <c r="AI18" s="1">
        <v>0</v>
      </c>
      <c r="AJ18" s="1">
        <f>M18-AF18-AG18-AI18</f>
        <v>105352</v>
      </c>
      <c r="AK18" s="1">
        <f t="shared" ref="AK18:AK83" si="18">AL18+CV18+DN18+EF18+EX18</f>
        <v>0</v>
      </c>
      <c r="AL18" s="1">
        <f>AM18+AN18+AO18+AP18+AQ18+AR18+AS18+AV18+AW18+BA18+BB18+BC18</f>
        <v>0</v>
      </c>
      <c r="AM18" s="65"/>
      <c r="AN18" s="65"/>
      <c r="AO18" s="65"/>
      <c r="AP18" s="65"/>
      <c r="AQ18" s="65"/>
      <c r="AR18" s="65"/>
      <c r="AS18" s="65">
        <f>AT18+AU18</f>
        <v>0</v>
      </c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140">
        <v>0</v>
      </c>
      <c r="BF18" s="140"/>
      <c r="BG18" s="1"/>
      <c r="BH18" s="1"/>
      <c r="BI18" s="1">
        <f>AL18-BE18-BF18-BH18</f>
        <v>0</v>
      </c>
      <c r="BJ18" s="1">
        <f t="shared" ref="BJ18:BJ83" si="19">AK18+J18</f>
        <v>150350</v>
      </c>
      <c r="BK18" s="1">
        <f>BM18+BO18+BQ18+BR18+BT18+BU18+BV18+CA18+CB18+CE18+CF18+CG18+CI18</f>
        <v>105352</v>
      </c>
      <c r="BL18" s="1"/>
      <c r="BM18" s="65">
        <f>N18+AM18</f>
        <v>0</v>
      </c>
      <c r="BN18" s="132"/>
      <c r="BO18" s="65">
        <f t="shared" ref="BO18" si="20">O18+AN18</f>
        <v>0</v>
      </c>
      <c r="BP18" s="132"/>
      <c r="BQ18" s="65">
        <f t="shared" ref="BQ18" si="21">P18+AO18</f>
        <v>0</v>
      </c>
      <c r="BR18" s="65">
        <f t="shared" ref="BR18" si="22">Q18+AP18</f>
        <v>0</v>
      </c>
      <c r="BS18" s="132"/>
      <c r="BT18" s="65">
        <f t="shared" ref="BT18" si="23">R18+AQ18</f>
        <v>0</v>
      </c>
      <c r="BU18" s="65">
        <f t="shared" ref="BU18" si="24">S18+AR18</f>
        <v>0</v>
      </c>
      <c r="BV18" s="65">
        <f t="shared" ref="BV18" si="25">T18+AS18</f>
        <v>105352</v>
      </c>
      <c r="BW18" s="65">
        <f t="shared" ref="BW18" si="26">U18+AT18</f>
        <v>82954</v>
      </c>
      <c r="BX18" s="132"/>
      <c r="BY18" s="65">
        <f t="shared" ref="BY18" si="27">V18+AU18</f>
        <v>22398</v>
      </c>
      <c r="BZ18" s="132"/>
      <c r="CA18" s="65">
        <f t="shared" ref="CA18" si="28">W18+AV18</f>
        <v>0</v>
      </c>
      <c r="CB18" s="65">
        <f t="shared" ref="CB18" si="29">X18+AW18</f>
        <v>0</v>
      </c>
      <c r="CC18" s="65">
        <f t="shared" ref="CC18" si="30">Y18+AX18</f>
        <v>0</v>
      </c>
      <c r="CD18" s="65">
        <f t="shared" ref="CD18" si="31">Z18+AY18</f>
        <v>0</v>
      </c>
      <c r="CE18" s="65">
        <f t="shared" ref="CE18" si="32">AA18+AZ18</f>
        <v>0</v>
      </c>
      <c r="CF18" s="65">
        <f t="shared" ref="CF18" si="33">AB18+BA18</f>
        <v>0</v>
      </c>
      <c r="CG18" s="65">
        <f t="shared" ref="CG18" si="34">AC18+BB18</f>
        <v>0</v>
      </c>
      <c r="CH18" s="132"/>
      <c r="CI18" s="65">
        <f t="shared" ref="CI18" si="35">AD18+BC18</f>
        <v>0</v>
      </c>
      <c r="CJ18" s="65">
        <f t="shared" ref="CJ18" si="36">AE18+BD18</f>
        <v>0</v>
      </c>
      <c r="CK18" s="65">
        <f t="shared" ref="CK18" si="37">AF18+BE18</f>
        <v>0</v>
      </c>
      <c r="CL18" s="65">
        <f t="shared" ref="CL18" si="38">AG18+BF18</f>
        <v>0</v>
      </c>
      <c r="CM18" s="65">
        <f t="shared" ref="CM18" si="39">AH18+BG18</f>
        <v>0</v>
      </c>
      <c r="CN18" s="65">
        <f t="shared" ref="CN18" si="40">AI18+BH18</f>
        <v>0</v>
      </c>
      <c r="CO18" s="65">
        <f t="shared" ref="CO18" si="41">AJ18+BI18</f>
        <v>105352</v>
      </c>
      <c r="CP18" s="1"/>
      <c r="CQ18" s="1"/>
      <c r="CU18" s="1"/>
      <c r="CV18" s="1"/>
      <c r="CW18" s="1"/>
      <c r="DA18" s="1"/>
      <c r="DB18" s="1">
        <f>CP18+CV18</f>
        <v>0</v>
      </c>
      <c r="DC18" s="1">
        <f t="shared" ref="DC18" si="42">CQ18+CW18</f>
        <v>0</v>
      </c>
      <c r="DD18" s="1">
        <f t="shared" ref="DD18" si="43">CR18+CX18</f>
        <v>0</v>
      </c>
      <c r="DE18" s="1">
        <f t="shared" ref="DE18" si="44">CS18+CY18</f>
        <v>0</v>
      </c>
      <c r="DF18" s="1">
        <f t="shared" ref="DF18" si="45">CT18+CZ18</f>
        <v>0</v>
      </c>
      <c r="DG18" s="1">
        <f t="shared" ref="DG18" si="46">CU18+DA18</f>
        <v>0</v>
      </c>
      <c r="DH18" s="1"/>
      <c r="DM18" s="1"/>
      <c r="DN18" s="1"/>
      <c r="DO18" s="1"/>
      <c r="DS18" s="1"/>
      <c r="DT18" s="1">
        <f>DH18+DN18</f>
        <v>0</v>
      </c>
      <c r="DU18" s="1">
        <f t="shared" ref="DU18" si="47">DI18+DO18</f>
        <v>0</v>
      </c>
      <c r="DV18" s="1">
        <f t="shared" ref="DV18" si="48">DJ18+DP18</f>
        <v>0</v>
      </c>
      <c r="DW18" s="1">
        <f t="shared" ref="DW18" si="49">DK18+DQ18</f>
        <v>0</v>
      </c>
      <c r="DX18" s="1">
        <f t="shared" ref="DX18" si="50">DL18+DR18</f>
        <v>0</v>
      </c>
      <c r="DY18" s="1">
        <f t="shared" ref="DY18" si="51">DM18+DS18</f>
        <v>0</v>
      </c>
      <c r="DZ18" s="1"/>
      <c r="EA18" s="1"/>
      <c r="EB18" s="1"/>
      <c r="EC18" s="1"/>
      <c r="ED18" s="1"/>
      <c r="EE18" s="1">
        <f t="shared" si="14"/>
        <v>0</v>
      </c>
      <c r="EF18" s="1"/>
      <c r="EG18" s="1"/>
      <c r="EK18" s="1"/>
      <c r="EL18" s="1">
        <f>DZ18+EF18</f>
        <v>0</v>
      </c>
      <c r="EM18" s="1">
        <f t="shared" ref="EM18" si="52">EA18+EG18</f>
        <v>0</v>
      </c>
      <c r="EN18" s="1">
        <f t="shared" ref="EN18" si="53">EB18+EH18</f>
        <v>0</v>
      </c>
      <c r="EO18" s="1">
        <f t="shared" ref="EO18" si="54">EC18+EI18</f>
        <v>0</v>
      </c>
      <c r="EP18" s="1">
        <f t="shared" ref="EP18" si="55">ED18+EJ18</f>
        <v>0</v>
      </c>
      <c r="EQ18" s="1">
        <f t="shared" ref="EQ18" si="56">EE18+EK18</f>
        <v>0</v>
      </c>
      <c r="ER18" s="1">
        <v>0</v>
      </c>
      <c r="EW18" s="1">
        <f t="shared" si="16"/>
        <v>0</v>
      </c>
      <c r="EX18" s="1"/>
      <c r="EY18" s="1"/>
      <c r="FC18" s="1"/>
      <c r="FD18" s="1">
        <f>ER18+EX18</f>
        <v>0</v>
      </c>
      <c r="FE18" s="1">
        <f t="shared" ref="FE18" si="57">ES18+EY18</f>
        <v>0</v>
      </c>
      <c r="FF18" s="1">
        <f t="shared" ref="FF18" si="58">ET18+EZ18</f>
        <v>0</v>
      </c>
      <c r="FG18" s="1">
        <f t="shared" ref="FG18" si="59">EU18+FA18</f>
        <v>0</v>
      </c>
      <c r="FH18" s="1">
        <f t="shared" ref="FH18" si="60">EV18+FB18</f>
        <v>0</v>
      </c>
      <c r="FI18" s="1">
        <f t="shared" ref="FI18" si="61">EW18+FC18</f>
        <v>0</v>
      </c>
    </row>
    <row r="19" spans="1:165" s="116" customFormat="1" ht="11.25" x14ac:dyDescent="0.2">
      <c r="A19" s="120"/>
      <c r="B19" s="120"/>
      <c r="C19" s="120"/>
      <c r="D19" s="120"/>
      <c r="E19" s="124"/>
      <c r="F19" s="15"/>
      <c r="G19" s="1"/>
      <c r="H19" s="1"/>
      <c r="I19" s="1"/>
      <c r="J19" s="1"/>
      <c r="K19" s="1"/>
      <c r="L19" s="1"/>
      <c r="M19" s="1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140"/>
      <c r="AG19" s="140"/>
      <c r="AH19" s="1"/>
      <c r="AI19" s="1"/>
      <c r="AJ19" s="1"/>
      <c r="AK19" s="1"/>
      <c r="AL19" s="1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140"/>
      <c r="BF19" s="140"/>
      <c r="BG19" s="1"/>
      <c r="BH19" s="1"/>
      <c r="BI19" s="1"/>
      <c r="BJ19" s="1"/>
      <c r="BK19" s="1"/>
      <c r="BL19" s="1"/>
      <c r="BM19" s="65"/>
      <c r="BN19" s="132"/>
      <c r="BO19" s="65"/>
      <c r="BP19" s="132"/>
      <c r="BQ19" s="65"/>
      <c r="BR19" s="65"/>
      <c r="BS19" s="132"/>
      <c r="BT19" s="65"/>
      <c r="BU19" s="65"/>
      <c r="BV19" s="65"/>
      <c r="BW19" s="65"/>
      <c r="BX19" s="132"/>
      <c r="BY19" s="65"/>
      <c r="BZ19" s="132"/>
      <c r="CA19" s="65"/>
      <c r="CB19" s="65"/>
      <c r="CC19" s="65"/>
      <c r="CD19" s="65"/>
      <c r="CE19" s="65"/>
      <c r="CF19" s="65"/>
      <c r="CG19" s="65"/>
      <c r="CH19" s="132"/>
      <c r="CI19" s="65"/>
      <c r="CJ19" s="65"/>
      <c r="CK19" s="140"/>
      <c r="CL19" s="140"/>
      <c r="CM19" s="1"/>
      <c r="CN19" s="1"/>
      <c r="CO19" s="1"/>
      <c r="CP19" s="1"/>
      <c r="CU19" s="1"/>
      <c r="CV19" s="1"/>
      <c r="DA19" s="1"/>
      <c r="DB19" s="1"/>
      <c r="DG19" s="1"/>
      <c r="DH19" s="1"/>
      <c r="DM19" s="1"/>
      <c r="DN19" s="1"/>
      <c r="DS19" s="1"/>
      <c r="DT19" s="1"/>
      <c r="DY19" s="1"/>
      <c r="DZ19" s="1"/>
      <c r="EA19" s="1"/>
      <c r="EB19" s="1"/>
      <c r="EC19" s="1"/>
      <c r="ED19" s="1"/>
      <c r="EE19" s="1"/>
      <c r="EF19" s="1"/>
      <c r="EK19" s="1"/>
      <c r="EL19" s="1"/>
      <c r="EQ19" s="1"/>
      <c r="ER19" s="1"/>
      <c r="EW19" s="1"/>
      <c r="EX19" s="1"/>
      <c r="FC19" s="1"/>
      <c r="FD19" s="1"/>
      <c r="FI19" s="1"/>
    </row>
    <row r="20" spans="1:165" s="141" customFormat="1" ht="11.25" x14ac:dyDescent="0.2">
      <c r="A20" s="96"/>
      <c r="B20" s="96"/>
      <c r="C20" s="96"/>
      <c r="D20" s="96"/>
      <c r="E20" s="97" t="s">
        <v>110</v>
      </c>
      <c r="F20" s="97"/>
      <c r="G20" s="97"/>
      <c r="H20" s="108"/>
      <c r="I20" s="108"/>
      <c r="J20" s="97"/>
      <c r="K20" s="97"/>
      <c r="L20" s="97"/>
      <c r="M20" s="97">
        <f>SUM(M17:M19)</f>
        <v>6799055</v>
      </c>
      <c r="N20" s="97">
        <f t="shared" ref="N20:EW20" si="62">SUM(N17:N19)</f>
        <v>0</v>
      </c>
      <c r="O20" s="97">
        <f t="shared" si="62"/>
        <v>0</v>
      </c>
      <c r="P20" s="97">
        <f t="shared" si="62"/>
        <v>0</v>
      </c>
      <c r="Q20" s="97">
        <f t="shared" si="62"/>
        <v>0</v>
      </c>
      <c r="R20" s="97">
        <f t="shared" si="62"/>
        <v>0</v>
      </c>
      <c r="S20" s="97">
        <f t="shared" si="62"/>
        <v>0</v>
      </c>
      <c r="T20" s="97">
        <f t="shared" si="62"/>
        <v>105352</v>
      </c>
      <c r="U20" s="97">
        <f t="shared" si="62"/>
        <v>82954</v>
      </c>
      <c r="V20" s="97">
        <f t="shared" si="62"/>
        <v>22398</v>
      </c>
      <c r="W20" s="97">
        <f t="shared" si="62"/>
        <v>0</v>
      </c>
      <c r="X20" s="97">
        <f t="shared" si="62"/>
        <v>0</v>
      </c>
      <c r="Y20" s="97">
        <f t="shared" si="62"/>
        <v>0</v>
      </c>
      <c r="Z20" s="97">
        <f t="shared" si="62"/>
        <v>0</v>
      </c>
      <c r="AA20" s="97">
        <f t="shared" si="62"/>
        <v>0</v>
      </c>
      <c r="AB20" s="97">
        <f t="shared" si="62"/>
        <v>6693703</v>
      </c>
      <c r="AC20" s="97">
        <f t="shared" si="62"/>
        <v>0</v>
      </c>
      <c r="AD20" s="97">
        <f t="shared" si="62"/>
        <v>0</v>
      </c>
      <c r="AE20" s="97">
        <f t="shared" si="62"/>
        <v>0</v>
      </c>
      <c r="AF20" s="97">
        <f t="shared" si="62"/>
        <v>0</v>
      </c>
      <c r="AG20" s="97">
        <f t="shared" si="62"/>
        <v>2104530</v>
      </c>
      <c r="AH20" s="97">
        <f t="shared" si="62"/>
        <v>1523243</v>
      </c>
      <c r="AI20" s="97">
        <f t="shared" si="62"/>
        <v>1823609</v>
      </c>
      <c r="AJ20" s="97">
        <f t="shared" si="62"/>
        <v>2870916</v>
      </c>
      <c r="AK20" s="97"/>
      <c r="AL20" s="97">
        <f>SUM(AL17:AL19)</f>
        <v>0</v>
      </c>
      <c r="AM20" s="97">
        <f t="shared" ref="AM20:BI20" si="63">SUM(AM17:AM19)</f>
        <v>0</v>
      </c>
      <c r="AN20" s="97">
        <f t="shared" si="63"/>
        <v>0</v>
      </c>
      <c r="AO20" s="97">
        <f t="shared" si="63"/>
        <v>0</v>
      </c>
      <c r="AP20" s="97">
        <f t="shared" si="63"/>
        <v>0</v>
      </c>
      <c r="AQ20" s="97">
        <f t="shared" si="63"/>
        <v>0</v>
      </c>
      <c r="AR20" s="97">
        <f t="shared" si="63"/>
        <v>0</v>
      </c>
      <c r="AS20" s="97">
        <f t="shared" si="63"/>
        <v>0</v>
      </c>
      <c r="AT20" s="97">
        <f t="shared" si="63"/>
        <v>0</v>
      </c>
      <c r="AU20" s="97">
        <f t="shared" si="63"/>
        <v>0</v>
      </c>
      <c r="AV20" s="97">
        <f t="shared" si="63"/>
        <v>0</v>
      </c>
      <c r="AW20" s="97">
        <f t="shared" si="63"/>
        <v>0</v>
      </c>
      <c r="AX20" s="97">
        <f t="shared" si="63"/>
        <v>0</v>
      </c>
      <c r="AY20" s="97">
        <f t="shared" si="63"/>
        <v>0</v>
      </c>
      <c r="AZ20" s="97">
        <f t="shared" si="63"/>
        <v>0</v>
      </c>
      <c r="BA20" s="97">
        <f t="shared" si="63"/>
        <v>0</v>
      </c>
      <c r="BB20" s="97">
        <f t="shared" si="63"/>
        <v>0</v>
      </c>
      <c r="BC20" s="97">
        <f t="shared" si="63"/>
        <v>0</v>
      </c>
      <c r="BD20" s="97">
        <f t="shared" si="63"/>
        <v>0</v>
      </c>
      <c r="BE20" s="97">
        <f t="shared" si="63"/>
        <v>0</v>
      </c>
      <c r="BF20" s="97">
        <f t="shared" si="63"/>
        <v>0</v>
      </c>
      <c r="BG20" s="97">
        <f t="shared" si="63"/>
        <v>0</v>
      </c>
      <c r="BH20" s="97">
        <f t="shared" si="63"/>
        <v>0</v>
      </c>
      <c r="BI20" s="97">
        <f t="shared" si="63"/>
        <v>0</v>
      </c>
      <c r="BJ20" s="97">
        <f t="shared" ref="BJ20" si="64">SUM(BJ17:BJ19)</f>
        <v>28125560</v>
      </c>
      <c r="BK20" s="97">
        <f>SUM(BK17:BK19)</f>
        <v>6799055</v>
      </c>
      <c r="BL20" s="97"/>
      <c r="BM20" s="97">
        <f t="shared" ref="BM20:CO20" si="65">SUM(BM17:BM19)</f>
        <v>0</v>
      </c>
      <c r="BN20" s="97"/>
      <c r="BO20" s="97">
        <f t="shared" si="65"/>
        <v>0</v>
      </c>
      <c r="BP20" s="97"/>
      <c r="BQ20" s="97">
        <f t="shared" si="65"/>
        <v>0</v>
      </c>
      <c r="BR20" s="97">
        <f t="shared" si="65"/>
        <v>0</v>
      </c>
      <c r="BS20" s="97"/>
      <c r="BT20" s="97">
        <f t="shared" si="65"/>
        <v>0</v>
      </c>
      <c r="BU20" s="97">
        <f t="shared" si="65"/>
        <v>0</v>
      </c>
      <c r="BV20" s="97">
        <f t="shared" si="65"/>
        <v>105352</v>
      </c>
      <c r="BW20" s="97">
        <f t="shared" si="65"/>
        <v>82954</v>
      </c>
      <c r="BX20" s="97"/>
      <c r="BY20" s="97">
        <f t="shared" si="65"/>
        <v>22398</v>
      </c>
      <c r="BZ20" s="97"/>
      <c r="CA20" s="97">
        <f t="shared" si="65"/>
        <v>0</v>
      </c>
      <c r="CB20" s="97">
        <f t="shared" si="65"/>
        <v>0</v>
      </c>
      <c r="CC20" s="97">
        <f t="shared" si="65"/>
        <v>0</v>
      </c>
      <c r="CD20" s="97">
        <f t="shared" si="65"/>
        <v>0</v>
      </c>
      <c r="CE20" s="97">
        <f t="shared" si="65"/>
        <v>0</v>
      </c>
      <c r="CF20" s="97">
        <f t="shared" si="65"/>
        <v>6693703</v>
      </c>
      <c r="CG20" s="97">
        <f t="shared" si="65"/>
        <v>0</v>
      </c>
      <c r="CH20" s="97"/>
      <c r="CI20" s="97">
        <f t="shared" si="65"/>
        <v>0</v>
      </c>
      <c r="CJ20" s="97">
        <f t="shared" si="65"/>
        <v>0</v>
      </c>
      <c r="CK20" s="97">
        <f t="shared" si="65"/>
        <v>0</v>
      </c>
      <c r="CL20" s="97">
        <f t="shared" si="65"/>
        <v>2104530</v>
      </c>
      <c r="CM20" s="97">
        <f t="shared" si="65"/>
        <v>1523243</v>
      </c>
      <c r="CN20" s="97">
        <f t="shared" si="65"/>
        <v>1823609</v>
      </c>
      <c r="CO20" s="97">
        <f t="shared" si="65"/>
        <v>2870916</v>
      </c>
      <c r="CP20" s="97">
        <f t="shared" si="62"/>
        <v>0</v>
      </c>
      <c r="CQ20" s="97">
        <f t="shared" si="62"/>
        <v>0</v>
      </c>
      <c r="CR20" s="97">
        <f t="shared" si="62"/>
        <v>0</v>
      </c>
      <c r="CS20" s="97">
        <f t="shared" si="62"/>
        <v>0</v>
      </c>
      <c r="CT20" s="97">
        <f t="shared" si="62"/>
        <v>0</v>
      </c>
      <c r="CU20" s="97">
        <f t="shared" si="62"/>
        <v>0</v>
      </c>
      <c r="CV20" s="97">
        <f t="shared" ref="CV20:DG20" si="66">SUM(CV17:CV19)</f>
        <v>0</v>
      </c>
      <c r="CW20" s="97">
        <f t="shared" si="66"/>
        <v>0</v>
      </c>
      <c r="CX20" s="97">
        <f t="shared" si="66"/>
        <v>0</v>
      </c>
      <c r="CY20" s="97">
        <f t="shared" si="66"/>
        <v>0</v>
      </c>
      <c r="CZ20" s="97">
        <f t="shared" si="66"/>
        <v>0</v>
      </c>
      <c r="DA20" s="97">
        <f t="shared" si="66"/>
        <v>0</v>
      </c>
      <c r="DB20" s="97">
        <f t="shared" si="66"/>
        <v>0</v>
      </c>
      <c r="DC20" s="97">
        <f t="shared" si="66"/>
        <v>0</v>
      </c>
      <c r="DD20" s="97">
        <f t="shared" si="66"/>
        <v>0</v>
      </c>
      <c r="DE20" s="97">
        <f t="shared" si="66"/>
        <v>0</v>
      </c>
      <c r="DF20" s="97">
        <f t="shared" si="66"/>
        <v>0</v>
      </c>
      <c r="DG20" s="97">
        <f t="shared" si="66"/>
        <v>0</v>
      </c>
      <c r="DH20" s="97">
        <f t="shared" si="62"/>
        <v>0</v>
      </c>
      <c r="DI20" s="97">
        <f t="shared" si="62"/>
        <v>0</v>
      </c>
      <c r="DJ20" s="97">
        <f t="shared" si="62"/>
        <v>0</v>
      </c>
      <c r="DK20" s="97">
        <f t="shared" si="62"/>
        <v>0</v>
      </c>
      <c r="DL20" s="97">
        <f t="shared" si="62"/>
        <v>0</v>
      </c>
      <c r="DM20" s="97">
        <f t="shared" si="62"/>
        <v>0</v>
      </c>
      <c r="DN20" s="97">
        <f t="shared" si="62"/>
        <v>0</v>
      </c>
      <c r="DO20" s="97">
        <f t="shared" si="62"/>
        <v>0</v>
      </c>
      <c r="DP20" s="97">
        <f t="shared" si="62"/>
        <v>0</v>
      </c>
      <c r="DQ20" s="97">
        <f t="shared" si="62"/>
        <v>0</v>
      </c>
      <c r="DR20" s="97">
        <f t="shared" si="62"/>
        <v>0</v>
      </c>
      <c r="DS20" s="97">
        <f t="shared" si="62"/>
        <v>0</v>
      </c>
      <c r="DT20" s="97">
        <f t="shared" si="62"/>
        <v>0</v>
      </c>
      <c r="DU20" s="97">
        <f t="shared" si="62"/>
        <v>0</v>
      </c>
      <c r="DV20" s="97">
        <f t="shared" si="62"/>
        <v>0</v>
      </c>
      <c r="DW20" s="97">
        <f t="shared" si="62"/>
        <v>0</v>
      </c>
      <c r="DX20" s="97">
        <f t="shared" si="62"/>
        <v>0</v>
      </c>
      <c r="DY20" s="97">
        <f t="shared" si="62"/>
        <v>0</v>
      </c>
      <c r="DZ20" s="97">
        <f t="shared" si="62"/>
        <v>0</v>
      </c>
      <c r="EA20" s="97">
        <f t="shared" si="62"/>
        <v>0</v>
      </c>
      <c r="EB20" s="97">
        <f t="shared" si="62"/>
        <v>0</v>
      </c>
      <c r="EC20" s="97">
        <f t="shared" si="62"/>
        <v>0</v>
      </c>
      <c r="ED20" s="97">
        <f t="shared" si="62"/>
        <v>0</v>
      </c>
      <c r="EE20" s="97">
        <f t="shared" si="62"/>
        <v>0</v>
      </c>
      <c r="EF20" s="97">
        <f t="shared" si="62"/>
        <v>0</v>
      </c>
      <c r="EG20" s="97">
        <f t="shared" si="62"/>
        <v>0</v>
      </c>
      <c r="EH20" s="97">
        <f t="shared" si="62"/>
        <v>0</v>
      </c>
      <c r="EI20" s="97">
        <f t="shared" si="62"/>
        <v>0</v>
      </c>
      <c r="EJ20" s="97">
        <f t="shared" si="62"/>
        <v>0</v>
      </c>
      <c r="EK20" s="97">
        <f t="shared" si="62"/>
        <v>0</v>
      </c>
      <c r="EL20" s="97">
        <f t="shared" si="62"/>
        <v>0</v>
      </c>
      <c r="EM20" s="97">
        <f t="shared" si="62"/>
        <v>0</v>
      </c>
      <c r="EN20" s="97">
        <f t="shared" si="62"/>
        <v>0</v>
      </c>
      <c r="EO20" s="97">
        <f t="shared" si="62"/>
        <v>0</v>
      </c>
      <c r="EP20" s="97">
        <f t="shared" si="62"/>
        <v>0</v>
      </c>
      <c r="EQ20" s="97">
        <f t="shared" si="62"/>
        <v>0</v>
      </c>
      <c r="ER20" s="97">
        <f t="shared" si="62"/>
        <v>0</v>
      </c>
      <c r="ES20" s="97">
        <f t="shared" si="62"/>
        <v>0</v>
      </c>
      <c r="ET20" s="97">
        <f t="shared" si="62"/>
        <v>0</v>
      </c>
      <c r="EU20" s="97">
        <f t="shared" si="62"/>
        <v>0</v>
      </c>
      <c r="EV20" s="97">
        <f t="shared" si="62"/>
        <v>0</v>
      </c>
      <c r="EW20" s="97">
        <f t="shared" si="62"/>
        <v>0</v>
      </c>
      <c r="EX20" s="97">
        <f t="shared" ref="EX20:FI20" si="67">SUM(EX17:EX19)</f>
        <v>0</v>
      </c>
      <c r="EY20" s="97">
        <f t="shared" si="67"/>
        <v>0</v>
      </c>
      <c r="EZ20" s="97">
        <f t="shared" si="67"/>
        <v>0</v>
      </c>
      <c r="FA20" s="97">
        <f t="shared" si="67"/>
        <v>0</v>
      </c>
      <c r="FB20" s="97">
        <f t="shared" si="67"/>
        <v>0</v>
      </c>
      <c r="FC20" s="97">
        <f t="shared" si="67"/>
        <v>0</v>
      </c>
      <c r="FD20" s="97">
        <f t="shared" si="67"/>
        <v>0</v>
      </c>
      <c r="FE20" s="97">
        <f t="shared" si="67"/>
        <v>0</v>
      </c>
      <c r="FF20" s="97">
        <f t="shared" si="67"/>
        <v>0</v>
      </c>
      <c r="FG20" s="97">
        <f t="shared" si="67"/>
        <v>0</v>
      </c>
      <c r="FH20" s="97">
        <f t="shared" si="67"/>
        <v>0</v>
      </c>
      <c r="FI20" s="97">
        <f t="shared" si="67"/>
        <v>0</v>
      </c>
    </row>
    <row r="21" spans="1:165" s="116" customFormat="1" ht="12" thickBot="1" x14ac:dyDescent="0.25">
      <c r="A21" s="120"/>
      <c r="B21" s="120"/>
      <c r="C21" s="120"/>
      <c r="D21" s="120"/>
      <c r="E21" s="12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73"/>
      <c r="BO21" s="1"/>
      <c r="BP21" s="73"/>
      <c r="BQ21" s="1"/>
      <c r="BR21" s="1"/>
      <c r="BS21" s="73"/>
      <c r="BT21" s="1"/>
      <c r="BU21" s="1"/>
      <c r="BV21" s="1"/>
      <c r="BW21" s="1"/>
      <c r="BX21" s="73"/>
      <c r="BY21" s="1"/>
      <c r="BZ21" s="73"/>
      <c r="CA21" s="1"/>
      <c r="CB21" s="1"/>
      <c r="CC21" s="1"/>
      <c r="CD21" s="1"/>
      <c r="CE21" s="1"/>
      <c r="CF21" s="1"/>
      <c r="CG21" s="1"/>
      <c r="CH21" s="73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1:165" s="142" customFormat="1" ht="15" customHeight="1" thickBot="1" x14ac:dyDescent="0.25">
      <c r="A22" s="21"/>
      <c r="B22" s="21"/>
      <c r="C22" s="22"/>
      <c r="D22" s="22"/>
      <c r="E22" s="23" t="s">
        <v>111</v>
      </c>
      <c r="F22" s="24"/>
      <c r="G22" s="25"/>
      <c r="H22" s="25"/>
      <c r="I22" s="25"/>
      <c r="J22" s="25"/>
      <c r="K22" s="25"/>
      <c r="L22" s="25"/>
      <c r="M22" s="25">
        <f>M20</f>
        <v>6799055</v>
      </c>
      <c r="N22" s="25">
        <f t="shared" ref="N22:EW22" si="68">N20</f>
        <v>0</v>
      </c>
      <c r="O22" s="25">
        <f t="shared" si="68"/>
        <v>0</v>
      </c>
      <c r="P22" s="25">
        <f t="shared" si="68"/>
        <v>0</v>
      </c>
      <c r="Q22" s="25">
        <f t="shared" si="68"/>
        <v>0</v>
      </c>
      <c r="R22" s="25">
        <f t="shared" si="68"/>
        <v>0</v>
      </c>
      <c r="S22" s="25">
        <f t="shared" si="68"/>
        <v>0</v>
      </c>
      <c r="T22" s="25">
        <f t="shared" si="68"/>
        <v>105352</v>
      </c>
      <c r="U22" s="25">
        <f t="shared" si="68"/>
        <v>82954</v>
      </c>
      <c r="V22" s="25">
        <f t="shared" si="68"/>
        <v>22398</v>
      </c>
      <c r="W22" s="25">
        <f t="shared" si="68"/>
        <v>0</v>
      </c>
      <c r="X22" s="25">
        <f t="shared" si="68"/>
        <v>0</v>
      </c>
      <c r="Y22" s="25">
        <f t="shared" si="68"/>
        <v>0</v>
      </c>
      <c r="Z22" s="25">
        <f t="shared" si="68"/>
        <v>0</v>
      </c>
      <c r="AA22" s="25">
        <f t="shared" si="68"/>
        <v>0</v>
      </c>
      <c r="AB22" s="25">
        <f t="shared" si="68"/>
        <v>6693703</v>
      </c>
      <c r="AC22" s="25">
        <f t="shared" si="68"/>
        <v>0</v>
      </c>
      <c r="AD22" s="25">
        <f t="shared" si="68"/>
        <v>0</v>
      </c>
      <c r="AE22" s="25">
        <f t="shared" si="68"/>
        <v>0</v>
      </c>
      <c r="AF22" s="25">
        <f t="shared" si="68"/>
        <v>0</v>
      </c>
      <c r="AG22" s="25">
        <f t="shared" si="68"/>
        <v>2104530</v>
      </c>
      <c r="AH22" s="25">
        <f t="shared" si="68"/>
        <v>1523243</v>
      </c>
      <c r="AI22" s="25">
        <f t="shared" si="68"/>
        <v>1823609</v>
      </c>
      <c r="AJ22" s="25">
        <f t="shared" si="68"/>
        <v>2870916</v>
      </c>
      <c r="AK22" s="25"/>
      <c r="AL22" s="25">
        <f>AL20</f>
        <v>0</v>
      </c>
      <c r="AM22" s="25">
        <f t="shared" ref="AM22:BI22" si="69">AM20</f>
        <v>0</v>
      </c>
      <c r="AN22" s="25">
        <f t="shared" si="69"/>
        <v>0</v>
      </c>
      <c r="AO22" s="25">
        <f t="shared" si="69"/>
        <v>0</v>
      </c>
      <c r="AP22" s="25">
        <f t="shared" si="69"/>
        <v>0</v>
      </c>
      <c r="AQ22" s="25">
        <f t="shared" si="69"/>
        <v>0</v>
      </c>
      <c r="AR22" s="25">
        <f t="shared" si="69"/>
        <v>0</v>
      </c>
      <c r="AS22" s="25">
        <f t="shared" si="69"/>
        <v>0</v>
      </c>
      <c r="AT22" s="25">
        <f t="shared" si="69"/>
        <v>0</v>
      </c>
      <c r="AU22" s="25">
        <f t="shared" si="69"/>
        <v>0</v>
      </c>
      <c r="AV22" s="25">
        <f t="shared" si="69"/>
        <v>0</v>
      </c>
      <c r="AW22" s="25">
        <f t="shared" si="69"/>
        <v>0</v>
      </c>
      <c r="AX22" s="25">
        <f t="shared" si="69"/>
        <v>0</v>
      </c>
      <c r="AY22" s="25">
        <f t="shared" si="69"/>
        <v>0</v>
      </c>
      <c r="AZ22" s="25">
        <f t="shared" si="69"/>
        <v>0</v>
      </c>
      <c r="BA22" s="25">
        <f t="shared" si="69"/>
        <v>0</v>
      </c>
      <c r="BB22" s="25">
        <f t="shared" si="69"/>
        <v>0</v>
      </c>
      <c r="BC22" s="25">
        <f t="shared" si="69"/>
        <v>0</v>
      </c>
      <c r="BD22" s="25">
        <f t="shared" si="69"/>
        <v>0</v>
      </c>
      <c r="BE22" s="25">
        <f t="shared" si="69"/>
        <v>0</v>
      </c>
      <c r="BF22" s="25">
        <f t="shared" si="69"/>
        <v>0</v>
      </c>
      <c r="BG22" s="25">
        <f t="shared" si="69"/>
        <v>0</v>
      </c>
      <c r="BH22" s="25">
        <f t="shared" si="69"/>
        <v>0</v>
      </c>
      <c r="BI22" s="25">
        <f t="shared" si="69"/>
        <v>0</v>
      </c>
      <c r="BJ22" s="25">
        <f t="shared" ref="BJ22" si="70">BJ20</f>
        <v>28125560</v>
      </c>
      <c r="BK22" s="25">
        <f>BK20</f>
        <v>6799055</v>
      </c>
      <c r="BL22" s="25"/>
      <c r="BM22" s="25">
        <f t="shared" ref="BM22:CO22" si="71">BM20</f>
        <v>0</v>
      </c>
      <c r="BN22" s="25"/>
      <c r="BO22" s="25">
        <f t="shared" si="71"/>
        <v>0</v>
      </c>
      <c r="BP22" s="25"/>
      <c r="BQ22" s="25">
        <f t="shared" si="71"/>
        <v>0</v>
      </c>
      <c r="BR22" s="25">
        <f t="shared" si="71"/>
        <v>0</v>
      </c>
      <c r="BS22" s="25"/>
      <c r="BT22" s="25">
        <f t="shared" si="71"/>
        <v>0</v>
      </c>
      <c r="BU22" s="25">
        <f t="shared" si="71"/>
        <v>0</v>
      </c>
      <c r="BV22" s="25">
        <f t="shared" si="71"/>
        <v>105352</v>
      </c>
      <c r="BW22" s="25">
        <f t="shared" si="71"/>
        <v>82954</v>
      </c>
      <c r="BX22" s="25"/>
      <c r="BY22" s="25">
        <f t="shared" si="71"/>
        <v>22398</v>
      </c>
      <c r="BZ22" s="25"/>
      <c r="CA22" s="25">
        <f t="shared" si="71"/>
        <v>0</v>
      </c>
      <c r="CB22" s="25">
        <f t="shared" si="71"/>
        <v>0</v>
      </c>
      <c r="CC22" s="25">
        <f t="shared" si="71"/>
        <v>0</v>
      </c>
      <c r="CD22" s="25">
        <f t="shared" si="71"/>
        <v>0</v>
      </c>
      <c r="CE22" s="25">
        <f t="shared" si="71"/>
        <v>0</v>
      </c>
      <c r="CF22" s="25">
        <f t="shared" si="71"/>
        <v>6693703</v>
      </c>
      <c r="CG22" s="25">
        <f t="shared" si="71"/>
        <v>0</v>
      </c>
      <c r="CH22" s="25"/>
      <c r="CI22" s="25">
        <f t="shared" si="71"/>
        <v>0</v>
      </c>
      <c r="CJ22" s="25">
        <f t="shared" si="71"/>
        <v>0</v>
      </c>
      <c r="CK22" s="25">
        <f t="shared" si="71"/>
        <v>0</v>
      </c>
      <c r="CL22" s="25">
        <f t="shared" si="71"/>
        <v>2104530</v>
      </c>
      <c r="CM22" s="25">
        <f t="shared" si="71"/>
        <v>1523243</v>
      </c>
      <c r="CN22" s="25">
        <f t="shared" si="71"/>
        <v>1823609</v>
      </c>
      <c r="CO22" s="25">
        <f t="shared" si="71"/>
        <v>2870916</v>
      </c>
      <c r="CP22" s="25">
        <f t="shared" si="68"/>
        <v>0</v>
      </c>
      <c r="CQ22" s="25">
        <f t="shared" si="68"/>
        <v>0</v>
      </c>
      <c r="CR22" s="25">
        <f t="shared" si="68"/>
        <v>0</v>
      </c>
      <c r="CS22" s="25">
        <f t="shared" si="68"/>
        <v>0</v>
      </c>
      <c r="CT22" s="25">
        <f t="shared" si="68"/>
        <v>0</v>
      </c>
      <c r="CU22" s="25">
        <f t="shared" si="68"/>
        <v>0</v>
      </c>
      <c r="CV22" s="25">
        <f t="shared" ref="CV22:DG22" si="72">CV20</f>
        <v>0</v>
      </c>
      <c r="CW22" s="25">
        <f t="shared" si="72"/>
        <v>0</v>
      </c>
      <c r="CX22" s="25">
        <f t="shared" si="72"/>
        <v>0</v>
      </c>
      <c r="CY22" s="25">
        <f t="shared" si="72"/>
        <v>0</v>
      </c>
      <c r="CZ22" s="25">
        <f t="shared" si="72"/>
        <v>0</v>
      </c>
      <c r="DA22" s="25">
        <f t="shared" si="72"/>
        <v>0</v>
      </c>
      <c r="DB22" s="25">
        <f t="shared" si="72"/>
        <v>0</v>
      </c>
      <c r="DC22" s="25">
        <f t="shared" si="72"/>
        <v>0</v>
      </c>
      <c r="DD22" s="25">
        <f t="shared" si="72"/>
        <v>0</v>
      </c>
      <c r="DE22" s="25">
        <f t="shared" si="72"/>
        <v>0</v>
      </c>
      <c r="DF22" s="25">
        <f t="shared" si="72"/>
        <v>0</v>
      </c>
      <c r="DG22" s="25">
        <f t="shared" si="72"/>
        <v>0</v>
      </c>
      <c r="DH22" s="25">
        <f t="shared" si="68"/>
        <v>0</v>
      </c>
      <c r="DI22" s="25">
        <f t="shared" si="68"/>
        <v>0</v>
      </c>
      <c r="DJ22" s="25">
        <f t="shared" si="68"/>
        <v>0</v>
      </c>
      <c r="DK22" s="25">
        <f t="shared" si="68"/>
        <v>0</v>
      </c>
      <c r="DL22" s="25">
        <f t="shared" si="68"/>
        <v>0</v>
      </c>
      <c r="DM22" s="25">
        <f t="shared" si="68"/>
        <v>0</v>
      </c>
      <c r="DN22" s="25">
        <f t="shared" si="68"/>
        <v>0</v>
      </c>
      <c r="DO22" s="25">
        <f t="shared" si="68"/>
        <v>0</v>
      </c>
      <c r="DP22" s="25">
        <f t="shared" si="68"/>
        <v>0</v>
      </c>
      <c r="DQ22" s="25">
        <f t="shared" si="68"/>
        <v>0</v>
      </c>
      <c r="DR22" s="25">
        <f t="shared" si="68"/>
        <v>0</v>
      </c>
      <c r="DS22" s="25">
        <f t="shared" si="68"/>
        <v>0</v>
      </c>
      <c r="DT22" s="25">
        <f t="shared" si="68"/>
        <v>0</v>
      </c>
      <c r="DU22" s="25">
        <f t="shared" si="68"/>
        <v>0</v>
      </c>
      <c r="DV22" s="25">
        <f t="shared" si="68"/>
        <v>0</v>
      </c>
      <c r="DW22" s="25">
        <f t="shared" si="68"/>
        <v>0</v>
      </c>
      <c r="DX22" s="25">
        <f t="shared" si="68"/>
        <v>0</v>
      </c>
      <c r="DY22" s="25">
        <f t="shared" si="68"/>
        <v>0</v>
      </c>
      <c r="DZ22" s="25">
        <f t="shared" si="68"/>
        <v>0</v>
      </c>
      <c r="EA22" s="25">
        <f t="shared" si="68"/>
        <v>0</v>
      </c>
      <c r="EB22" s="25">
        <f t="shared" si="68"/>
        <v>0</v>
      </c>
      <c r="EC22" s="25">
        <f t="shared" si="68"/>
        <v>0</v>
      </c>
      <c r="ED22" s="25">
        <f t="shared" si="68"/>
        <v>0</v>
      </c>
      <c r="EE22" s="25">
        <f t="shared" si="68"/>
        <v>0</v>
      </c>
      <c r="EF22" s="25">
        <f t="shared" si="68"/>
        <v>0</v>
      </c>
      <c r="EG22" s="25">
        <f t="shared" si="68"/>
        <v>0</v>
      </c>
      <c r="EH22" s="25">
        <f t="shared" si="68"/>
        <v>0</v>
      </c>
      <c r="EI22" s="25">
        <f t="shared" si="68"/>
        <v>0</v>
      </c>
      <c r="EJ22" s="25">
        <f t="shared" si="68"/>
        <v>0</v>
      </c>
      <c r="EK22" s="25">
        <f t="shared" si="68"/>
        <v>0</v>
      </c>
      <c r="EL22" s="25">
        <f t="shared" si="68"/>
        <v>0</v>
      </c>
      <c r="EM22" s="25">
        <f t="shared" si="68"/>
        <v>0</v>
      </c>
      <c r="EN22" s="25">
        <f t="shared" si="68"/>
        <v>0</v>
      </c>
      <c r="EO22" s="25">
        <f t="shared" si="68"/>
        <v>0</v>
      </c>
      <c r="EP22" s="25">
        <f t="shared" si="68"/>
        <v>0</v>
      </c>
      <c r="EQ22" s="25">
        <f t="shared" si="68"/>
        <v>0</v>
      </c>
      <c r="ER22" s="25">
        <f t="shared" si="68"/>
        <v>0</v>
      </c>
      <c r="ES22" s="25">
        <f t="shared" si="68"/>
        <v>0</v>
      </c>
      <c r="ET22" s="25">
        <f t="shared" si="68"/>
        <v>0</v>
      </c>
      <c r="EU22" s="25">
        <f t="shared" si="68"/>
        <v>0</v>
      </c>
      <c r="EV22" s="25">
        <f t="shared" si="68"/>
        <v>0</v>
      </c>
      <c r="EW22" s="25">
        <f t="shared" si="68"/>
        <v>0</v>
      </c>
      <c r="EX22" s="25">
        <f t="shared" ref="EX22:FI22" si="73">EX20</f>
        <v>0</v>
      </c>
      <c r="EY22" s="25">
        <f t="shared" si="73"/>
        <v>0</v>
      </c>
      <c r="EZ22" s="25">
        <f t="shared" si="73"/>
        <v>0</v>
      </c>
      <c r="FA22" s="25">
        <f t="shared" si="73"/>
        <v>0</v>
      </c>
      <c r="FB22" s="25">
        <f t="shared" si="73"/>
        <v>0</v>
      </c>
      <c r="FC22" s="25">
        <f t="shared" si="73"/>
        <v>0</v>
      </c>
      <c r="FD22" s="25">
        <f t="shared" si="73"/>
        <v>0</v>
      </c>
      <c r="FE22" s="25">
        <f t="shared" si="73"/>
        <v>0</v>
      </c>
      <c r="FF22" s="25">
        <f t="shared" si="73"/>
        <v>0</v>
      </c>
      <c r="FG22" s="25">
        <f t="shared" si="73"/>
        <v>0</v>
      </c>
      <c r="FH22" s="25">
        <f t="shared" si="73"/>
        <v>0</v>
      </c>
      <c r="FI22" s="25">
        <f t="shared" si="73"/>
        <v>0</v>
      </c>
    </row>
    <row r="23" spans="1:165" s="142" customFormat="1" ht="11.25" x14ac:dyDescent="0.2">
      <c r="A23" s="86"/>
      <c r="B23" s="86"/>
      <c r="C23" s="71"/>
      <c r="D23" s="71"/>
      <c r="E23" s="90" t="s">
        <v>7</v>
      </c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</row>
    <row r="24" spans="1:165" s="142" customFormat="1" ht="11.25" x14ac:dyDescent="0.2">
      <c r="A24" s="86"/>
      <c r="B24" s="86"/>
      <c r="C24" s="71"/>
      <c r="D24" s="71"/>
      <c r="E24" s="91" t="s">
        <v>112</v>
      </c>
      <c r="F24" s="88"/>
      <c r="G24" s="89"/>
      <c r="H24" s="89"/>
      <c r="I24" s="89"/>
      <c r="J24" s="89"/>
      <c r="K24" s="89"/>
      <c r="L24" s="89"/>
      <c r="M24" s="70">
        <f t="shared" ref="M24:AS24" si="74">SUMIF($B$16:$B$19,"kötelező",M$16:M$19)</f>
        <v>6693703</v>
      </c>
      <c r="N24" s="70">
        <f t="shared" si="74"/>
        <v>0</v>
      </c>
      <c r="O24" s="70">
        <f t="shared" si="74"/>
        <v>0</v>
      </c>
      <c r="P24" s="70">
        <f t="shared" si="74"/>
        <v>0</v>
      </c>
      <c r="Q24" s="70">
        <f t="shared" si="74"/>
        <v>0</v>
      </c>
      <c r="R24" s="70">
        <f t="shared" si="74"/>
        <v>0</v>
      </c>
      <c r="S24" s="70">
        <f t="shared" si="74"/>
        <v>0</v>
      </c>
      <c r="T24" s="70">
        <f t="shared" si="74"/>
        <v>0</v>
      </c>
      <c r="U24" s="70">
        <f t="shared" si="74"/>
        <v>0</v>
      </c>
      <c r="V24" s="70">
        <f t="shared" si="74"/>
        <v>0</v>
      </c>
      <c r="W24" s="70">
        <f t="shared" si="74"/>
        <v>0</v>
      </c>
      <c r="X24" s="70">
        <f t="shared" si="74"/>
        <v>0</v>
      </c>
      <c r="Y24" s="70">
        <f t="shared" si="74"/>
        <v>0</v>
      </c>
      <c r="Z24" s="70">
        <f t="shared" si="74"/>
        <v>0</v>
      </c>
      <c r="AA24" s="70">
        <f t="shared" si="74"/>
        <v>0</v>
      </c>
      <c r="AB24" s="70">
        <f t="shared" si="74"/>
        <v>6693703</v>
      </c>
      <c r="AC24" s="70">
        <f t="shared" si="74"/>
        <v>0</v>
      </c>
      <c r="AD24" s="70">
        <f t="shared" si="74"/>
        <v>0</v>
      </c>
      <c r="AE24" s="70">
        <f t="shared" si="74"/>
        <v>0</v>
      </c>
      <c r="AF24" s="70">
        <f t="shared" si="74"/>
        <v>0</v>
      </c>
      <c r="AG24" s="70">
        <f t="shared" si="74"/>
        <v>2104530</v>
      </c>
      <c r="AH24" s="70">
        <f t="shared" si="74"/>
        <v>1523243</v>
      </c>
      <c r="AI24" s="70">
        <f t="shared" si="74"/>
        <v>1823609</v>
      </c>
      <c r="AJ24" s="70">
        <f t="shared" si="74"/>
        <v>2765564</v>
      </c>
      <c r="AK24" s="70"/>
      <c r="AL24" s="70">
        <f t="shared" si="74"/>
        <v>0</v>
      </c>
      <c r="AM24" s="70">
        <f t="shared" si="74"/>
        <v>0</v>
      </c>
      <c r="AN24" s="70">
        <f t="shared" si="74"/>
        <v>0</v>
      </c>
      <c r="AO24" s="70">
        <f t="shared" si="74"/>
        <v>0</v>
      </c>
      <c r="AP24" s="70">
        <f t="shared" si="74"/>
        <v>0</v>
      </c>
      <c r="AQ24" s="70">
        <f t="shared" si="74"/>
        <v>0</v>
      </c>
      <c r="AR24" s="70">
        <f t="shared" si="74"/>
        <v>0</v>
      </c>
      <c r="AS24" s="70">
        <f t="shared" si="74"/>
        <v>0</v>
      </c>
      <c r="AT24" s="70">
        <f t="shared" ref="AT24:CF24" si="75">SUMIF($B$16:$B$19,"kötelező",AT$16:AT$19)</f>
        <v>0</v>
      </c>
      <c r="AU24" s="70">
        <f t="shared" si="75"/>
        <v>0</v>
      </c>
      <c r="AV24" s="70">
        <f t="shared" si="75"/>
        <v>0</v>
      </c>
      <c r="AW24" s="70">
        <f t="shared" si="75"/>
        <v>0</v>
      </c>
      <c r="AX24" s="70">
        <f t="shared" si="75"/>
        <v>0</v>
      </c>
      <c r="AY24" s="70">
        <f t="shared" si="75"/>
        <v>0</v>
      </c>
      <c r="AZ24" s="70">
        <f t="shared" si="75"/>
        <v>0</v>
      </c>
      <c r="BA24" s="70">
        <f t="shared" si="75"/>
        <v>0</v>
      </c>
      <c r="BB24" s="70">
        <f t="shared" si="75"/>
        <v>0</v>
      </c>
      <c r="BC24" s="70">
        <f t="shared" si="75"/>
        <v>0</v>
      </c>
      <c r="BD24" s="70">
        <f t="shared" si="75"/>
        <v>0</v>
      </c>
      <c r="BE24" s="70">
        <f t="shared" si="75"/>
        <v>0</v>
      </c>
      <c r="BF24" s="70">
        <f t="shared" si="75"/>
        <v>0</v>
      </c>
      <c r="BG24" s="70">
        <f t="shared" si="75"/>
        <v>0</v>
      </c>
      <c r="BH24" s="70">
        <f t="shared" si="75"/>
        <v>0</v>
      </c>
      <c r="BI24" s="70">
        <f t="shared" si="75"/>
        <v>0</v>
      </c>
      <c r="BJ24" s="70">
        <f t="shared" si="75"/>
        <v>27975210</v>
      </c>
      <c r="BK24" s="70">
        <f t="shared" si="75"/>
        <v>6693703</v>
      </c>
      <c r="BL24" s="70"/>
      <c r="BM24" s="70">
        <f t="shared" si="75"/>
        <v>0</v>
      </c>
      <c r="BN24" s="70"/>
      <c r="BO24" s="70">
        <f t="shared" si="75"/>
        <v>0</v>
      </c>
      <c r="BP24" s="70"/>
      <c r="BQ24" s="70">
        <f t="shared" si="75"/>
        <v>0</v>
      </c>
      <c r="BR24" s="70">
        <f t="shared" si="75"/>
        <v>0</v>
      </c>
      <c r="BS24" s="70"/>
      <c r="BT24" s="70">
        <f t="shared" si="75"/>
        <v>0</v>
      </c>
      <c r="BU24" s="70">
        <f t="shared" si="75"/>
        <v>0</v>
      </c>
      <c r="BV24" s="70">
        <f t="shared" si="75"/>
        <v>0</v>
      </c>
      <c r="BW24" s="70">
        <f t="shared" si="75"/>
        <v>0</v>
      </c>
      <c r="BX24" s="70"/>
      <c r="BY24" s="70">
        <f t="shared" si="75"/>
        <v>0</v>
      </c>
      <c r="BZ24" s="70"/>
      <c r="CA24" s="70">
        <f t="shared" si="75"/>
        <v>0</v>
      </c>
      <c r="CB24" s="70">
        <f t="shared" si="75"/>
        <v>0</v>
      </c>
      <c r="CC24" s="70">
        <f t="shared" si="75"/>
        <v>0</v>
      </c>
      <c r="CD24" s="70">
        <f t="shared" si="75"/>
        <v>0</v>
      </c>
      <c r="CE24" s="70">
        <f t="shared" si="75"/>
        <v>0</v>
      </c>
      <c r="CF24" s="70">
        <f t="shared" si="75"/>
        <v>6693703</v>
      </c>
      <c r="CG24" s="70">
        <f t="shared" ref="CG24:EX24" si="76">SUMIF($B$16:$B$19,"kötelező",CG$16:CG$19)</f>
        <v>0</v>
      </c>
      <c r="CH24" s="70"/>
      <c r="CI24" s="70">
        <f t="shared" si="76"/>
        <v>0</v>
      </c>
      <c r="CJ24" s="70">
        <f t="shared" si="76"/>
        <v>0</v>
      </c>
      <c r="CK24" s="70">
        <f t="shared" si="76"/>
        <v>0</v>
      </c>
      <c r="CL24" s="70">
        <f t="shared" si="76"/>
        <v>2104530</v>
      </c>
      <c r="CM24" s="70">
        <f t="shared" si="76"/>
        <v>1523243</v>
      </c>
      <c r="CN24" s="70">
        <f t="shared" si="76"/>
        <v>1823609</v>
      </c>
      <c r="CO24" s="70">
        <f t="shared" si="76"/>
        <v>2765564</v>
      </c>
      <c r="CP24" s="70">
        <f t="shared" si="76"/>
        <v>0</v>
      </c>
      <c r="CQ24" s="70">
        <f t="shared" si="76"/>
        <v>0</v>
      </c>
      <c r="CR24" s="70">
        <f t="shared" si="76"/>
        <v>0</v>
      </c>
      <c r="CS24" s="70">
        <f t="shared" si="76"/>
        <v>0</v>
      </c>
      <c r="CT24" s="70">
        <f t="shared" si="76"/>
        <v>0</v>
      </c>
      <c r="CU24" s="70">
        <f t="shared" si="76"/>
        <v>0</v>
      </c>
      <c r="CV24" s="70">
        <f t="shared" si="76"/>
        <v>0</v>
      </c>
      <c r="CW24" s="70">
        <f t="shared" si="76"/>
        <v>0</v>
      </c>
      <c r="CX24" s="70">
        <f t="shared" si="76"/>
        <v>0</v>
      </c>
      <c r="CY24" s="70">
        <f t="shared" si="76"/>
        <v>0</v>
      </c>
      <c r="CZ24" s="70">
        <f t="shared" si="76"/>
        <v>0</v>
      </c>
      <c r="DA24" s="70">
        <f t="shared" si="76"/>
        <v>0</v>
      </c>
      <c r="DB24" s="70">
        <f t="shared" si="76"/>
        <v>0</v>
      </c>
      <c r="DC24" s="70">
        <f t="shared" si="76"/>
        <v>0</v>
      </c>
      <c r="DD24" s="70">
        <f t="shared" si="76"/>
        <v>0</v>
      </c>
      <c r="DE24" s="70">
        <f t="shared" si="76"/>
        <v>0</v>
      </c>
      <c r="DF24" s="70">
        <f t="shared" si="76"/>
        <v>0</v>
      </c>
      <c r="DG24" s="70">
        <f t="shared" si="76"/>
        <v>0</v>
      </c>
      <c r="DH24" s="70">
        <f t="shared" si="76"/>
        <v>0</v>
      </c>
      <c r="DI24" s="70">
        <f t="shared" si="76"/>
        <v>0</v>
      </c>
      <c r="DJ24" s="70">
        <f t="shared" si="76"/>
        <v>0</v>
      </c>
      <c r="DK24" s="70">
        <f t="shared" si="76"/>
        <v>0</v>
      </c>
      <c r="DL24" s="70">
        <f t="shared" si="76"/>
        <v>0</v>
      </c>
      <c r="DM24" s="70">
        <f t="shared" si="76"/>
        <v>0</v>
      </c>
      <c r="DN24" s="70">
        <f t="shared" si="76"/>
        <v>0</v>
      </c>
      <c r="DO24" s="70">
        <f t="shared" si="76"/>
        <v>0</v>
      </c>
      <c r="DP24" s="70">
        <f t="shared" si="76"/>
        <v>0</v>
      </c>
      <c r="DQ24" s="70">
        <f t="shared" si="76"/>
        <v>0</v>
      </c>
      <c r="DR24" s="70">
        <f t="shared" si="76"/>
        <v>0</v>
      </c>
      <c r="DS24" s="70">
        <f t="shared" si="76"/>
        <v>0</v>
      </c>
      <c r="DT24" s="70">
        <f t="shared" si="76"/>
        <v>0</v>
      </c>
      <c r="DU24" s="70">
        <f t="shared" si="76"/>
        <v>0</v>
      </c>
      <c r="DV24" s="70">
        <f t="shared" si="76"/>
        <v>0</v>
      </c>
      <c r="DW24" s="70">
        <f t="shared" si="76"/>
        <v>0</v>
      </c>
      <c r="DX24" s="70">
        <f t="shared" si="76"/>
        <v>0</v>
      </c>
      <c r="DY24" s="70">
        <f t="shared" si="76"/>
        <v>0</v>
      </c>
      <c r="DZ24" s="70">
        <f t="shared" si="76"/>
        <v>0</v>
      </c>
      <c r="EA24" s="70">
        <f t="shared" si="76"/>
        <v>0</v>
      </c>
      <c r="EB24" s="70">
        <f t="shared" si="76"/>
        <v>0</v>
      </c>
      <c r="EC24" s="70">
        <f t="shared" si="76"/>
        <v>0</v>
      </c>
      <c r="ED24" s="70">
        <f t="shared" si="76"/>
        <v>0</v>
      </c>
      <c r="EE24" s="70">
        <f t="shared" si="76"/>
        <v>0</v>
      </c>
      <c r="EF24" s="70">
        <f t="shared" si="76"/>
        <v>0</v>
      </c>
      <c r="EG24" s="70">
        <f t="shared" si="76"/>
        <v>0</v>
      </c>
      <c r="EH24" s="70">
        <f t="shared" si="76"/>
        <v>0</v>
      </c>
      <c r="EI24" s="70">
        <f t="shared" si="76"/>
        <v>0</v>
      </c>
      <c r="EJ24" s="70">
        <f t="shared" si="76"/>
        <v>0</v>
      </c>
      <c r="EK24" s="70">
        <f t="shared" si="76"/>
        <v>0</v>
      </c>
      <c r="EL24" s="70">
        <f t="shared" si="76"/>
        <v>0</v>
      </c>
      <c r="EM24" s="70">
        <f t="shared" si="76"/>
        <v>0</v>
      </c>
      <c r="EN24" s="70">
        <f t="shared" si="76"/>
        <v>0</v>
      </c>
      <c r="EO24" s="70">
        <f t="shared" si="76"/>
        <v>0</v>
      </c>
      <c r="EP24" s="70">
        <f t="shared" si="76"/>
        <v>0</v>
      </c>
      <c r="EQ24" s="70">
        <f t="shared" si="76"/>
        <v>0</v>
      </c>
      <c r="ER24" s="70">
        <f t="shared" si="76"/>
        <v>0</v>
      </c>
      <c r="ES24" s="70">
        <f t="shared" si="76"/>
        <v>0</v>
      </c>
      <c r="ET24" s="70">
        <f t="shared" si="76"/>
        <v>0</v>
      </c>
      <c r="EU24" s="70">
        <f t="shared" si="76"/>
        <v>0</v>
      </c>
      <c r="EV24" s="70">
        <f t="shared" si="76"/>
        <v>0</v>
      </c>
      <c r="EW24" s="70">
        <f t="shared" si="76"/>
        <v>0</v>
      </c>
      <c r="EX24" s="70">
        <f t="shared" si="76"/>
        <v>0</v>
      </c>
      <c r="EY24" s="70">
        <f t="shared" ref="EY24:FI24" si="77">SUMIF($B$16:$B$19,"kötelező",EY$16:EY$19)</f>
        <v>0</v>
      </c>
      <c r="EZ24" s="70">
        <f t="shared" si="77"/>
        <v>0</v>
      </c>
      <c r="FA24" s="70">
        <f t="shared" si="77"/>
        <v>0</v>
      </c>
      <c r="FB24" s="70">
        <f t="shared" si="77"/>
        <v>0</v>
      </c>
      <c r="FC24" s="70">
        <f t="shared" si="77"/>
        <v>0</v>
      </c>
      <c r="FD24" s="70">
        <f t="shared" si="77"/>
        <v>0</v>
      </c>
      <c r="FE24" s="70">
        <f t="shared" si="77"/>
        <v>0</v>
      </c>
      <c r="FF24" s="70">
        <f t="shared" si="77"/>
        <v>0</v>
      </c>
      <c r="FG24" s="70">
        <f t="shared" si="77"/>
        <v>0</v>
      </c>
      <c r="FH24" s="70">
        <f t="shared" si="77"/>
        <v>0</v>
      </c>
      <c r="FI24" s="70">
        <f t="shared" si="77"/>
        <v>0</v>
      </c>
    </row>
    <row r="25" spans="1:165" s="142" customFormat="1" ht="11.25" x14ac:dyDescent="0.2">
      <c r="A25" s="86"/>
      <c r="B25" s="86"/>
      <c r="C25" s="71"/>
      <c r="D25" s="71"/>
      <c r="E25" s="91" t="s">
        <v>113</v>
      </c>
      <c r="F25" s="88"/>
      <c r="G25" s="89"/>
      <c r="H25" s="89"/>
      <c r="I25" s="89"/>
      <c r="J25" s="89"/>
      <c r="K25" s="89"/>
      <c r="L25" s="89"/>
      <c r="M25" s="70">
        <f t="shared" ref="M25:AS25" si="78">SUMIF($B$16:$B$19,"önkéntes",M$16:M$19)</f>
        <v>105352</v>
      </c>
      <c r="N25" s="70">
        <f t="shared" si="78"/>
        <v>0</v>
      </c>
      <c r="O25" s="70">
        <f t="shared" si="78"/>
        <v>0</v>
      </c>
      <c r="P25" s="70">
        <f t="shared" si="78"/>
        <v>0</v>
      </c>
      <c r="Q25" s="70">
        <f t="shared" si="78"/>
        <v>0</v>
      </c>
      <c r="R25" s="70">
        <f t="shared" si="78"/>
        <v>0</v>
      </c>
      <c r="S25" s="70">
        <f t="shared" si="78"/>
        <v>0</v>
      </c>
      <c r="T25" s="70">
        <f t="shared" si="78"/>
        <v>105352</v>
      </c>
      <c r="U25" s="70">
        <f t="shared" si="78"/>
        <v>82954</v>
      </c>
      <c r="V25" s="70">
        <f t="shared" si="78"/>
        <v>22398</v>
      </c>
      <c r="W25" s="70">
        <f t="shared" si="78"/>
        <v>0</v>
      </c>
      <c r="X25" s="70">
        <f t="shared" si="78"/>
        <v>0</v>
      </c>
      <c r="Y25" s="70">
        <f t="shared" si="78"/>
        <v>0</v>
      </c>
      <c r="Z25" s="70">
        <f t="shared" si="78"/>
        <v>0</v>
      </c>
      <c r="AA25" s="70">
        <f t="shared" si="78"/>
        <v>0</v>
      </c>
      <c r="AB25" s="70">
        <f t="shared" si="78"/>
        <v>0</v>
      </c>
      <c r="AC25" s="70">
        <f t="shared" si="78"/>
        <v>0</v>
      </c>
      <c r="AD25" s="70">
        <f t="shared" si="78"/>
        <v>0</v>
      </c>
      <c r="AE25" s="70">
        <f t="shared" si="78"/>
        <v>0</v>
      </c>
      <c r="AF25" s="70">
        <f t="shared" si="78"/>
        <v>0</v>
      </c>
      <c r="AG25" s="70">
        <f t="shared" si="78"/>
        <v>0</v>
      </c>
      <c r="AH25" s="70">
        <f t="shared" si="78"/>
        <v>0</v>
      </c>
      <c r="AI25" s="70">
        <f t="shared" si="78"/>
        <v>0</v>
      </c>
      <c r="AJ25" s="70">
        <f t="shared" si="78"/>
        <v>105352</v>
      </c>
      <c r="AK25" s="70"/>
      <c r="AL25" s="70">
        <f t="shared" si="78"/>
        <v>0</v>
      </c>
      <c r="AM25" s="70">
        <f t="shared" si="78"/>
        <v>0</v>
      </c>
      <c r="AN25" s="70">
        <f t="shared" si="78"/>
        <v>0</v>
      </c>
      <c r="AO25" s="70">
        <f t="shared" si="78"/>
        <v>0</v>
      </c>
      <c r="AP25" s="70">
        <f t="shared" si="78"/>
        <v>0</v>
      </c>
      <c r="AQ25" s="70">
        <f t="shared" si="78"/>
        <v>0</v>
      </c>
      <c r="AR25" s="70">
        <f t="shared" si="78"/>
        <v>0</v>
      </c>
      <c r="AS25" s="70">
        <f t="shared" si="78"/>
        <v>0</v>
      </c>
      <c r="AT25" s="70">
        <f t="shared" ref="AT25:CF25" si="79">SUMIF($B$16:$B$19,"önkéntes",AT$16:AT$19)</f>
        <v>0</v>
      </c>
      <c r="AU25" s="70">
        <f t="shared" si="79"/>
        <v>0</v>
      </c>
      <c r="AV25" s="70">
        <f t="shared" si="79"/>
        <v>0</v>
      </c>
      <c r="AW25" s="70">
        <f t="shared" si="79"/>
        <v>0</v>
      </c>
      <c r="AX25" s="70">
        <f t="shared" si="79"/>
        <v>0</v>
      </c>
      <c r="AY25" s="70">
        <f t="shared" si="79"/>
        <v>0</v>
      </c>
      <c r="AZ25" s="70">
        <f t="shared" si="79"/>
        <v>0</v>
      </c>
      <c r="BA25" s="70">
        <f t="shared" si="79"/>
        <v>0</v>
      </c>
      <c r="BB25" s="70">
        <f t="shared" si="79"/>
        <v>0</v>
      </c>
      <c r="BC25" s="70">
        <f t="shared" si="79"/>
        <v>0</v>
      </c>
      <c r="BD25" s="70">
        <f t="shared" si="79"/>
        <v>0</v>
      </c>
      <c r="BE25" s="70">
        <f t="shared" si="79"/>
        <v>0</v>
      </c>
      <c r="BF25" s="70">
        <f t="shared" si="79"/>
        <v>0</v>
      </c>
      <c r="BG25" s="70">
        <f t="shared" si="79"/>
        <v>0</v>
      </c>
      <c r="BH25" s="70">
        <f t="shared" si="79"/>
        <v>0</v>
      </c>
      <c r="BI25" s="70">
        <f t="shared" si="79"/>
        <v>0</v>
      </c>
      <c r="BJ25" s="70">
        <f t="shared" si="79"/>
        <v>150350</v>
      </c>
      <c r="BK25" s="70">
        <f t="shared" si="79"/>
        <v>105352</v>
      </c>
      <c r="BL25" s="70"/>
      <c r="BM25" s="70">
        <f t="shared" si="79"/>
        <v>0</v>
      </c>
      <c r="BN25" s="70"/>
      <c r="BO25" s="70">
        <f t="shared" si="79"/>
        <v>0</v>
      </c>
      <c r="BP25" s="70"/>
      <c r="BQ25" s="70">
        <f t="shared" si="79"/>
        <v>0</v>
      </c>
      <c r="BR25" s="70">
        <f t="shared" si="79"/>
        <v>0</v>
      </c>
      <c r="BS25" s="70"/>
      <c r="BT25" s="70">
        <f t="shared" si="79"/>
        <v>0</v>
      </c>
      <c r="BU25" s="70">
        <f t="shared" si="79"/>
        <v>0</v>
      </c>
      <c r="BV25" s="70">
        <f t="shared" si="79"/>
        <v>105352</v>
      </c>
      <c r="BW25" s="70">
        <f t="shared" si="79"/>
        <v>82954</v>
      </c>
      <c r="BX25" s="70"/>
      <c r="BY25" s="70">
        <f t="shared" si="79"/>
        <v>22398</v>
      </c>
      <c r="BZ25" s="70"/>
      <c r="CA25" s="70">
        <f t="shared" si="79"/>
        <v>0</v>
      </c>
      <c r="CB25" s="70">
        <f t="shared" si="79"/>
        <v>0</v>
      </c>
      <c r="CC25" s="70">
        <f t="shared" si="79"/>
        <v>0</v>
      </c>
      <c r="CD25" s="70">
        <f t="shared" si="79"/>
        <v>0</v>
      </c>
      <c r="CE25" s="70">
        <f t="shared" si="79"/>
        <v>0</v>
      </c>
      <c r="CF25" s="70">
        <f t="shared" si="79"/>
        <v>0</v>
      </c>
      <c r="CG25" s="70">
        <f t="shared" ref="CG25:EX25" si="80">SUMIF($B$16:$B$19,"önkéntes",CG$16:CG$19)</f>
        <v>0</v>
      </c>
      <c r="CH25" s="70"/>
      <c r="CI25" s="70">
        <f t="shared" si="80"/>
        <v>0</v>
      </c>
      <c r="CJ25" s="70">
        <f t="shared" si="80"/>
        <v>0</v>
      </c>
      <c r="CK25" s="70">
        <f t="shared" si="80"/>
        <v>0</v>
      </c>
      <c r="CL25" s="70">
        <f t="shared" si="80"/>
        <v>0</v>
      </c>
      <c r="CM25" s="70">
        <f t="shared" si="80"/>
        <v>0</v>
      </c>
      <c r="CN25" s="70">
        <f t="shared" si="80"/>
        <v>0</v>
      </c>
      <c r="CO25" s="70">
        <f t="shared" si="80"/>
        <v>105352</v>
      </c>
      <c r="CP25" s="70">
        <f t="shared" si="80"/>
        <v>0</v>
      </c>
      <c r="CQ25" s="70">
        <f t="shared" si="80"/>
        <v>0</v>
      </c>
      <c r="CR25" s="70">
        <f t="shared" si="80"/>
        <v>0</v>
      </c>
      <c r="CS25" s="70">
        <f t="shared" si="80"/>
        <v>0</v>
      </c>
      <c r="CT25" s="70">
        <f t="shared" si="80"/>
        <v>0</v>
      </c>
      <c r="CU25" s="70">
        <f t="shared" si="80"/>
        <v>0</v>
      </c>
      <c r="CV25" s="70">
        <f t="shared" si="80"/>
        <v>0</v>
      </c>
      <c r="CW25" s="70">
        <f t="shared" si="80"/>
        <v>0</v>
      </c>
      <c r="CX25" s="70">
        <f t="shared" si="80"/>
        <v>0</v>
      </c>
      <c r="CY25" s="70">
        <f t="shared" si="80"/>
        <v>0</v>
      </c>
      <c r="CZ25" s="70">
        <f t="shared" si="80"/>
        <v>0</v>
      </c>
      <c r="DA25" s="70">
        <f t="shared" si="80"/>
        <v>0</v>
      </c>
      <c r="DB25" s="70">
        <f t="shared" si="80"/>
        <v>0</v>
      </c>
      <c r="DC25" s="70">
        <f t="shared" si="80"/>
        <v>0</v>
      </c>
      <c r="DD25" s="70">
        <f t="shared" si="80"/>
        <v>0</v>
      </c>
      <c r="DE25" s="70">
        <f t="shared" si="80"/>
        <v>0</v>
      </c>
      <c r="DF25" s="70">
        <f t="shared" si="80"/>
        <v>0</v>
      </c>
      <c r="DG25" s="70">
        <f t="shared" si="80"/>
        <v>0</v>
      </c>
      <c r="DH25" s="70">
        <f t="shared" si="80"/>
        <v>0</v>
      </c>
      <c r="DI25" s="70">
        <f t="shared" si="80"/>
        <v>0</v>
      </c>
      <c r="DJ25" s="70">
        <f t="shared" si="80"/>
        <v>0</v>
      </c>
      <c r="DK25" s="70">
        <f t="shared" si="80"/>
        <v>0</v>
      </c>
      <c r="DL25" s="70">
        <f t="shared" si="80"/>
        <v>0</v>
      </c>
      <c r="DM25" s="70">
        <f t="shared" si="80"/>
        <v>0</v>
      </c>
      <c r="DN25" s="70">
        <f t="shared" si="80"/>
        <v>0</v>
      </c>
      <c r="DO25" s="70">
        <f t="shared" si="80"/>
        <v>0</v>
      </c>
      <c r="DP25" s="70">
        <f t="shared" si="80"/>
        <v>0</v>
      </c>
      <c r="DQ25" s="70">
        <f t="shared" si="80"/>
        <v>0</v>
      </c>
      <c r="DR25" s="70">
        <f t="shared" si="80"/>
        <v>0</v>
      </c>
      <c r="DS25" s="70">
        <f t="shared" si="80"/>
        <v>0</v>
      </c>
      <c r="DT25" s="70">
        <f t="shared" si="80"/>
        <v>0</v>
      </c>
      <c r="DU25" s="70">
        <f t="shared" si="80"/>
        <v>0</v>
      </c>
      <c r="DV25" s="70">
        <f t="shared" si="80"/>
        <v>0</v>
      </c>
      <c r="DW25" s="70">
        <f t="shared" si="80"/>
        <v>0</v>
      </c>
      <c r="DX25" s="70">
        <f t="shared" si="80"/>
        <v>0</v>
      </c>
      <c r="DY25" s="70">
        <f t="shared" si="80"/>
        <v>0</v>
      </c>
      <c r="DZ25" s="70">
        <f t="shared" si="80"/>
        <v>0</v>
      </c>
      <c r="EA25" s="70">
        <f t="shared" si="80"/>
        <v>0</v>
      </c>
      <c r="EB25" s="70">
        <f t="shared" si="80"/>
        <v>0</v>
      </c>
      <c r="EC25" s="70">
        <f t="shared" si="80"/>
        <v>0</v>
      </c>
      <c r="ED25" s="70">
        <f t="shared" si="80"/>
        <v>0</v>
      </c>
      <c r="EE25" s="70">
        <f t="shared" si="80"/>
        <v>0</v>
      </c>
      <c r="EF25" s="70">
        <f t="shared" si="80"/>
        <v>0</v>
      </c>
      <c r="EG25" s="70">
        <f t="shared" si="80"/>
        <v>0</v>
      </c>
      <c r="EH25" s="70">
        <f t="shared" si="80"/>
        <v>0</v>
      </c>
      <c r="EI25" s="70">
        <f t="shared" si="80"/>
        <v>0</v>
      </c>
      <c r="EJ25" s="70">
        <f t="shared" si="80"/>
        <v>0</v>
      </c>
      <c r="EK25" s="70">
        <f t="shared" si="80"/>
        <v>0</v>
      </c>
      <c r="EL25" s="70">
        <f t="shared" si="80"/>
        <v>0</v>
      </c>
      <c r="EM25" s="70">
        <f t="shared" si="80"/>
        <v>0</v>
      </c>
      <c r="EN25" s="70">
        <f t="shared" si="80"/>
        <v>0</v>
      </c>
      <c r="EO25" s="70">
        <f t="shared" si="80"/>
        <v>0</v>
      </c>
      <c r="EP25" s="70">
        <f t="shared" si="80"/>
        <v>0</v>
      </c>
      <c r="EQ25" s="70">
        <f t="shared" si="80"/>
        <v>0</v>
      </c>
      <c r="ER25" s="70">
        <f t="shared" si="80"/>
        <v>0</v>
      </c>
      <c r="ES25" s="70">
        <f t="shared" si="80"/>
        <v>0</v>
      </c>
      <c r="ET25" s="70">
        <f t="shared" si="80"/>
        <v>0</v>
      </c>
      <c r="EU25" s="70">
        <f t="shared" si="80"/>
        <v>0</v>
      </c>
      <c r="EV25" s="70">
        <f t="shared" si="80"/>
        <v>0</v>
      </c>
      <c r="EW25" s="70">
        <f t="shared" si="80"/>
        <v>0</v>
      </c>
      <c r="EX25" s="70">
        <f t="shared" si="80"/>
        <v>0</v>
      </c>
      <c r="EY25" s="70">
        <f t="shared" ref="EY25:FI25" si="81">SUMIF($B$16:$B$19,"önkéntes",EY$16:EY$19)</f>
        <v>0</v>
      </c>
      <c r="EZ25" s="70">
        <f t="shared" si="81"/>
        <v>0</v>
      </c>
      <c r="FA25" s="70">
        <f t="shared" si="81"/>
        <v>0</v>
      </c>
      <c r="FB25" s="70">
        <f t="shared" si="81"/>
        <v>0</v>
      </c>
      <c r="FC25" s="70">
        <f t="shared" si="81"/>
        <v>0</v>
      </c>
      <c r="FD25" s="70">
        <f t="shared" si="81"/>
        <v>0</v>
      </c>
      <c r="FE25" s="70">
        <f t="shared" si="81"/>
        <v>0</v>
      </c>
      <c r="FF25" s="70">
        <f t="shared" si="81"/>
        <v>0</v>
      </c>
      <c r="FG25" s="70">
        <f t="shared" si="81"/>
        <v>0</v>
      </c>
      <c r="FH25" s="70">
        <f t="shared" si="81"/>
        <v>0</v>
      </c>
      <c r="FI25" s="70">
        <f t="shared" si="81"/>
        <v>0</v>
      </c>
    </row>
    <row r="26" spans="1:165" s="116" customFormat="1" ht="11.25" x14ac:dyDescent="0.2">
      <c r="A26" s="26"/>
      <c r="B26" s="26"/>
      <c r="C26" s="26"/>
      <c r="D26" s="26"/>
      <c r="E26" s="27"/>
      <c r="F26" s="28"/>
      <c r="G26" s="1"/>
      <c r="H26" s="1"/>
      <c r="I26" s="1"/>
      <c r="J26" s="1"/>
      <c r="K26" s="1"/>
      <c r="L26" s="1"/>
      <c r="M26" s="1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1"/>
      <c r="AG26" s="1"/>
      <c r="AH26" s="1"/>
      <c r="AI26" s="1"/>
      <c r="AJ26" s="1"/>
      <c r="AK26" s="1"/>
      <c r="AL26" s="1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1"/>
      <c r="BF26" s="1"/>
      <c r="BG26" s="1"/>
      <c r="BH26" s="1"/>
      <c r="BI26" s="1"/>
      <c r="BJ26" s="1"/>
      <c r="BK26" s="1"/>
      <c r="BL26" s="1"/>
      <c r="BM26" s="65"/>
      <c r="BN26" s="132"/>
      <c r="BO26" s="65"/>
      <c r="BP26" s="132"/>
      <c r="BQ26" s="65"/>
      <c r="BR26" s="65"/>
      <c r="BS26" s="132"/>
      <c r="BT26" s="65"/>
      <c r="BU26" s="65"/>
      <c r="BV26" s="65"/>
      <c r="BW26" s="65"/>
      <c r="BX26" s="132"/>
      <c r="BY26" s="65"/>
      <c r="BZ26" s="132"/>
      <c r="CA26" s="65"/>
      <c r="CB26" s="65"/>
      <c r="CC26" s="65"/>
      <c r="CD26" s="65"/>
      <c r="CE26" s="65"/>
      <c r="CF26" s="65"/>
      <c r="CG26" s="65"/>
      <c r="CH26" s="132"/>
      <c r="CI26" s="65"/>
      <c r="CJ26" s="65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1:165" s="116" customFormat="1" ht="11.25" x14ac:dyDescent="0.2">
      <c r="A27" s="26"/>
      <c r="B27" s="26"/>
      <c r="C27" s="26"/>
      <c r="D27" s="26"/>
      <c r="E27" s="14" t="s">
        <v>114</v>
      </c>
      <c r="F27" s="28"/>
      <c r="G27" s="1"/>
      <c r="H27" s="1"/>
      <c r="I27" s="1"/>
      <c r="J27" s="1"/>
      <c r="K27" s="1"/>
      <c r="L27" s="1"/>
      <c r="M27" s="1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1"/>
      <c r="AG27" s="1"/>
      <c r="AH27" s="1"/>
      <c r="AI27" s="1"/>
      <c r="AJ27" s="1"/>
      <c r="AK27" s="1"/>
      <c r="AL27" s="1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1"/>
      <c r="BF27" s="1"/>
      <c r="BG27" s="1"/>
      <c r="BH27" s="1"/>
      <c r="BI27" s="1"/>
      <c r="BJ27" s="1"/>
      <c r="BK27" s="1"/>
      <c r="BL27" s="1"/>
      <c r="BM27" s="65"/>
      <c r="BN27" s="132"/>
      <c r="BO27" s="65"/>
      <c r="BP27" s="132"/>
      <c r="BQ27" s="65"/>
      <c r="BR27" s="65"/>
      <c r="BS27" s="132"/>
      <c r="BT27" s="65"/>
      <c r="BU27" s="65"/>
      <c r="BV27" s="65"/>
      <c r="BW27" s="65"/>
      <c r="BX27" s="132"/>
      <c r="BY27" s="65"/>
      <c r="BZ27" s="132"/>
      <c r="CA27" s="65"/>
      <c r="CB27" s="65"/>
      <c r="CC27" s="65"/>
      <c r="CD27" s="65"/>
      <c r="CE27" s="65"/>
      <c r="CF27" s="65"/>
      <c r="CG27" s="65"/>
      <c r="CH27" s="132"/>
      <c r="CI27" s="65"/>
      <c r="CJ27" s="65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1:165" s="116" customFormat="1" ht="11.25" x14ac:dyDescent="0.2">
      <c r="A28" s="120"/>
      <c r="B28" s="120"/>
      <c r="C28" s="120"/>
      <c r="D28" s="120"/>
      <c r="E28" s="124"/>
      <c r="F28" s="15"/>
      <c r="G28" s="1"/>
      <c r="H28" s="1"/>
      <c r="I28" s="1"/>
      <c r="J28" s="1"/>
      <c r="K28" s="1"/>
      <c r="L28" s="1"/>
      <c r="M28" s="1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1"/>
      <c r="AG28" s="1"/>
      <c r="AH28" s="1"/>
      <c r="AI28" s="1"/>
      <c r="AJ28" s="1"/>
      <c r="AK28" s="1"/>
      <c r="AL28" s="1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1"/>
      <c r="BF28" s="1"/>
      <c r="BG28" s="1"/>
      <c r="BH28" s="1"/>
      <c r="BI28" s="1"/>
      <c r="BJ28" s="1"/>
      <c r="BK28" s="1"/>
      <c r="BL28" s="1"/>
      <c r="BM28" s="65"/>
      <c r="BN28" s="132"/>
      <c r="BO28" s="65"/>
      <c r="BP28" s="132"/>
      <c r="BQ28" s="65"/>
      <c r="BR28" s="65"/>
      <c r="BS28" s="132"/>
      <c r="BT28" s="65"/>
      <c r="BU28" s="65"/>
      <c r="BV28" s="65"/>
      <c r="BW28" s="65"/>
      <c r="BX28" s="132"/>
      <c r="BY28" s="65"/>
      <c r="BZ28" s="132"/>
      <c r="CA28" s="65"/>
      <c r="CB28" s="65"/>
      <c r="CC28" s="65"/>
      <c r="CD28" s="65"/>
      <c r="CE28" s="65"/>
      <c r="CF28" s="65"/>
      <c r="CG28" s="65"/>
      <c r="CH28" s="132"/>
      <c r="CI28" s="65"/>
      <c r="CJ28" s="65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1:165" s="116" customFormat="1" ht="11.25" x14ac:dyDescent="0.2">
      <c r="A29" s="120"/>
      <c r="B29" s="120"/>
      <c r="C29" s="120"/>
      <c r="D29" s="120"/>
      <c r="E29" s="16" t="s">
        <v>99</v>
      </c>
      <c r="F29" s="15"/>
      <c r="G29" s="1"/>
      <c r="H29" s="1"/>
      <c r="I29" s="1"/>
      <c r="J29" s="1"/>
      <c r="K29" s="1"/>
      <c r="L29" s="1"/>
      <c r="M29" s="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1"/>
      <c r="AG29" s="1"/>
      <c r="AH29" s="1"/>
      <c r="AI29" s="1"/>
      <c r="AJ29" s="1"/>
      <c r="AK29" s="1"/>
      <c r="AL29" s="1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1"/>
      <c r="BF29" s="1"/>
      <c r="BG29" s="1"/>
      <c r="BH29" s="1"/>
      <c r="BI29" s="1"/>
      <c r="BJ29" s="1"/>
      <c r="BK29" s="1"/>
      <c r="BL29" s="1"/>
      <c r="BM29" s="65"/>
      <c r="BN29" s="132"/>
      <c r="BO29" s="65"/>
      <c r="BP29" s="132"/>
      <c r="BQ29" s="65"/>
      <c r="BR29" s="65"/>
      <c r="BS29" s="132"/>
      <c r="BT29" s="65"/>
      <c r="BU29" s="65"/>
      <c r="BV29" s="65"/>
      <c r="BW29" s="65"/>
      <c r="BX29" s="132"/>
      <c r="BY29" s="65"/>
      <c r="BZ29" s="132"/>
      <c r="CA29" s="65"/>
      <c r="CB29" s="65"/>
      <c r="CC29" s="65"/>
      <c r="CD29" s="65"/>
      <c r="CE29" s="65"/>
      <c r="CF29" s="65"/>
      <c r="CG29" s="65"/>
      <c r="CH29" s="132"/>
      <c r="CI29" s="65"/>
      <c r="CJ29" s="65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1:165" s="116" customFormat="1" ht="11.25" x14ac:dyDescent="0.2">
      <c r="A30" s="17"/>
      <c r="B30" s="17"/>
      <c r="C30" s="18"/>
      <c r="D30" s="18"/>
      <c r="E30" s="123"/>
      <c r="F30" s="19"/>
      <c r="G30" s="1"/>
      <c r="H30" s="1"/>
      <c r="I30" s="1"/>
      <c r="J30" s="1"/>
      <c r="K30" s="1"/>
      <c r="L30" s="1"/>
      <c r="M30" s="1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1"/>
      <c r="AG30" s="1"/>
      <c r="AH30" s="1"/>
      <c r="AI30" s="1"/>
      <c r="AJ30" s="1"/>
      <c r="AK30" s="1"/>
      <c r="AL30" s="1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1"/>
      <c r="BF30" s="1"/>
      <c r="BG30" s="1"/>
      <c r="BH30" s="1"/>
      <c r="BI30" s="1"/>
      <c r="BJ30" s="1"/>
      <c r="BK30" s="1"/>
      <c r="BL30" s="1"/>
      <c r="BM30" s="65"/>
      <c r="BN30" s="132"/>
      <c r="BO30" s="65"/>
      <c r="BP30" s="132"/>
      <c r="BQ30" s="65"/>
      <c r="BR30" s="65"/>
      <c r="BS30" s="132"/>
      <c r="BT30" s="65"/>
      <c r="BU30" s="65"/>
      <c r="BV30" s="65"/>
      <c r="BW30" s="65"/>
      <c r="BX30" s="132"/>
      <c r="BY30" s="65"/>
      <c r="BZ30" s="132"/>
      <c r="CA30" s="65"/>
      <c r="CB30" s="65"/>
      <c r="CC30" s="65"/>
      <c r="CD30" s="65"/>
      <c r="CE30" s="65"/>
      <c r="CF30" s="65"/>
      <c r="CG30" s="65"/>
      <c r="CH30" s="132"/>
      <c r="CI30" s="65"/>
      <c r="CJ30" s="65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1:165" s="116" customFormat="1" ht="11.25" x14ac:dyDescent="0.2">
      <c r="A31" s="120" t="s">
        <v>105</v>
      </c>
      <c r="B31" s="120" t="s">
        <v>106</v>
      </c>
      <c r="C31" s="120">
        <v>840302</v>
      </c>
      <c r="D31" s="120" t="s">
        <v>115</v>
      </c>
      <c r="E31" s="122" t="s">
        <v>116</v>
      </c>
      <c r="F31" s="29" t="s">
        <v>117</v>
      </c>
      <c r="G31" s="1">
        <f>H31+I31+BJ31</f>
        <v>49166</v>
      </c>
      <c r="H31" s="1">
        <f t="shared" ref="H31:H35" si="82">L31+CJ31+DC31+DU31+EM31+FE31</f>
        <v>0</v>
      </c>
      <c r="I31" s="1"/>
      <c r="J31" s="1">
        <f>K31+M31+CP31+DH31+DZ31+ER31</f>
        <v>49166</v>
      </c>
      <c r="K31" s="1">
        <v>48438</v>
      </c>
      <c r="L31" s="1"/>
      <c r="M31" s="1">
        <f>N31+O31+P31+Q31+R31+S31+T31+W31+X31+AB31+AC31+AD31</f>
        <v>728</v>
      </c>
      <c r="N31" s="65"/>
      <c r="O31" s="65"/>
      <c r="P31" s="65"/>
      <c r="Q31" s="65"/>
      <c r="R31" s="65"/>
      <c r="S31" s="65"/>
      <c r="T31" s="65">
        <f>U31+V31</f>
        <v>728</v>
      </c>
      <c r="U31" s="65">
        <v>573</v>
      </c>
      <c r="V31" s="65">
        <v>155</v>
      </c>
      <c r="W31" s="65"/>
      <c r="X31" s="65"/>
      <c r="Y31" s="65"/>
      <c r="Z31" s="65"/>
      <c r="AA31" s="65"/>
      <c r="AB31" s="65"/>
      <c r="AC31" s="65"/>
      <c r="AD31" s="65"/>
      <c r="AE31" s="65"/>
      <c r="AF31" s="140">
        <v>0</v>
      </c>
      <c r="AG31" s="140">
        <v>0</v>
      </c>
      <c r="AH31" s="1"/>
      <c r="AI31" s="1">
        <v>0</v>
      </c>
      <c r="AJ31" s="1">
        <f>M31-AF31-AG31-AI31</f>
        <v>728</v>
      </c>
      <c r="AK31" s="1">
        <f t="shared" si="18"/>
        <v>0</v>
      </c>
      <c r="AL31" s="1">
        <f>AM31+AN31+AO31+AP31+AQ31+AR31+AS31+AV31+AW31+BA31+BB31+BC31</f>
        <v>0</v>
      </c>
      <c r="AM31" s="65"/>
      <c r="AN31" s="65"/>
      <c r="AO31" s="65"/>
      <c r="AP31" s="65"/>
      <c r="AQ31" s="65"/>
      <c r="AR31" s="65"/>
      <c r="AS31" s="65">
        <f t="shared" ref="AS31:AS33" si="83">AT31+AU31</f>
        <v>0</v>
      </c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140">
        <v>0</v>
      </c>
      <c r="BF31" s="140">
        <v>0</v>
      </c>
      <c r="BG31" s="1"/>
      <c r="BH31" s="1">
        <v>0</v>
      </c>
      <c r="BI31" s="1">
        <f>AL31-BE31-BF31-BH31</f>
        <v>0</v>
      </c>
      <c r="BJ31" s="1">
        <f t="shared" si="19"/>
        <v>49166</v>
      </c>
      <c r="BK31" s="1">
        <f>BM31+BO31+BQ31+BR31+BT31+BU31+BV31+CA31+CB31+CE31+CF31+CG31+CI31</f>
        <v>728</v>
      </c>
      <c r="BL31" s="1"/>
      <c r="BM31" s="65">
        <f>N31+AM31</f>
        <v>0</v>
      </c>
      <c r="BN31" s="132"/>
      <c r="BO31" s="65">
        <f t="shared" ref="BO31" si="84">O31+AN31</f>
        <v>0</v>
      </c>
      <c r="BP31" s="132"/>
      <c r="BQ31" s="65">
        <f t="shared" ref="BQ31" si="85">P31+AO31</f>
        <v>0</v>
      </c>
      <c r="BR31" s="65">
        <f t="shared" ref="BR31" si="86">Q31+AP31</f>
        <v>0</v>
      </c>
      <c r="BS31" s="132"/>
      <c r="BT31" s="65">
        <f t="shared" ref="BT31" si="87">R31+AQ31</f>
        <v>0</v>
      </c>
      <c r="BU31" s="65">
        <f t="shared" ref="BU31" si="88">S31+AR31</f>
        <v>0</v>
      </c>
      <c r="BV31" s="65">
        <f t="shared" ref="BV31" si="89">T31+AS31</f>
        <v>728</v>
      </c>
      <c r="BW31" s="65">
        <f t="shared" ref="BW31" si="90">U31+AT31</f>
        <v>573</v>
      </c>
      <c r="BX31" s="132"/>
      <c r="BY31" s="65">
        <f t="shared" ref="BY31" si="91">V31+AU31</f>
        <v>155</v>
      </c>
      <c r="BZ31" s="132"/>
      <c r="CA31" s="65">
        <f t="shared" ref="CA31" si="92">W31+AV31</f>
        <v>0</v>
      </c>
      <c r="CB31" s="65">
        <f t="shared" ref="CB31" si="93">X31+AW31</f>
        <v>0</v>
      </c>
      <c r="CC31" s="65">
        <f t="shared" ref="CC31" si="94">Y31+AX31</f>
        <v>0</v>
      </c>
      <c r="CD31" s="65">
        <f t="shared" ref="CD31" si="95">Z31+AY31</f>
        <v>0</v>
      </c>
      <c r="CE31" s="65">
        <f t="shared" ref="CE31" si="96">AA31+AZ31</f>
        <v>0</v>
      </c>
      <c r="CF31" s="65">
        <f t="shared" ref="CF31" si="97">AB31+BA31</f>
        <v>0</v>
      </c>
      <c r="CG31" s="65">
        <f t="shared" ref="CG31" si="98">AC31+BB31</f>
        <v>0</v>
      </c>
      <c r="CH31" s="132"/>
      <c r="CI31" s="65">
        <f t="shared" ref="CI31" si="99">AD31+BC31</f>
        <v>0</v>
      </c>
      <c r="CJ31" s="65">
        <f t="shared" ref="CJ31" si="100">AE31+BD31</f>
        <v>0</v>
      </c>
      <c r="CK31" s="65">
        <f t="shared" ref="CK31" si="101">AF31+BE31</f>
        <v>0</v>
      </c>
      <c r="CL31" s="65">
        <f t="shared" ref="CL31" si="102">AG31+BF31</f>
        <v>0</v>
      </c>
      <c r="CM31" s="65">
        <f t="shared" ref="CM31" si="103">AH31+BG31</f>
        <v>0</v>
      </c>
      <c r="CN31" s="65">
        <f t="shared" ref="CN31" si="104">AI31+BH31</f>
        <v>0</v>
      </c>
      <c r="CO31" s="65">
        <f t="shared" ref="CO31" si="105">AJ31+BI31</f>
        <v>728</v>
      </c>
      <c r="CP31" s="1"/>
      <c r="CU31" s="1"/>
      <c r="CV31" s="1"/>
      <c r="DA31" s="1"/>
      <c r="DB31" s="1">
        <f>CP31+CV31</f>
        <v>0</v>
      </c>
      <c r="DC31" s="1">
        <f t="shared" ref="DC31" si="106">CQ31+CW31</f>
        <v>0</v>
      </c>
      <c r="DD31" s="1">
        <f t="shared" ref="DD31" si="107">CR31+CX31</f>
        <v>0</v>
      </c>
      <c r="DE31" s="1">
        <f t="shared" ref="DE31" si="108">CS31+CY31</f>
        <v>0</v>
      </c>
      <c r="DF31" s="1">
        <f t="shared" ref="DF31" si="109">CT31+CZ31</f>
        <v>0</v>
      </c>
      <c r="DG31" s="1">
        <f t="shared" ref="DG31" si="110">CU31+DA31</f>
        <v>0</v>
      </c>
      <c r="DH31" s="1"/>
      <c r="DM31" s="1"/>
      <c r="DN31" s="1"/>
      <c r="DS31" s="1"/>
      <c r="DT31" s="1">
        <f>DH31+DN31</f>
        <v>0</v>
      </c>
      <c r="DU31" s="1">
        <f t="shared" ref="DU31" si="111">DI31+DO31</f>
        <v>0</v>
      </c>
      <c r="DV31" s="1">
        <f t="shared" ref="DV31" si="112">DJ31+DP31</f>
        <v>0</v>
      </c>
      <c r="DW31" s="1">
        <f t="shared" ref="DW31" si="113">DK31+DQ31</f>
        <v>0</v>
      </c>
      <c r="DX31" s="1">
        <f t="shared" ref="DX31" si="114">DL31+DR31</f>
        <v>0</v>
      </c>
      <c r="DY31" s="1">
        <f t="shared" ref="DY31" si="115">DM31+DS31</f>
        <v>0</v>
      </c>
      <c r="DZ31" s="1"/>
      <c r="EA31" s="1"/>
      <c r="EB31" s="1"/>
      <c r="EC31" s="1"/>
      <c r="ED31" s="1"/>
      <c r="EE31" s="1">
        <f t="shared" si="14"/>
        <v>0</v>
      </c>
      <c r="EF31" s="1"/>
      <c r="EK31" s="1"/>
      <c r="EL31" s="1">
        <f>DZ31+EF31</f>
        <v>0</v>
      </c>
      <c r="EM31" s="1">
        <f t="shared" ref="EM31" si="116">EA31+EG31</f>
        <v>0</v>
      </c>
      <c r="EN31" s="1">
        <f t="shared" ref="EN31" si="117">EB31+EH31</f>
        <v>0</v>
      </c>
      <c r="EO31" s="1">
        <f t="shared" ref="EO31" si="118">EC31+EI31</f>
        <v>0</v>
      </c>
      <c r="EP31" s="1">
        <f t="shared" ref="EP31" si="119">ED31+EJ31</f>
        <v>0</v>
      </c>
      <c r="EQ31" s="1">
        <f t="shared" ref="EQ31" si="120">EE31+EK31</f>
        <v>0</v>
      </c>
      <c r="ER31" s="1">
        <v>0</v>
      </c>
      <c r="EW31" s="1">
        <f t="shared" si="16"/>
        <v>0</v>
      </c>
      <c r="EX31" s="1"/>
      <c r="FC31" s="1"/>
      <c r="FD31" s="1">
        <f>ER31+EX31</f>
        <v>0</v>
      </c>
      <c r="FE31" s="1">
        <f t="shared" ref="FE31" si="121">ES31+EY31</f>
        <v>0</v>
      </c>
      <c r="FF31" s="1">
        <f t="shared" ref="FF31" si="122">ET31+EZ31</f>
        <v>0</v>
      </c>
      <c r="FG31" s="1">
        <f t="shared" ref="FG31" si="123">EU31+FA31</f>
        <v>0</v>
      </c>
      <c r="FH31" s="1">
        <f t="shared" ref="FH31" si="124">EV31+FB31</f>
        <v>0</v>
      </c>
      <c r="FI31" s="1">
        <f t="shared" ref="FI31" si="125">EW31+FC31</f>
        <v>0</v>
      </c>
    </row>
    <row r="32" spans="1:165" s="116" customFormat="1" ht="11.25" x14ac:dyDescent="0.2">
      <c r="A32" s="120"/>
      <c r="B32" s="120"/>
      <c r="C32" s="120"/>
      <c r="D32" s="120"/>
      <c r="E32" s="122"/>
      <c r="F32" s="29"/>
      <c r="G32" s="1"/>
      <c r="H32" s="1"/>
      <c r="I32" s="1"/>
      <c r="J32" s="1"/>
      <c r="K32" s="1"/>
      <c r="L32" s="1"/>
      <c r="M32" s="1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140"/>
      <c r="AG32" s="140"/>
      <c r="AH32" s="1"/>
      <c r="AI32" s="1"/>
      <c r="AJ32" s="1"/>
      <c r="AK32" s="1">
        <f t="shared" si="18"/>
        <v>0</v>
      </c>
      <c r="AL32" s="1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140"/>
      <c r="BF32" s="140"/>
      <c r="BG32" s="1"/>
      <c r="BH32" s="1"/>
      <c r="BI32" s="1"/>
      <c r="BJ32" s="1">
        <f t="shared" si="19"/>
        <v>0</v>
      </c>
      <c r="BK32" s="1"/>
      <c r="BL32" s="1"/>
      <c r="BM32" s="65"/>
      <c r="BN32" s="132"/>
      <c r="BO32" s="65"/>
      <c r="BP32" s="132"/>
      <c r="BQ32" s="65"/>
      <c r="BR32" s="65"/>
      <c r="BS32" s="132"/>
      <c r="BT32" s="65"/>
      <c r="BU32" s="65"/>
      <c r="BV32" s="65"/>
      <c r="BW32" s="65"/>
      <c r="BX32" s="132"/>
      <c r="BY32" s="65"/>
      <c r="BZ32" s="132"/>
      <c r="CA32" s="65"/>
      <c r="CB32" s="65"/>
      <c r="CC32" s="65"/>
      <c r="CD32" s="65"/>
      <c r="CE32" s="65"/>
      <c r="CF32" s="65"/>
      <c r="CG32" s="65"/>
      <c r="CH32" s="132"/>
      <c r="CI32" s="65"/>
      <c r="CJ32" s="65"/>
      <c r="CK32" s="140"/>
      <c r="CL32" s="140"/>
      <c r="CM32" s="1"/>
      <c r="CN32" s="1"/>
      <c r="CO32" s="1"/>
      <c r="CP32" s="1"/>
      <c r="CU32" s="1"/>
      <c r="CV32" s="1"/>
      <c r="DA32" s="1"/>
      <c r="DB32" s="1"/>
      <c r="DG32" s="1"/>
      <c r="DH32" s="1"/>
      <c r="DM32" s="1"/>
      <c r="DN32" s="1"/>
      <c r="DS32" s="1"/>
      <c r="DT32" s="1"/>
      <c r="DY32" s="1"/>
      <c r="DZ32" s="1"/>
      <c r="EA32" s="1"/>
      <c r="EB32" s="1"/>
      <c r="EC32" s="1"/>
      <c r="ED32" s="1"/>
      <c r="EE32" s="1"/>
      <c r="EF32" s="1"/>
      <c r="EK32" s="1"/>
      <c r="EL32" s="1"/>
      <c r="EQ32" s="1"/>
      <c r="ER32" s="1"/>
      <c r="EW32" s="1"/>
      <c r="EX32" s="1"/>
      <c r="FC32" s="1"/>
      <c r="FD32" s="1"/>
      <c r="FI32" s="1"/>
    </row>
    <row r="33" spans="1:165" s="116" customFormat="1" ht="22.5" x14ac:dyDescent="0.2">
      <c r="A33" s="120" t="s">
        <v>105</v>
      </c>
      <c r="B33" s="120" t="s">
        <v>101</v>
      </c>
      <c r="C33" s="53">
        <v>888601</v>
      </c>
      <c r="D33" s="53" t="s">
        <v>118</v>
      </c>
      <c r="E33" s="122" t="s">
        <v>119</v>
      </c>
      <c r="F33" s="55" t="s">
        <v>117</v>
      </c>
      <c r="G33" s="1">
        <f>H33+I33+BJ33</f>
        <v>29865</v>
      </c>
      <c r="H33" s="1">
        <f t="shared" si="82"/>
        <v>0</v>
      </c>
      <c r="I33" s="1"/>
      <c r="J33" s="1">
        <f>K33+M33+CP33+DH33+DZ33+ER33</f>
        <v>29865</v>
      </c>
      <c r="K33" s="1">
        <v>23059</v>
      </c>
      <c r="L33" s="1"/>
      <c r="M33" s="1">
        <f t="shared" ref="M33:M93" si="126">N33+O33+P33+Q33+R33+S33+T33+W33+X33+AB33+AC33+AD33</f>
        <v>6806</v>
      </c>
      <c r="N33" s="65">
        <v>4858</v>
      </c>
      <c r="P33" s="65"/>
      <c r="Q33" s="65">
        <v>1315</v>
      </c>
      <c r="R33" s="65"/>
      <c r="S33" s="65"/>
      <c r="T33" s="65">
        <f t="shared" ref="T33" si="127">U33+V33</f>
        <v>633</v>
      </c>
      <c r="U33" s="65">
        <v>498</v>
      </c>
      <c r="V33" s="65">
        <v>135</v>
      </c>
      <c r="W33" s="65"/>
      <c r="X33" s="65"/>
      <c r="Y33" s="65"/>
      <c r="Z33" s="65"/>
      <c r="AA33" s="65"/>
      <c r="AB33" s="65"/>
      <c r="AC33" s="65"/>
      <c r="AD33" s="65"/>
      <c r="AE33" s="65"/>
      <c r="AF33" s="140"/>
      <c r="AG33" s="140"/>
      <c r="AH33" s="1"/>
      <c r="AI33" s="1"/>
      <c r="AJ33" s="1">
        <f>M33-AF33-AG33-AI33</f>
        <v>6806</v>
      </c>
      <c r="AK33" s="1">
        <f t="shared" si="18"/>
        <v>0</v>
      </c>
      <c r="AL33" s="1">
        <f t="shared" ref="AL33" si="128">AM33+AN33+AO33+AP33+AQ33+AR33+AS33+AV33+AW33+BA33+BB33+BC33</f>
        <v>0</v>
      </c>
      <c r="AM33" s="65"/>
      <c r="AO33" s="65"/>
      <c r="AP33" s="65"/>
      <c r="AQ33" s="65"/>
      <c r="AR33" s="65"/>
      <c r="AS33" s="65">
        <f t="shared" si="83"/>
        <v>0</v>
      </c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140"/>
      <c r="BF33" s="140"/>
      <c r="BG33" s="1"/>
      <c r="BH33" s="1"/>
      <c r="BI33" s="1">
        <f>AL33-BE33-BF33-BH33</f>
        <v>0</v>
      </c>
      <c r="BJ33" s="1">
        <f t="shared" si="19"/>
        <v>29865</v>
      </c>
      <c r="BK33" s="1">
        <f>BM33+BO33+BQ33+BR33+BT33+BU33+BV33+CA33+CB33+CE33+CF33+CG33+CI33</f>
        <v>6806</v>
      </c>
      <c r="BL33" s="1"/>
      <c r="BM33" s="65">
        <f>N33+AM33</f>
        <v>4858</v>
      </c>
      <c r="BN33" s="132"/>
      <c r="BO33" s="65">
        <f t="shared" ref="BO33" si="129">O33+AN33</f>
        <v>0</v>
      </c>
      <c r="BP33" s="132"/>
      <c r="BQ33" s="65">
        <f t="shared" ref="BQ33" si="130">P33+AO33</f>
        <v>0</v>
      </c>
      <c r="BR33" s="65">
        <f t="shared" ref="BR33" si="131">Q33+AP33</f>
        <v>1315</v>
      </c>
      <c r="BS33" s="132"/>
      <c r="BT33" s="65">
        <f t="shared" ref="BT33" si="132">R33+AQ33</f>
        <v>0</v>
      </c>
      <c r="BU33" s="65">
        <f t="shared" ref="BU33" si="133">S33+AR33</f>
        <v>0</v>
      </c>
      <c r="BV33" s="65">
        <f t="shared" ref="BV33" si="134">T33+AS33</f>
        <v>633</v>
      </c>
      <c r="BW33" s="65">
        <f t="shared" ref="BW33" si="135">U33+AT33</f>
        <v>498</v>
      </c>
      <c r="BX33" s="132"/>
      <c r="BY33" s="65">
        <f t="shared" ref="BY33" si="136">V33+AU33</f>
        <v>135</v>
      </c>
      <c r="BZ33" s="132"/>
      <c r="CA33" s="65">
        <f t="shared" ref="CA33" si="137">W33+AV33</f>
        <v>0</v>
      </c>
      <c r="CB33" s="65">
        <f t="shared" ref="CB33" si="138">X33+AW33</f>
        <v>0</v>
      </c>
      <c r="CC33" s="65">
        <f t="shared" ref="CC33" si="139">Y33+AX33</f>
        <v>0</v>
      </c>
      <c r="CD33" s="65">
        <f t="shared" ref="CD33" si="140">Z33+AY33</f>
        <v>0</v>
      </c>
      <c r="CE33" s="65">
        <f t="shared" ref="CE33" si="141">AA33+AZ33</f>
        <v>0</v>
      </c>
      <c r="CF33" s="65">
        <f t="shared" ref="CF33" si="142">AB33+BA33</f>
        <v>0</v>
      </c>
      <c r="CG33" s="65">
        <f t="shared" ref="CG33" si="143">AC33+BB33</f>
        <v>0</v>
      </c>
      <c r="CH33" s="132"/>
      <c r="CI33" s="65">
        <f t="shared" ref="CI33" si="144">AD33+BC33</f>
        <v>0</v>
      </c>
      <c r="CJ33" s="65">
        <f t="shared" ref="CJ33" si="145">AE33+BD33</f>
        <v>0</v>
      </c>
      <c r="CK33" s="65">
        <f t="shared" ref="CK33" si="146">AF33+BE33</f>
        <v>0</v>
      </c>
      <c r="CL33" s="65">
        <f t="shared" ref="CL33" si="147">AG33+BF33</f>
        <v>0</v>
      </c>
      <c r="CM33" s="65">
        <f t="shared" ref="CM33" si="148">AH33+BG33</f>
        <v>0</v>
      </c>
      <c r="CN33" s="65">
        <f t="shared" ref="CN33" si="149">AI33+BH33</f>
        <v>0</v>
      </c>
      <c r="CO33" s="65">
        <f t="shared" ref="CO33" si="150">AJ33+BI33</f>
        <v>6806</v>
      </c>
      <c r="CP33" s="1"/>
      <c r="CU33" s="1"/>
      <c r="CV33" s="1"/>
      <c r="DA33" s="1"/>
      <c r="DB33" s="1">
        <f>CP33+CV33</f>
        <v>0</v>
      </c>
      <c r="DC33" s="1">
        <f t="shared" ref="DC33" si="151">CQ33+CW33</f>
        <v>0</v>
      </c>
      <c r="DD33" s="1">
        <f t="shared" ref="DD33" si="152">CR33+CX33</f>
        <v>0</v>
      </c>
      <c r="DE33" s="1">
        <f t="shared" ref="DE33" si="153">CS33+CY33</f>
        <v>0</v>
      </c>
      <c r="DF33" s="1">
        <f t="shared" ref="DF33" si="154">CT33+CZ33</f>
        <v>0</v>
      </c>
      <c r="DG33" s="1">
        <f t="shared" ref="DG33" si="155">CU33+DA33</f>
        <v>0</v>
      </c>
      <c r="DH33" s="1"/>
      <c r="DM33" s="1"/>
      <c r="DN33" s="1"/>
      <c r="DS33" s="1"/>
      <c r="DT33" s="1">
        <f>DH33+DN33</f>
        <v>0</v>
      </c>
      <c r="DU33" s="1">
        <f t="shared" ref="DU33" si="156">DI33+DO33</f>
        <v>0</v>
      </c>
      <c r="DV33" s="1">
        <f t="shared" ref="DV33" si="157">DJ33+DP33</f>
        <v>0</v>
      </c>
      <c r="DW33" s="1">
        <f t="shared" ref="DW33" si="158">DK33+DQ33</f>
        <v>0</v>
      </c>
      <c r="DX33" s="1">
        <f t="shared" ref="DX33" si="159">DL33+DR33</f>
        <v>0</v>
      </c>
      <c r="DY33" s="1">
        <f t="shared" ref="DY33" si="160">DM33+DS33</f>
        <v>0</v>
      </c>
      <c r="DZ33" s="1"/>
      <c r="EA33" s="1"/>
      <c r="EB33" s="1"/>
      <c r="EC33" s="1"/>
      <c r="ED33" s="1"/>
      <c r="EE33" s="1">
        <f>DZ33-EB33-EC33-ED33</f>
        <v>0</v>
      </c>
      <c r="EF33" s="1"/>
      <c r="EK33" s="1"/>
      <c r="EL33" s="1">
        <f>DZ33+EF33</f>
        <v>0</v>
      </c>
      <c r="EM33" s="1">
        <f t="shared" ref="EM33" si="161">EA33+EG33</f>
        <v>0</v>
      </c>
      <c r="EN33" s="1">
        <f t="shared" ref="EN33" si="162">EB33+EH33</f>
        <v>0</v>
      </c>
      <c r="EO33" s="1">
        <f t="shared" ref="EO33" si="163">EC33+EI33</f>
        <v>0</v>
      </c>
      <c r="EP33" s="1">
        <f t="shared" ref="EP33" si="164">ED33+EJ33</f>
        <v>0</v>
      </c>
      <c r="EQ33" s="1">
        <f t="shared" ref="EQ33" si="165">EE33+EK33</f>
        <v>0</v>
      </c>
      <c r="ER33" s="1">
        <v>0</v>
      </c>
      <c r="EW33" s="1">
        <f>ER33-ET33-EU33-EV33</f>
        <v>0</v>
      </c>
      <c r="EX33" s="1"/>
      <c r="FC33" s="1"/>
      <c r="FD33" s="1">
        <f>ER33+EX33</f>
        <v>0</v>
      </c>
      <c r="FE33" s="1">
        <f t="shared" ref="FE33" si="166">ES33+EY33</f>
        <v>0</v>
      </c>
      <c r="FF33" s="1">
        <f t="shared" ref="FF33" si="167">ET33+EZ33</f>
        <v>0</v>
      </c>
      <c r="FG33" s="1">
        <f t="shared" ref="FG33" si="168">EU33+FA33</f>
        <v>0</v>
      </c>
      <c r="FH33" s="1">
        <f t="shared" ref="FH33" si="169">EV33+FB33</f>
        <v>0</v>
      </c>
      <c r="FI33" s="1">
        <f t="shared" ref="FI33" si="170">EW33+FC33</f>
        <v>0</v>
      </c>
    </row>
    <row r="34" spans="1:165" s="116" customFormat="1" ht="11.25" x14ac:dyDescent="0.2">
      <c r="A34" s="120"/>
      <c r="B34" s="120"/>
      <c r="C34" s="120"/>
      <c r="D34" s="120"/>
      <c r="E34" s="122"/>
      <c r="F34" s="29"/>
      <c r="G34" s="1"/>
      <c r="H34" s="1"/>
      <c r="I34" s="1"/>
      <c r="J34" s="1"/>
      <c r="K34" s="1"/>
      <c r="L34" s="1"/>
      <c r="M34" s="1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140"/>
      <c r="AG34" s="140"/>
      <c r="AH34" s="1"/>
      <c r="AI34" s="1"/>
      <c r="AJ34" s="1"/>
      <c r="AK34" s="1">
        <f t="shared" ref="AK34:AK35" si="171">AL34+CV34+DN34+EF34+EX34</f>
        <v>0</v>
      </c>
      <c r="AL34" s="1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140"/>
      <c r="BF34" s="140"/>
      <c r="BG34" s="1"/>
      <c r="BH34" s="1"/>
      <c r="BI34" s="1"/>
      <c r="BJ34" s="1">
        <f t="shared" ref="BJ34:BJ35" si="172">AK34+J34</f>
        <v>0</v>
      </c>
      <c r="BK34" s="1"/>
      <c r="BL34" s="1"/>
      <c r="BM34" s="65"/>
      <c r="BN34" s="132"/>
      <c r="BO34" s="65"/>
      <c r="BP34" s="132"/>
      <c r="BQ34" s="65"/>
      <c r="BR34" s="65"/>
      <c r="BS34" s="132"/>
      <c r="BT34" s="65"/>
      <c r="BU34" s="65"/>
      <c r="BV34" s="65"/>
      <c r="BW34" s="65"/>
      <c r="BX34" s="132"/>
      <c r="BY34" s="65"/>
      <c r="BZ34" s="132"/>
      <c r="CA34" s="65"/>
      <c r="CB34" s="65"/>
      <c r="CC34" s="65"/>
      <c r="CD34" s="65"/>
      <c r="CE34" s="65"/>
      <c r="CF34" s="65"/>
      <c r="CG34" s="65"/>
      <c r="CH34" s="132"/>
      <c r="CI34" s="65"/>
      <c r="CJ34" s="65"/>
      <c r="CK34" s="140"/>
      <c r="CL34" s="140"/>
      <c r="CM34" s="1"/>
      <c r="CN34" s="1"/>
      <c r="CO34" s="1"/>
      <c r="CP34" s="1"/>
      <c r="CU34" s="1"/>
      <c r="CV34" s="1"/>
      <c r="DA34" s="1"/>
      <c r="DB34" s="1"/>
      <c r="DG34" s="1"/>
      <c r="DH34" s="1"/>
      <c r="DM34" s="1"/>
      <c r="DN34" s="1"/>
      <c r="DS34" s="1"/>
      <c r="DT34" s="1"/>
      <c r="DY34" s="1"/>
      <c r="DZ34" s="1"/>
      <c r="EA34" s="1"/>
      <c r="EB34" s="1"/>
      <c r="EC34" s="1"/>
      <c r="ED34" s="1"/>
      <c r="EE34" s="1"/>
      <c r="EF34" s="1"/>
      <c r="EK34" s="1"/>
      <c r="EL34" s="1"/>
      <c r="EQ34" s="1"/>
      <c r="ER34" s="1"/>
      <c r="EW34" s="1"/>
      <c r="EX34" s="1"/>
      <c r="FC34" s="1"/>
      <c r="FD34" s="1"/>
      <c r="FI34" s="1"/>
    </row>
    <row r="35" spans="1:165" s="116" customFormat="1" ht="11.25" x14ac:dyDescent="0.2">
      <c r="A35" s="120" t="s">
        <v>100</v>
      </c>
      <c r="B35" s="120" t="s">
        <v>101</v>
      </c>
      <c r="C35" s="53">
        <v>896401</v>
      </c>
      <c r="D35" s="53" t="s">
        <v>678</v>
      </c>
      <c r="E35" s="122" t="s">
        <v>674</v>
      </c>
      <c r="F35" s="55">
        <v>2020</v>
      </c>
      <c r="G35" s="1">
        <f>H35+I35+BJ35</f>
        <v>100000</v>
      </c>
      <c r="H35" s="1">
        <f t="shared" si="82"/>
        <v>0</v>
      </c>
      <c r="I35" s="1"/>
      <c r="J35" s="1">
        <f>K35+M35+CP35+DH35+DZ35+ER35</f>
        <v>0</v>
      </c>
      <c r="K35" s="1"/>
      <c r="L35" s="1"/>
      <c r="M35" s="1">
        <f t="shared" ref="M35" si="173">N35+O35+P35+Q35+R35+S35+T35+W35+X35+AB35+AC35+AD35</f>
        <v>0</v>
      </c>
      <c r="N35" s="65"/>
      <c r="P35" s="65"/>
      <c r="Q35" s="65"/>
      <c r="R35" s="65"/>
      <c r="S35" s="65"/>
      <c r="T35" s="65">
        <f t="shared" ref="T35" si="174">U35+V35</f>
        <v>0</v>
      </c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140"/>
      <c r="AG35" s="140"/>
      <c r="AH35" s="1"/>
      <c r="AI35" s="1"/>
      <c r="AJ35" s="1">
        <f>M35-AF35-AG35-AI35</f>
        <v>0</v>
      </c>
      <c r="AK35" s="1">
        <f t="shared" si="171"/>
        <v>100000</v>
      </c>
      <c r="AL35" s="1">
        <f t="shared" ref="AL35" si="175">AM35+AN35+AO35+AP35+AQ35+AR35+AS35+AV35+AW35+BA35+BB35+BC35</f>
        <v>100000</v>
      </c>
      <c r="AM35" s="65">
        <f>157480-78740-24040</f>
        <v>54700</v>
      </c>
      <c r="AO35" s="65"/>
      <c r="AP35" s="65">
        <f>42520-21260-6491</f>
        <v>14769</v>
      </c>
      <c r="AQ35" s="65"/>
      <c r="AR35" s="65"/>
      <c r="AS35" s="65">
        <f t="shared" ref="AS35" si="176">AT35+AU35</f>
        <v>30531</v>
      </c>
      <c r="AT35" s="65">
        <v>24040</v>
      </c>
      <c r="AU35" s="65">
        <v>6491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140"/>
      <c r="BF35" s="140"/>
      <c r="BG35" s="1"/>
      <c r="BH35" s="1"/>
      <c r="BI35" s="1">
        <f>AL35-BE35-BF35-BH35</f>
        <v>100000</v>
      </c>
      <c r="BJ35" s="1">
        <f t="shared" si="172"/>
        <v>100000</v>
      </c>
      <c r="BK35" s="1">
        <f>BM35+BO35+BQ35+BR35+BT35+BU35+BV35+CA35+CB35+CE35+CF35+CG35+CI35</f>
        <v>100000</v>
      </c>
      <c r="BL35" s="1"/>
      <c r="BM35" s="65">
        <f>N35+AM35</f>
        <v>54700</v>
      </c>
      <c r="BN35" s="132"/>
      <c r="BO35" s="65">
        <f t="shared" ref="BO35" si="177">O35+AN35</f>
        <v>0</v>
      </c>
      <c r="BP35" s="132"/>
      <c r="BQ35" s="65">
        <f t="shared" ref="BQ35" si="178">P35+AO35</f>
        <v>0</v>
      </c>
      <c r="BR35" s="65">
        <f t="shared" ref="BR35" si="179">Q35+AP35</f>
        <v>14769</v>
      </c>
      <c r="BS35" s="132"/>
      <c r="BT35" s="65">
        <f t="shared" ref="BT35" si="180">R35+AQ35</f>
        <v>0</v>
      </c>
      <c r="BU35" s="65">
        <f t="shared" ref="BU35" si="181">S35+AR35</f>
        <v>0</v>
      </c>
      <c r="BV35" s="65">
        <f t="shared" ref="BV35" si="182">T35+AS35</f>
        <v>30531</v>
      </c>
      <c r="BW35" s="65">
        <f t="shared" ref="BW35" si="183">U35+AT35</f>
        <v>24040</v>
      </c>
      <c r="BX35" s="132"/>
      <c r="BY35" s="65">
        <f t="shared" ref="BY35" si="184">V35+AU35</f>
        <v>6491</v>
      </c>
      <c r="BZ35" s="132"/>
      <c r="CA35" s="65">
        <f t="shared" ref="CA35" si="185">W35+AV35</f>
        <v>0</v>
      </c>
      <c r="CB35" s="65">
        <f t="shared" ref="CB35" si="186">X35+AW35</f>
        <v>0</v>
      </c>
      <c r="CC35" s="65">
        <f t="shared" ref="CC35" si="187">Y35+AX35</f>
        <v>0</v>
      </c>
      <c r="CD35" s="65">
        <f t="shared" ref="CD35" si="188">Z35+AY35</f>
        <v>0</v>
      </c>
      <c r="CE35" s="65">
        <f t="shared" ref="CE35" si="189">AA35+AZ35</f>
        <v>0</v>
      </c>
      <c r="CF35" s="65">
        <f t="shared" ref="CF35" si="190">AB35+BA35</f>
        <v>0</v>
      </c>
      <c r="CG35" s="65">
        <f t="shared" ref="CG35" si="191">AC35+BB35</f>
        <v>0</v>
      </c>
      <c r="CH35" s="132"/>
      <c r="CI35" s="65">
        <f t="shared" ref="CI35" si="192">AD35+BC35</f>
        <v>0</v>
      </c>
      <c r="CJ35" s="65">
        <f t="shared" ref="CJ35" si="193">AE35+BD35</f>
        <v>0</v>
      </c>
      <c r="CK35" s="65">
        <f t="shared" ref="CK35" si="194">AF35+BE35</f>
        <v>0</v>
      </c>
      <c r="CL35" s="65">
        <f t="shared" ref="CL35" si="195">AG35+BF35</f>
        <v>0</v>
      </c>
      <c r="CM35" s="65">
        <f t="shared" ref="CM35" si="196">AH35+BG35</f>
        <v>0</v>
      </c>
      <c r="CN35" s="65">
        <f t="shared" ref="CN35" si="197">AI35+BH35</f>
        <v>0</v>
      </c>
      <c r="CO35" s="65">
        <f t="shared" ref="CO35" si="198">AJ35+BI35</f>
        <v>100000</v>
      </c>
      <c r="CP35" s="1"/>
      <c r="CU35" s="1"/>
      <c r="CV35" s="1"/>
      <c r="DA35" s="1"/>
      <c r="DB35" s="1">
        <f>CP35+CV35</f>
        <v>0</v>
      </c>
      <c r="DC35" s="1">
        <f t="shared" ref="DC35" si="199">CQ35+CW35</f>
        <v>0</v>
      </c>
      <c r="DD35" s="1">
        <f t="shared" ref="DD35" si="200">CR35+CX35</f>
        <v>0</v>
      </c>
      <c r="DE35" s="1">
        <f t="shared" ref="DE35" si="201">CS35+CY35</f>
        <v>0</v>
      </c>
      <c r="DF35" s="1">
        <f t="shared" ref="DF35" si="202">CT35+CZ35</f>
        <v>0</v>
      </c>
      <c r="DG35" s="1">
        <f t="shared" ref="DG35" si="203">CU35+DA35</f>
        <v>0</v>
      </c>
      <c r="DH35" s="1"/>
      <c r="DM35" s="1"/>
      <c r="DN35" s="1"/>
      <c r="DS35" s="1"/>
      <c r="DT35" s="1">
        <f>DH35+DN35</f>
        <v>0</v>
      </c>
      <c r="DU35" s="1">
        <f t="shared" ref="DU35" si="204">DI35+DO35</f>
        <v>0</v>
      </c>
      <c r="DV35" s="1">
        <f t="shared" ref="DV35" si="205">DJ35+DP35</f>
        <v>0</v>
      </c>
      <c r="DW35" s="1">
        <f t="shared" ref="DW35" si="206">DK35+DQ35</f>
        <v>0</v>
      </c>
      <c r="DX35" s="1">
        <f t="shared" ref="DX35" si="207">DL35+DR35</f>
        <v>0</v>
      </c>
      <c r="DY35" s="1">
        <f t="shared" ref="DY35" si="208">DM35+DS35</f>
        <v>0</v>
      </c>
      <c r="DZ35" s="1"/>
      <c r="EA35" s="1"/>
      <c r="EB35" s="1"/>
      <c r="EC35" s="1"/>
      <c r="ED35" s="1"/>
      <c r="EE35" s="1">
        <f>DZ35-EB35-EC35-ED35</f>
        <v>0</v>
      </c>
      <c r="EF35" s="1"/>
      <c r="EK35" s="1"/>
      <c r="EL35" s="1">
        <f>DZ35+EF35</f>
        <v>0</v>
      </c>
      <c r="EM35" s="1">
        <f t="shared" ref="EM35" si="209">EA35+EG35</f>
        <v>0</v>
      </c>
      <c r="EN35" s="1">
        <f t="shared" ref="EN35" si="210">EB35+EH35</f>
        <v>0</v>
      </c>
      <c r="EO35" s="1">
        <f t="shared" ref="EO35" si="211">EC35+EI35</f>
        <v>0</v>
      </c>
      <c r="EP35" s="1">
        <f t="shared" ref="EP35" si="212">ED35+EJ35</f>
        <v>0</v>
      </c>
      <c r="EQ35" s="1">
        <f t="shared" ref="EQ35" si="213">EE35+EK35</f>
        <v>0</v>
      </c>
      <c r="ER35" s="1">
        <v>0</v>
      </c>
      <c r="EW35" s="1">
        <f>ER35-ET35-EU35-EV35</f>
        <v>0</v>
      </c>
      <c r="EX35" s="1"/>
      <c r="FC35" s="1"/>
      <c r="FD35" s="1">
        <f>ER35+EX35</f>
        <v>0</v>
      </c>
      <c r="FE35" s="1">
        <f t="shared" ref="FE35" si="214">ES35+EY35</f>
        <v>0</v>
      </c>
      <c r="FF35" s="1">
        <f t="shared" ref="FF35" si="215">ET35+EZ35</f>
        <v>0</v>
      </c>
      <c r="FG35" s="1">
        <f t="shared" ref="FG35" si="216">EU35+FA35</f>
        <v>0</v>
      </c>
      <c r="FH35" s="1">
        <f t="shared" ref="FH35" si="217">EV35+FB35</f>
        <v>0</v>
      </c>
      <c r="FI35" s="1">
        <f t="shared" ref="FI35" si="218">EW35+FC35</f>
        <v>0</v>
      </c>
    </row>
    <row r="36" spans="1:165" s="116" customFormat="1" ht="11.25" x14ac:dyDescent="0.2">
      <c r="A36" s="120"/>
      <c r="B36" s="120"/>
      <c r="C36" s="120"/>
      <c r="D36" s="120"/>
      <c r="E36" s="122"/>
      <c r="F36" s="29"/>
      <c r="G36" s="1"/>
      <c r="H36" s="1"/>
      <c r="I36" s="1"/>
      <c r="J36" s="1"/>
      <c r="K36" s="1"/>
      <c r="L36" s="1"/>
      <c r="M36" s="1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1"/>
      <c r="AG36" s="1"/>
      <c r="AH36" s="1"/>
      <c r="AI36" s="1"/>
      <c r="AJ36" s="1"/>
      <c r="AK36" s="1"/>
      <c r="AL36" s="1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1"/>
      <c r="BF36" s="1"/>
      <c r="BG36" s="1"/>
      <c r="BH36" s="1"/>
      <c r="BI36" s="1"/>
      <c r="BJ36" s="1"/>
      <c r="BK36" s="1"/>
      <c r="BL36" s="1"/>
      <c r="BM36" s="65"/>
      <c r="BN36" s="132"/>
      <c r="BO36" s="65"/>
      <c r="BP36" s="132"/>
      <c r="BQ36" s="65"/>
      <c r="BR36" s="65"/>
      <c r="BS36" s="132"/>
      <c r="BT36" s="65"/>
      <c r="BU36" s="65"/>
      <c r="BV36" s="65"/>
      <c r="BW36" s="65"/>
      <c r="BX36" s="132"/>
      <c r="BY36" s="65"/>
      <c r="BZ36" s="132"/>
      <c r="CA36" s="65"/>
      <c r="CB36" s="65"/>
      <c r="CC36" s="65"/>
      <c r="CD36" s="65"/>
      <c r="CE36" s="65"/>
      <c r="CF36" s="65"/>
      <c r="CG36" s="65"/>
      <c r="CH36" s="132"/>
      <c r="CI36" s="65"/>
      <c r="CJ36" s="65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1:165" s="141" customFormat="1" ht="11.25" x14ac:dyDescent="0.2">
      <c r="A37" s="96"/>
      <c r="B37" s="96"/>
      <c r="C37" s="96"/>
      <c r="D37" s="96"/>
      <c r="E37" s="99" t="s">
        <v>110</v>
      </c>
      <c r="F37" s="97"/>
      <c r="G37" s="97"/>
      <c r="H37" s="108"/>
      <c r="I37" s="108"/>
      <c r="J37" s="97"/>
      <c r="K37" s="97"/>
      <c r="L37" s="97"/>
      <c r="M37" s="97">
        <f>SUM(M31:M36)</f>
        <v>7534</v>
      </c>
      <c r="N37" s="97">
        <f t="shared" ref="N37:DI37" si="219">SUM(N31:N36)</f>
        <v>4858</v>
      </c>
      <c r="O37" s="97">
        <f t="shared" si="219"/>
        <v>0</v>
      </c>
      <c r="P37" s="97">
        <f t="shared" si="219"/>
        <v>0</v>
      </c>
      <c r="Q37" s="97">
        <f t="shared" si="219"/>
        <v>1315</v>
      </c>
      <c r="R37" s="97">
        <f t="shared" si="219"/>
        <v>0</v>
      </c>
      <c r="S37" s="97">
        <f t="shared" si="219"/>
        <v>0</v>
      </c>
      <c r="T37" s="97">
        <f t="shared" si="219"/>
        <v>1361</v>
      </c>
      <c r="U37" s="97">
        <f t="shared" si="219"/>
        <v>1071</v>
      </c>
      <c r="V37" s="97">
        <f t="shared" si="219"/>
        <v>290</v>
      </c>
      <c r="W37" s="97">
        <f t="shared" si="219"/>
        <v>0</v>
      </c>
      <c r="X37" s="97">
        <f t="shared" si="219"/>
        <v>0</v>
      </c>
      <c r="Y37" s="133"/>
      <c r="Z37" s="133"/>
      <c r="AA37" s="97">
        <f t="shared" si="219"/>
        <v>0</v>
      </c>
      <c r="AB37" s="97">
        <f t="shared" si="219"/>
        <v>0</v>
      </c>
      <c r="AC37" s="97">
        <f t="shared" si="219"/>
        <v>0</v>
      </c>
      <c r="AD37" s="97">
        <f t="shared" si="219"/>
        <v>0</v>
      </c>
      <c r="AE37" s="97">
        <f t="shared" si="219"/>
        <v>0</v>
      </c>
      <c r="AF37" s="108">
        <f t="shared" ref="AF37:AJ37" si="220">SUM(AF31:AF36)</f>
        <v>0</v>
      </c>
      <c r="AG37" s="108">
        <f t="shared" si="220"/>
        <v>0</v>
      </c>
      <c r="AH37" s="108">
        <f t="shared" si="220"/>
        <v>0</v>
      </c>
      <c r="AI37" s="108">
        <f t="shared" si="220"/>
        <v>0</v>
      </c>
      <c r="AJ37" s="108">
        <f t="shared" si="220"/>
        <v>7534</v>
      </c>
      <c r="AK37" s="108"/>
      <c r="AL37" s="97">
        <f t="shared" ref="AL37:AW37" si="221">SUM(AL31:AL36)</f>
        <v>100000</v>
      </c>
      <c r="AM37" s="97">
        <f t="shared" si="221"/>
        <v>54700</v>
      </c>
      <c r="AN37" s="97">
        <f t="shared" si="221"/>
        <v>0</v>
      </c>
      <c r="AO37" s="97">
        <f t="shared" si="221"/>
        <v>0</v>
      </c>
      <c r="AP37" s="97">
        <f t="shared" si="221"/>
        <v>14769</v>
      </c>
      <c r="AQ37" s="97">
        <f t="shared" si="221"/>
        <v>0</v>
      </c>
      <c r="AR37" s="97">
        <f t="shared" si="221"/>
        <v>0</v>
      </c>
      <c r="AS37" s="97">
        <f t="shared" si="221"/>
        <v>30531</v>
      </c>
      <c r="AT37" s="97">
        <f t="shared" si="221"/>
        <v>24040</v>
      </c>
      <c r="AU37" s="97">
        <f t="shared" si="221"/>
        <v>6491</v>
      </c>
      <c r="AV37" s="97">
        <f t="shared" si="221"/>
        <v>0</v>
      </c>
      <c r="AW37" s="97">
        <f t="shared" si="221"/>
        <v>0</v>
      </c>
      <c r="AX37" s="133"/>
      <c r="AY37" s="133"/>
      <c r="AZ37" s="97">
        <f t="shared" ref="AZ37:BD37" si="222">SUM(AZ31:AZ36)</f>
        <v>0</v>
      </c>
      <c r="BA37" s="97">
        <f t="shared" si="222"/>
        <v>0</v>
      </c>
      <c r="BB37" s="97">
        <f t="shared" si="222"/>
        <v>0</v>
      </c>
      <c r="BC37" s="97">
        <f t="shared" si="222"/>
        <v>0</v>
      </c>
      <c r="BD37" s="97">
        <f t="shared" si="222"/>
        <v>0</v>
      </c>
      <c r="BE37" s="108">
        <f t="shared" ref="BE37:BI37" si="223">SUM(BE31:BE36)</f>
        <v>0</v>
      </c>
      <c r="BF37" s="108">
        <f t="shared" si="223"/>
        <v>0</v>
      </c>
      <c r="BG37" s="108">
        <f t="shared" si="223"/>
        <v>0</v>
      </c>
      <c r="BH37" s="108">
        <f t="shared" si="223"/>
        <v>0</v>
      </c>
      <c r="BI37" s="108">
        <f t="shared" si="223"/>
        <v>100000</v>
      </c>
      <c r="BJ37" s="108">
        <f t="shared" ref="BJ37" si="224">SUM(BJ31:BJ36)</f>
        <v>179031</v>
      </c>
      <c r="BK37" s="97">
        <f t="shared" ref="BK37:CB37" si="225">SUM(BK31:BK36)</f>
        <v>107534</v>
      </c>
      <c r="BL37" s="97"/>
      <c r="BM37" s="97">
        <f t="shared" si="225"/>
        <v>59558</v>
      </c>
      <c r="BN37" s="97"/>
      <c r="BO37" s="97">
        <f t="shared" si="225"/>
        <v>0</v>
      </c>
      <c r="BP37" s="97"/>
      <c r="BQ37" s="97">
        <f t="shared" si="225"/>
        <v>0</v>
      </c>
      <c r="BR37" s="97">
        <f t="shared" si="225"/>
        <v>16084</v>
      </c>
      <c r="BS37" s="97"/>
      <c r="BT37" s="97">
        <f t="shared" si="225"/>
        <v>0</v>
      </c>
      <c r="BU37" s="97">
        <f t="shared" si="225"/>
        <v>0</v>
      </c>
      <c r="BV37" s="97">
        <f t="shared" si="225"/>
        <v>31892</v>
      </c>
      <c r="BW37" s="97">
        <f t="shared" si="225"/>
        <v>25111</v>
      </c>
      <c r="BX37" s="97"/>
      <c r="BY37" s="97">
        <f t="shared" si="225"/>
        <v>6781</v>
      </c>
      <c r="BZ37" s="97"/>
      <c r="CA37" s="97">
        <f t="shared" si="225"/>
        <v>0</v>
      </c>
      <c r="CB37" s="97">
        <f t="shared" si="225"/>
        <v>0</v>
      </c>
      <c r="CC37" s="133"/>
      <c r="CD37" s="133"/>
      <c r="CE37" s="97">
        <f t="shared" ref="CE37:CJ37" si="226">SUM(CE31:CE36)</f>
        <v>0</v>
      </c>
      <c r="CF37" s="97">
        <f t="shared" si="226"/>
        <v>0</v>
      </c>
      <c r="CG37" s="97">
        <f t="shared" si="226"/>
        <v>0</v>
      </c>
      <c r="CH37" s="97"/>
      <c r="CI37" s="97">
        <f t="shared" si="226"/>
        <v>0</v>
      </c>
      <c r="CJ37" s="97">
        <f t="shared" si="226"/>
        <v>0</v>
      </c>
      <c r="CK37" s="108">
        <f t="shared" ref="CK37:CO37" si="227">SUM(CK31:CK36)</f>
        <v>0</v>
      </c>
      <c r="CL37" s="108">
        <f t="shared" si="227"/>
        <v>0</v>
      </c>
      <c r="CM37" s="108">
        <f t="shared" si="227"/>
        <v>0</v>
      </c>
      <c r="CN37" s="108">
        <f t="shared" si="227"/>
        <v>0</v>
      </c>
      <c r="CO37" s="108">
        <f t="shared" si="227"/>
        <v>107534</v>
      </c>
      <c r="CP37" s="97">
        <f t="shared" si="219"/>
        <v>0</v>
      </c>
      <c r="CQ37" s="97">
        <f t="shared" si="219"/>
        <v>0</v>
      </c>
      <c r="CR37" s="108">
        <f t="shared" ref="CR37:CU37" si="228">SUM(CR31:CR36)</f>
        <v>0</v>
      </c>
      <c r="CS37" s="108">
        <f t="shared" si="228"/>
        <v>0</v>
      </c>
      <c r="CT37" s="108">
        <f t="shared" si="228"/>
        <v>0</v>
      </c>
      <c r="CU37" s="108">
        <f t="shared" si="228"/>
        <v>0</v>
      </c>
      <c r="CV37" s="97">
        <f t="shared" ref="CV37:CW37" si="229">SUM(CV31:CV36)</f>
        <v>0</v>
      </c>
      <c r="CW37" s="97">
        <f t="shared" si="229"/>
        <v>0</v>
      </c>
      <c r="CX37" s="108">
        <f t="shared" ref="CX37:DA37" si="230">SUM(CX31:CX36)</f>
        <v>0</v>
      </c>
      <c r="CY37" s="108">
        <f t="shared" si="230"/>
        <v>0</v>
      </c>
      <c r="CZ37" s="108">
        <f t="shared" si="230"/>
        <v>0</v>
      </c>
      <c r="DA37" s="108">
        <f t="shared" si="230"/>
        <v>0</v>
      </c>
      <c r="DB37" s="97">
        <f t="shared" ref="DB37:DC37" si="231">SUM(DB31:DB36)</f>
        <v>0</v>
      </c>
      <c r="DC37" s="97">
        <f t="shared" si="231"/>
        <v>0</v>
      </c>
      <c r="DD37" s="108">
        <f t="shared" ref="DD37:DG37" si="232">SUM(DD31:DD36)</f>
        <v>0</v>
      </c>
      <c r="DE37" s="108">
        <f t="shared" si="232"/>
        <v>0</v>
      </c>
      <c r="DF37" s="108">
        <f t="shared" si="232"/>
        <v>0</v>
      </c>
      <c r="DG37" s="108">
        <f t="shared" si="232"/>
        <v>0</v>
      </c>
      <c r="DH37" s="97">
        <f t="shared" si="219"/>
        <v>0</v>
      </c>
      <c r="DI37" s="97">
        <f t="shared" si="219"/>
        <v>0</v>
      </c>
      <c r="DJ37" s="108">
        <f t="shared" ref="DJ37:FI37" si="233">SUM(DJ31:DJ36)</f>
        <v>0</v>
      </c>
      <c r="DK37" s="108">
        <f t="shared" si="233"/>
        <v>0</v>
      </c>
      <c r="DL37" s="108">
        <f t="shared" si="233"/>
        <v>0</v>
      </c>
      <c r="DM37" s="108">
        <f t="shared" si="233"/>
        <v>0</v>
      </c>
      <c r="DN37" s="97">
        <f t="shared" si="233"/>
        <v>0</v>
      </c>
      <c r="DO37" s="97">
        <f t="shared" si="233"/>
        <v>0</v>
      </c>
      <c r="DP37" s="108">
        <f t="shared" si="233"/>
        <v>0</v>
      </c>
      <c r="DQ37" s="108">
        <f t="shared" si="233"/>
        <v>0</v>
      </c>
      <c r="DR37" s="108">
        <f t="shared" si="233"/>
        <v>0</v>
      </c>
      <c r="DS37" s="108">
        <f t="shared" si="233"/>
        <v>0</v>
      </c>
      <c r="DT37" s="97">
        <f t="shared" si="233"/>
        <v>0</v>
      </c>
      <c r="DU37" s="97">
        <f t="shared" si="233"/>
        <v>0</v>
      </c>
      <c r="DV37" s="108">
        <f t="shared" si="233"/>
        <v>0</v>
      </c>
      <c r="DW37" s="108">
        <f t="shared" si="233"/>
        <v>0</v>
      </c>
      <c r="DX37" s="108">
        <f t="shared" si="233"/>
        <v>0</v>
      </c>
      <c r="DY37" s="108">
        <f t="shared" si="233"/>
        <v>0</v>
      </c>
      <c r="DZ37" s="108">
        <f t="shared" si="233"/>
        <v>0</v>
      </c>
      <c r="EA37" s="108">
        <f t="shared" si="233"/>
        <v>0</v>
      </c>
      <c r="EB37" s="108">
        <f t="shared" si="233"/>
        <v>0</v>
      </c>
      <c r="EC37" s="108">
        <f t="shared" si="233"/>
        <v>0</v>
      </c>
      <c r="ED37" s="108">
        <f t="shared" si="233"/>
        <v>0</v>
      </c>
      <c r="EE37" s="108">
        <f t="shared" si="233"/>
        <v>0</v>
      </c>
      <c r="EF37" s="97">
        <f t="shared" si="233"/>
        <v>0</v>
      </c>
      <c r="EG37" s="97">
        <f t="shared" si="233"/>
        <v>0</v>
      </c>
      <c r="EH37" s="108">
        <f t="shared" si="233"/>
        <v>0</v>
      </c>
      <c r="EI37" s="108">
        <f t="shared" si="233"/>
        <v>0</v>
      </c>
      <c r="EJ37" s="108">
        <f t="shared" si="233"/>
        <v>0</v>
      </c>
      <c r="EK37" s="108">
        <f t="shared" si="233"/>
        <v>0</v>
      </c>
      <c r="EL37" s="97">
        <f t="shared" si="233"/>
        <v>0</v>
      </c>
      <c r="EM37" s="97">
        <f t="shared" si="233"/>
        <v>0</v>
      </c>
      <c r="EN37" s="108">
        <f t="shared" si="233"/>
        <v>0</v>
      </c>
      <c r="EO37" s="108">
        <f t="shared" si="233"/>
        <v>0</v>
      </c>
      <c r="EP37" s="108">
        <f t="shared" si="233"/>
        <v>0</v>
      </c>
      <c r="EQ37" s="108">
        <f t="shared" si="233"/>
        <v>0</v>
      </c>
      <c r="ER37" s="108">
        <f t="shared" si="233"/>
        <v>0</v>
      </c>
      <c r="ES37" s="108">
        <f t="shared" si="233"/>
        <v>0</v>
      </c>
      <c r="ET37" s="108">
        <f t="shared" si="233"/>
        <v>0</v>
      </c>
      <c r="EU37" s="108">
        <f t="shared" si="233"/>
        <v>0</v>
      </c>
      <c r="EV37" s="108">
        <f t="shared" si="233"/>
        <v>0</v>
      </c>
      <c r="EW37" s="108">
        <f t="shared" si="233"/>
        <v>0</v>
      </c>
      <c r="EX37" s="97">
        <f t="shared" si="233"/>
        <v>0</v>
      </c>
      <c r="EY37" s="97">
        <f t="shared" si="233"/>
        <v>0</v>
      </c>
      <c r="EZ37" s="108">
        <f t="shared" si="233"/>
        <v>0</v>
      </c>
      <c r="FA37" s="108">
        <f t="shared" si="233"/>
        <v>0</v>
      </c>
      <c r="FB37" s="108">
        <f t="shared" si="233"/>
        <v>0</v>
      </c>
      <c r="FC37" s="108">
        <f t="shared" si="233"/>
        <v>0</v>
      </c>
      <c r="FD37" s="97">
        <f t="shared" si="233"/>
        <v>0</v>
      </c>
      <c r="FE37" s="97">
        <f t="shared" si="233"/>
        <v>0</v>
      </c>
      <c r="FF37" s="108">
        <f t="shared" si="233"/>
        <v>0</v>
      </c>
      <c r="FG37" s="108">
        <f t="shared" si="233"/>
        <v>0</v>
      </c>
      <c r="FH37" s="108">
        <f t="shared" si="233"/>
        <v>0</v>
      </c>
      <c r="FI37" s="108">
        <f t="shared" si="233"/>
        <v>0</v>
      </c>
    </row>
    <row r="38" spans="1:165" s="116" customFormat="1" ht="11.25" x14ac:dyDescent="0.2">
      <c r="A38" s="17"/>
      <c r="B38" s="17"/>
      <c r="C38" s="26"/>
      <c r="D38" s="26"/>
      <c r="E38" s="14"/>
      <c r="F38" s="28"/>
      <c r="G38" s="1"/>
      <c r="H38" s="1"/>
      <c r="I38" s="1"/>
      <c r="J38" s="1"/>
      <c r="K38" s="1"/>
      <c r="L38" s="1"/>
      <c r="M38" s="1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1"/>
      <c r="AG38" s="1"/>
      <c r="AH38" s="1"/>
      <c r="AI38" s="1"/>
      <c r="AJ38" s="1"/>
      <c r="AK38" s="1"/>
      <c r="AL38" s="1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1"/>
      <c r="BF38" s="1"/>
      <c r="BG38" s="1"/>
      <c r="BH38" s="1"/>
      <c r="BI38" s="1"/>
      <c r="BJ38" s="1"/>
      <c r="BK38" s="1"/>
      <c r="BL38" s="1"/>
      <c r="BM38" s="65"/>
      <c r="BN38" s="132"/>
      <c r="BO38" s="65"/>
      <c r="BP38" s="132"/>
      <c r="BQ38" s="65"/>
      <c r="BR38" s="65"/>
      <c r="BS38" s="132"/>
      <c r="BT38" s="65"/>
      <c r="BU38" s="65"/>
      <c r="BV38" s="65"/>
      <c r="BW38" s="65"/>
      <c r="BX38" s="132"/>
      <c r="BY38" s="65"/>
      <c r="BZ38" s="132"/>
      <c r="CA38" s="65"/>
      <c r="CB38" s="65"/>
      <c r="CC38" s="65"/>
      <c r="CD38" s="65"/>
      <c r="CE38" s="65"/>
      <c r="CF38" s="65"/>
      <c r="CG38" s="65"/>
      <c r="CH38" s="132"/>
      <c r="CI38" s="65"/>
      <c r="CJ38" s="65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1:165" s="116" customFormat="1" ht="11.25" x14ac:dyDescent="0.2">
      <c r="A39" s="17"/>
      <c r="B39" s="17"/>
      <c r="C39" s="26"/>
      <c r="D39" s="26"/>
      <c r="E39" s="16" t="s">
        <v>120</v>
      </c>
      <c r="F39" s="28"/>
      <c r="G39" s="1"/>
      <c r="H39" s="1"/>
      <c r="I39" s="1"/>
      <c r="J39" s="1"/>
      <c r="K39" s="1"/>
      <c r="L39" s="1"/>
      <c r="M39" s="1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1"/>
      <c r="AG39" s="1"/>
      <c r="AH39" s="1"/>
      <c r="AI39" s="1"/>
      <c r="AJ39" s="1"/>
      <c r="AK39" s="1"/>
      <c r="AL39" s="1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1"/>
      <c r="BF39" s="1"/>
      <c r="BG39" s="1"/>
      <c r="BH39" s="1"/>
      <c r="BI39" s="1"/>
      <c r="BJ39" s="1"/>
      <c r="BK39" s="1"/>
      <c r="BL39" s="1"/>
      <c r="BM39" s="65"/>
      <c r="BN39" s="132"/>
      <c r="BO39" s="65"/>
      <c r="BP39" s="132"/>
      <c r="BQ39" s="65"/>
      <c r="BR39" s="65"/>
      <c r="BS39" s="132"/>
      <c r="BT39" s="65"/>
      <c r="BU39" s="65"/>
      <c r="BV39" s="65"/>
      <c r="BW39" s="65"/>
      <c r="BX39" s="132"/>
      <c r="BY39" s="65"/>
      <c r="BZ39" s="132"/>
      <c r="CA39" s="65"/>
      <c r="CB39" s="65"/>
      <c r="CC39" s="65"/>
      <c r="CD39" s="65"/>
      <c r="CE39" s="65"/>
      <c r="CF39" s="65"/>
      <c r="CG39" s="65"/>
      <c r="CH39" s="132"/>
      <c r="CI39" s="65"/>
      <c r="CJ39" s="65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s="116" customFormat="1" ht="11.25" x14ac:dyDescent="0.2">
      <c r="A40" s="17"/>
      <c r="B40" s="17"/>
      <c r="C40" s="26"/>
      <c r="D40" s="26"/>
      <c r="E40" s="14"/>
      <c r="F40" s="28"/>
      <c r="G40" s="1"/>
      <c r="H40" s="1"/>
      <c r="I40" s="1"/>
      <c r="J40" s="1"/>
      <c r="K40" s="1"/>
      <c r="L40" s="1"/>
      <c r="M40" s="1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1"/>
      <c r="AG40" s="1"/>
      <c r="AH40" s="1"/>
      <c r="AI40" s="1"/>
      <c r="AJ40" s="1"/>
      <c r="AK40" s="1"/>
      <c r="AL40" s="1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1"/>
      <c r="BF40" s="1"/>
      <c r="BG40" s="1"/>
      <c r="BH40" s="1"/>
      <c r="BI40" s="1"/>
      <c r="BJ40" s="1"/>
      <c r="BK40" s="1"/>
      <c r="BL40" s="1"/>
      <c r="BM40" s="65"/>
      <c r="BN40" s="132"/>
      <c r="BO40" s="65"/>
      <c r="BP40" s="132"/>
      <c r="BQ40" s="65"/>
      <c r="BR40" s="65"/>
      <c r="BS40" s="132"/>
      <c r="BT40" s="65"/>
      <c r="BU40" s="65"/>
      <c r="BV40" s="65"/>
      <c r="BW40" s="65"/>
      <c r="BX40" s="132"/>
      <c r="BY40" s="65"/>
      <c r="BZ40" s="132"/>
      <c r="CA40" s="65"/>
      <c r="CB40" s="65"/>
      <c r="CC40" s="65"/>
      <c r="CD40" s="65"/>
      <c r="CE40" s="65"/>
      <c r="CF40" s="65"/>
      <c r="CG40" s="65"/>
      <c r="CH40" s="132"/>
      <c r="CI40" s="65"/>
      <c r="CJ40" s="65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1:165" s="116" customFormat="1" ht="20.25" customHeight="1" x14ac:dyDescent="0.2">
      <c r="A41" s="120" t="s">
        <v>121</v>
      </c>
      <c r="B41" s="120" t="s">
        <v>101</v>
      </c>
      <c r="C41" s="120">
        <v>740301</v>
      </c>
      <c r="D41" s="120" t="s">
        <v>122</v>
      </c>
      <c r="E41" s="124" t="s">
        <v>123</v>
      </c>
      <c r="F41" s="15" t="s">
        <v>124</v>
      </c>
      <c r="G41" s="1">
        <f t="shared" ref="G41:G67" si="234">H41+I41+BJ41</f>
        <v>127183</v>
      </c>
      <c r="H41" s="1">
        <f t="shared" ref="H41:H67" si="235">L41+CJ41+DC41+DU41+EM41+FE41</f>
        <v>0</v>
      </c>
      <c r="I41" s="1"/>
      <c r="J41" s="1">
        <f t="shared" ref="J41:J67" si="236">K41+M41+CP41+DH41+DZ41+ER41</f>
        <v>127183</v>
      </c>
      <c r="K41" s="1">
        <v>117023</v>
      </c>
      <c r="L41" s="1"/>
      <c r="M41" s="1">
        <f t="shared" si="126"/>
        <v>10160</v>
      </c>
      <c r="N41" s="65"/>
      <c r="O41" s="65">
        <v>8000</v>
      </c>
      <c r="P41" s="65"/>
      <c r="Q41" s="65">
        <v>2160</v>
      </c>
      <c r="R41" s="65"/>
      <c r="S41" s="65"/>
      <c r="T41" s="65">
        <f t="shared" ref="T41:T67" si="237">U41+V41</f>
        <v>0</v>
      </c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140"/>
      <c r="AG41" s="140"/>
      <c r="AH41" s="1"/>
      <c r="AI41" s="1"/>
      <c r="AJ41" s="1">
        <f t="shared" ref="AJ41:AJ67" si="238">M41-AF41-AG41-AI41</f>
        <v>10160</v>
      </c>
      <c r="AK41" s="1">
        <f t="shared" si="18"/>
        <v>0</v>
      </c>
      <c r="AL41" s="1">
        <f t="shared" ref="AL41:AL67" si="239">AM41+AN41+AO41+AP41+AQ41+AR41+AS41+AV41+AW41+BA41+BB41+BC41</f>
        <v>0</v>
      </c>
      <c r="AM41" s="65"/>
      <c r="AN41" s="65"/>
      <c r="AO41" s="65"/>
      <c r="AP41" s="65"/>
      <c r="AQ41" s="65"/>
      <c r="AR41" s="65"/>
      <c r="AS41" s="65">
        <f t="shared" ref="AS41:AS67" si="240">AT41+AU41</f>
        <v>0</v>
      </c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140"/>
      <c r="BF41" s="140"/>
      <c r="BG41" s="1"/>
      <c r="BH41" s="1"/>
      <c r="BI41" s="1">
        <f t="shared" ref="BI41:BI67" si="241">AL41-BE41-BF41-BH41</f>
        <v>0</v>
      </c>
      <c r="BJ41" s="1">
        <f t="shared" si="19"/>
        <v>127183</v>
      </c>
      <c r="BK41" s="1">
        <f t="shared" ref="BK41:BK67" si="242">BM41+BO41+BQ41+BR41+BT41+BU41+BV41+CA41+CB41+CE41+CF41+CG41+CI41</f>
        <v>10160</v>
      </c>
      <c r="BL41" s="1"/>
      <c r="BM41" s="65">
        <f t="shared" ref="BM41:BM67" si="243">N41+AM41</f>
        <v>0</v>
      </c>
      <c r="BN41" s="132"/>
      <c r="BO41" s="65">
        <f t="shared" ref="BO41:BO67" si="244">O41+AN41</f>
        <v>8000</v>
      </c>
      <c r="BP41" s="132"/>
      <c r="BQ41" s="65">
        <f t="shared" ref="BQ41:BQ67" si="245">P41+AO41</f>
        <v>0</v>
      </c>
      <c r="BR41" s="65">
        <f t="shared" ref="BR41:BR67" si="246">Q41+AP41</f>
        <v>2160</v>
      </c>
      <c r="BS41" s="132"/>
      <c r="BT41" s="65">
        <f t="shared" ref="BT41:BT67" si="247">R41+AQ41</f>
        <v>0</v>
      </c>
      <c r="BU41" s="65">
        <f t="shared" ref="BU41:BU67" si="248">S41+AR41</f>
        <v>0</v>
      </c>
      <c r="BV41" s="65">
        <f t="shared" ref="BV41:BV67" si="249">T41+AS41</f>
        <v>0</v>
      </c>
      <c r="BW41" s="65">
        <f t="shared" ref="BW41:BW67" si="250">U41+AT41</f>
        <v>0</v>
      </c>
      <c r="BX41" s="132"/>
      <c r="BY41" s="65">
        <f t="shared" ref="BY41:BY67" si="251">V41+AU41</f>
        <v>0</v>
      </c>
      <c r="BZ41" s="132"/>
      <c r="CA41" s="65">
        <f t="shared" ref="CA41:CA67" si="252">W41+AV41</f>
        <v>0</v>
      </c>
      <c r="CB41" s="65">
        <f t="shared" ref="CB41:CB67" si="253">X41+AW41</f>
        <v>0</v>
      </c>
      <c r="CC41" s="65">
        <f t="shared" ref="CC41:CC67" si="254">Y41+AX41</f>
        <v>0</v>
      </c>
      <c r="CD41" s="65">
        <f t="shared" ref="CD41:CD67" si="255">Z41+AY41</f>
        <v>0</v>
      </c>
      <c r="CE41" s="65">
        <f t="shared" ref="CE41:CE67" si="256">AA41+AZ41</f>
        <v>0</v>
      </c>
      <c r="CF41" s="65">
        <f t="shared" ref="CF41:CF67" si="257">AB41+BA41</f>
        <v>0</v>
      </c>
      <c r="CG41" s="65">
        <f t="shared" ref="CG41:CG67" si="258">AC41+BB41</f>
        <v>0</v>
      </c>
      <c r="CH41" s="132"/>
      <c r="CI41" s="65">
        <f t="shared" ref="CI41:CI67" si="259">AD41+BC41</f>
        <v>0</v>
      </c>
      <c r="CJ41" s="65">
        <f t="shared" ref="CJ41:CJ67" si="260">AE41+BD41</f>
        <v>0</v>
      </c>
      <c r="CK41" s="65">
        <f t="shared" ref="CK41:CK67" si="261">AF41+BE41</f>
        <v>0</v>
      </c>
      <c r="CL41" s="65">
        <f t="shared" ref="CL41:CL67" si="262">AG41+BF41</f>
        <v>0</v>
      </c>
      <c r="CM41" s="65">
        <f t="shared" ref="CM41:CM67" si="263">AH41+BG41</f>
        <v>0</v>
      </c>
      <c r="CN41" s="65">
        <f t="shared" ref="CN41:CN67" si="264">AI41+BH41</f>
        <v>0</v>
      </c>
      <c r="CO41" s="65">
        <f t="shared" ref="CO41:CO67" si="265">AJ41+BI41</f>
        <v>10160</v>
      </c>
      <c r="CP41" s="1"/>
      <c r="CU41" s="1"/>
      <c r="CV41" s="1"/>
      <c r="DA41" s="1"/>
      <c r="DB41" s="1">
        <f t="shared" ref="DB41:DB67" si="266">CP41+CV41</f>
        <v>0</v>
      </c>
      <c r="DC41" s="1">
        <f t="shared" ref="DC41:DC67" si="267">CQ41+CW41</f>
        <v>0</v>
      </c>
      <c r="DD41" s="1">
        <f t="shared" ref="DD41:DD67" si="268">CR41+CX41</f>
        <v>0</v>
      </c>
      <c r="DE41" s="1">
        <f t="shared" ref="DE41:DE67" si="269">CS41+CY41</f>
        <v>0</v>
      </c>
      <c r="DF41" s="1">
        <f t="shared" ref="DF41:DF67" si="270">CT41+CZ41</f>
        <v>0</v>
      </c>
      <c r="DG41" s="1">
        <f t="shared" ref="DG41:DG67" si="271">CU41+DA41</f>
        <v>0</v>
      </c>
      <c r="DH41" s="1"/>
      <c r="DM41" s="1"/>
      <c r="DN41" s="1"/>
      <c r="DS41" s="1"/>
      <c r="DT41" s="1">
        <f t="shared" ref="DT41:DT67" si="272">DH41+DN41</f>
        <v>0</v>
      </c>
      <c r="DU41" s="1">
        <f t="shared" ref="DU41:DU67" si="273">DI41+DO41</f>
        <v>0</v>
      </c>
      <c r="DV41" s="1">
        <f t="shared" ref="DV41:DV67" si="274">DJ41+DP41</f>
        <v>0</v>
      </c>
      <c r="DW41" s="1">
        <f t="shared" ref="DW41:DW67" si="275">DK41+DQ41</f>
        <v>0</v>
      </c>
      <c r="DX41" s="1">
        <f t="shared" ref="DX41:DX67" si="276">DL41+DR41</f>
        <v>0</v>
      </c>
      <c r="DY41" s="1">
        <f t="shared" ref="DY41:DY67" si="277">DM41+DS41</f>
        <v>0</v>
      </c>
      <c r="DZ41" s="1"/>
      <c r="EA41" s="1"/>
      <c r="EB41" s="1"/>
      <c r="EC41" s="1"/>
      <c r="ED41" s="1"/>
      <c r="EE41" s="1">
        <f t="shared" si="14"/>
        <v>0</v>
      </c>
      <c r="EF41" s="1"/>
      <c r="EK41" s="1"/>
      <c r="EL41" s="1">
        <f t="shared" ref="EL41:EL67" si="278">DZ41+EF41</f>
        <v>0</v>
      </c>
      <c r="EM41" s="1">
        <f t="shared" ref="EM41:EM67" si="279">EA41+EG41</f>
        <v>0</v>
      </c>
      <c r="EN41" s="1">
        <f t="shared" ref="EN41:EN67" si="280">EB41+EH41</f>
        <v>0</v>
      </c>
      <c r="EO41" s="1">
        <f t="shared" ref="EO41:EO67" si="281">EC41+EI41</f>
        <v>0</v>
      </c>
      <c r="EP41" s="1">
        <f t="shared" ref="EP41:EP67" si="282">ED41+EJ41</f>
        <v>0</v>
      </c>
      <c r="EQ41" s="1">
        <f t="shared" ref="EQ41:EQ67" si="283">EE41+EK41</f>
        <v>0</v>
      </c>
      <c r="ER41" s="1">
        <v>0</v>
      </c>
      <c r="EW41" s="1">
        <f t="shared" si="16"/>
        <v>0</v>
      </c>
      <c r="EX41" s="1"/>
      <c r="FC41" s="1"/>
      <c r="FD41" s="1">
        <f t="shared" ref="FD41:FD67" si="284">ER41+EX41</f>
        <v>0</v>
      </c>
      <c r="FE41" s="1">
        <f t="shared" ref="FE41:FE67" si="285">ES41+EY41</f>
        <v>0</v>
      </c>
      <c r="FF41" s="1">
        <f t="shared" ref="FF41:FF67" si="286">ET41+EZ41</f>
        <v>0</v>
      </c>
      <c r="FG41" s="1">
        <f t="shared" ref="FG41:FG67" si="287">EU41+FA41</f>
        <v>0</v>
      </c>
      <c r="FH41" s="1">
        <f t="shared" ref="FH41:FH67" si="288">EV41+FB41</f>
        <v>0</v>
      </c>
      <c r="FI41" s="1">
        <f t="shared" ref="FI41:FI67" si="289">EW41+FC41</f>
        <v>0</v>
      </c>
    </row>
    <row r="42" spans="1:165" s="116" customFormat="1" ht="20.25" customHeight="1" x14ac:dyDescent="0.2">
      <c r="A42" s="120" t="s">
        <v>121</v>
      </c>
      <c r="B42" s="120" t="s">
        <v>106</v>
      </c>
      <c r="C42" s="120">
        <v>740302</v>
      </c>
      <c r="D42" s="120" t="s">
        <v>125</v>
      </c>
      <c r="E42" s="123" t="s">
        <v>126</v>
      </c>
      <c r="F42" s="30" t="s">
        <v>127</v>
      </c>
      <c r="G42" s="1">
        <f t="shared" si="234"/>
        <v>141284</v>
      </c>
      <c r="H42" s="1">
        <f t="shared" si="235"/>
        <v>0</v>
      </c>
      <c r="I42" s="1"/>
      <c r="J42" s="1">
        <f t="shared" si="236"/>
        <v>141284</v>
      </c>
      <c r="K42" s="1">
        <v>140960</v>
      </c>
      <c r="L42" s="1"/>
      <c r="M42" s="1">
        <f t="shared" si="126"/>
        <v>324</v>
      </c>
      <c r="N42" s="65"/>
      <c r="O42" s="65"/>
      <c r="P42" s="65"/>
      <c r="Q42" s="65"/>
      <c r="R42" s="65"/>
      <c r="S42" s="65"/>
      <c r="T42" s="65">
        <f t="shared" si="237"/>
        <v>324</v>
      </c>
      <c r="U42" s="65">
        <v>255</v>
      </c>
      <c r="V42" s="65">
        <v>69</v>
      </c>
      <c r="W42" s="65"/>
      <c r="X42" s="65"/>
      <c r="Y42" s="65"/>
      <c r="Z42" s="65"/>
      <c r="AA42" s="65"/>
      <c r="AB42" s="65"/>
      <c r="AC42" s="65"/>
      <c r="AD42" s="65"/>
      <c r="AE42" s="65"/>
      <c r="AF42" s="140"/>
      <c r="AG42" s="140"/>
      <c r="AH42" s="1"/>
      <c r="AI42" s="1"/>
      <c r="AJ42" s="1">
        <f t="shared" si="238"/>
        <v>324</v>
      </c>
      <c r="AK42" s="1">
        <f t="shared" si="18"/>
        <v>0</v>
      </c>
      <c r="AL42" s="1">
        <f t="shared" si="239"/>
        <v>0</v>
      </c>
      <c r="AM42" s="65"/>
      <c r="AN42" s="65"/>
      <c r="AO42" s="65"/>
      <c r="AP42" s="65"/>
      <c r="AQ42" s="65"/>
      <c r="AR42" s="65"/>
      <c r="AS42" s="65">
        <f t="shared" si="240"/>
        <v>0</v>
      </c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140"/>
      <c r="BF42" s="140"/>
      <c r="BG42" s="1"/>
      <c r="BH42" s="1"/>
      <c r="BI42" s="1">
        <f t="shared" si="241"/>
        <v>0</v>
      </c>
      <c r="BJ42" s="1">
        <f t="shared" si="19"/>
        <v>141284</v>
      </c>
      <c r="BK42" s="1">
        <f t="shared" si="242"/>
        <v>324</v>
      </c>
      <c r="BL42" s="1"/>
      <c r="BM42" s="65">
        <f t="shared" si="243"/>
        <v>0</v>
      </c>
      <c r="BN42" s="132"/>
      <c r="BO42" s="65">
        <f t="shared" si="244"/>
        <v>0</v>
      </c>
      <c r="BP42" s="132"/>
      <c r="BQ42" s="65">
        <f t="shared" si="245"/>
        <v>0</v>
      </c>
      <c r="BR42" s="65">
        <f t="shared" si="246"/>
        <v>0</v>
      </c>
      <c r="BS42" s="132"/>
      <c r="BT42" s="65">
        <f t="shared" si="247"/>
        <v>0</v>
      </c>
      <c r="BU42" s="65">
        <f t="shared" si="248"/>
        <v>0</v>
      </c>
      <c r="BV42" s="65">
        <f t="shared" si="249"/>
        <v>324</v>
      </c>
      <c r="BW42" s="65">
        <f t="shared" si="250"/>
        <v>255</v>
      </c>
      <c r="BX42" s="132"/>
      <c r="BY42" s="65">
        <f t="shared" si="251"/>
        <v>69</v>
      </c>
      <c r="BZ42" s="132"/>
      <c r="CA42" s="65">
        <f t="shared" si="252"/>
        <v>0</v>
      </c>
      <c r="CB42" s="65">
        <f t="shared" si="253"/>
        <v>0</v>
      </c>
      <c r="CC42" s="65">
        <f t="shared" si="254"/>
        <v>0</v>
      </c>
      <c r="CD42" s="65">
        <f t="shared" si="255"/>
        <v>0</v>
      </c>
      <c r="CE42" s="65">
        <f t="shared" si="256"/>
        <v>0</v>
      </c>
      <c r="CF42" s="65">
        <f t="shared" si="257"/>
        <v>0</v>
      </c>
      <c r="CG42" s="65">
        <f t="shared" si="258"/>
        <v>0</v>
      </c>
      <c r="CH42" s="132"/>
      <c r="CI42" s="65">
        <f t="shared" si="259"/>
        <v>0</v>
      </c>
      <c r="CJ42" s="65">
        <f t="shared" si="260"/>
        <v>0</v>
      </c>
      <c r="CK42" s="65">
        <f t="shared" si="261"/>
        <v>0</v>
      </c>
      <c r="CL42" s="65">
        <f t="shared" si="262"/>
        <v>0</v>
      </c>
      <c r="CM42" s="65">
        <f t="shared" si="263"/>
        <v>0</v>
      </c>
      <c r="CN42" s="65">
        <f t="shared" si="264"/>
        <v>0</v>
      </c>
      <c r="CO42" s="65">
        <f t="shared" si="265"/>
        <v>324</v>
      </c>
      <c r="CP42" s="1"/>
      <c r="CU42" s="1"/>
      <c r="CV42" s="1"/>
      <c r="DA42" s="1"/>
      <c r="DB42" s="1">
        <f t="shared" si="266"/>
        <v>0</v>
      </c>
      <c r="DC42" s="1">
        <f t="shared" si="267"/>
        <v>0</v>
      </c>
      <c r="DD42" s="1">
        <f t="shared" si="268"/>
        <v>0</v>
      </c>
      <c r="DE42" s="1">
        <f t="shared" si="269"/>
        <v>0</v>
      </c>
      <c r="DF42" s="1">
        <f t="shared" si="270"/>
        <v>0</v>
      </c>
      <c r="DG42" s="1">
        <f t="shared" si="271"/>
        <v>0</v>
      </c>
      <c r="DH42" s="1"/>
      <c r="DM42" s="1"/>
      <c r="DN42" s="1"/>
      <c r="DS42" s="1"/>
      <c r="DT42" s="1">
        <f t="shared" si="272"/>
        <v>0</v>
      </c>
      <c r="DU42" s="1">
        <f t="shared" si="273"/>
        <v>0</v>
      </c>
      <c r="DV42" s="1">
        <f t="shared" si="274"/>
        <v>0</v>
      </c>
      <c r="DW42" s="1">
        <f t="shared" si="275"/>
        <v>0</v>
      </c>
      <c r="DX42" s="1">
        <f t="shared" si="276"/>
        <v>0</v>
      </c>
      <c r="DY42" s="1">
        <f t="shared" si="277"/>
        <v>0</v>
      </c>
      <c r="DZ42" s="1"/>
      <c r="EA42" s="1"/>
      <c r="EB42" s="1"/>
      <c r="EC42" s="1"/>
      <c r="ED42" s="1"/>
      <c r="EE42" s="1">
        <f t="shared" si="14"/>
        <v>0</v>
      </c>
      <c r="EF42" s="1"/>
      <c r="EK42" s="1"/>
      <c r="EL42" s="1">
        <f t="shared" si="278"/>
        <v>0</v>
      </c>
      <c r="EM42" s="1">
        <f t="shared" si="279"/>
        <v>0</v>
      </c>
      <c r="EN42" s="1">
        <f t="shared" si="280"/>
        <v>0</v>
      </c>
      <c r="EO42" s="1">
        <f t="shared" si="281"/>
        <v>0</v>
      </c>
      <c r="EP42" s="1">
        <f t="shared" si="282"/>
        <v>0</v>
      </c>
      <c r="EQ42" s="1">
        <f t="shared" si="283"/>
        <v>0</v>
      </c>
      <c r="ER42" s="1">
        <v>0</v>
      </c>
      <c r="EW42" s="1">
        <f t="shared" si="16"/>
        <v>0</v>
      </c>
      <c r="EX42" s="1"/>
      <c r="FC42" s="1"/>
      <c r="FD42" s="1">
        <f t="shared" si="284"/>
        <v>0</v>
      </c>
      <c r="FE42" s="1">
        <f t="shared" si="285"/>
        <v>0</v>
      </c>
      <c r="FF42" s="1">
        <f t="shared" si="286"/>
        <v>0</v>
      </c>
      <c r="FG42" s="1">
        <f t="shared" si="287"/>
        <v>0</v>
      </c>
      <c r="FH42" s="1">
        <f t="shared" si="288"/>
        <v>0</v>
      </c>
      <c r="FI42" s="1">
        <f t="shared" si="289"/>
        <v>0</v>
      </c>
    </row>
    <row r="43" spans="1:165" s="116" customFormat="1" ht="20.25" customHeight="1" x14ac:dyDescent="0.2">
      <c r="A43" s="120" t="s">
        <v>121</v>
      </c>
      <c r="B43" s="120" t="s">
        <v>101</v>
      </c>
      <c r="C43" s="120">
        <v>740301</v>
      </c>
      <c r="D43" s="120" t="s">
        <v>128</v>
      </c>
      <c r="E43" s="123" t="s">
        <v>129</v>
      </c>
      <c r="F43" s="2">
        <v>2019</v>
      </c>
      <c r="G43" s="1">
        <f t="shared" si="234"/>
        <v>40150</v>
      </c>
      <c r="H43" s="1">
        <f t="shared" si="235"/>
        <v>0</v>
      </c>
      <c r="I43" s="1"/>
      <c r="J43" s="1">
        <f t="shared" si="236"/>
        <v>40150</v>
      </c>
      <c r="K43" s="1">
        <v>14406</v>
      </c>
      <c r="L43" s="1"/>
      <c r="M43" s="1">
        <f t="shared" si="126"/>
        <v>25744</v>
      </c>
      <c r="N43" s="65"/>
      <c r="O43" s="65">
        <v>18782</v>
      </c>
      <c r="P43" s="65"/>
      <c r="Q43" s="65">
        <v>5072</v>
      </c>
      <c r="R43" s="65"/>
      <c r="S43" s="65"/>
      <c r="T43" s="65">
        <f t="shared" si="237"/>
        <v>1890</v>
      </c>
      <c r="U43" s="65">
        <v>1488</v>
      </c>
      <c r="V43" s="65">
        <v>402</v>
      </c>
      <c r="W43" s="65"/>
      <c r="X43" s="65"/>
      <c r="Y43" s="65"/>
      <c r="Z43" s="65"/>
      <c r="AA43" s="65"/>
      <c r="AB43" s="65"/>
      <c r="AC43" s="65"/>
      <c r="AD43" s="65"/>
      <c r="AE43" s="65"/>
      <c r="AF43" s="140"/>
      <c r="AG43" s="140"/>
      <c r="AH43" s="1"/>
      <c r="AI43" s="1"/>
      <c r="AJ43" s="1">
        <f t="shared" si="238"/>
        <v>25744</v>
      </c>
      <c r="AK43" s="1">
        <f t="shared" si="18"/>
        <v>0</v>
      </c>
      <c r="AL43" s="1">
        <f t="shared" si="239"/>
        <v>0</v>
      </c>
      <c r="AM43" s="65"/>
      <c r="AN43" s="65"/>
      <c r="AO43" s="65"/>
      <c r="AP43" s="65"/>
      <c r="AQ43" s="65"/>
      <c r="AR43" s="65"/>
      <c r="AS43" s="65">
        <f t="shared" si="240"/>
        <v>0</v>
      </c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140"/>
      <c r="BF43" s="140"/>
      <c r="BG43" s="1"/>
      <c r="BH43" s="1"/>
      <c r="BI43" s="1">
        <f t="shared" si="241"/>
        <v>0</v>
      </c>
      <c r="BJ43" s="1">
        <f t="shared" si="19"/>
        <v>40150</v>
      </c>
      <c r="BK43" s="1">
        <f t="shared" si="242"/>
        <v>25744</v>
      </c>
      <c r="BL43" s="1"/>
      <c r="BM43" s="65">
        <f t="shared" si="243"/>
        <v>0</v>
      </c>
      <c r="BN43" s="132"/>
      <c r="BO43" s="65">
        <f t="shared" si="244"/>
        <v>18782</v>
      </c>
      <c r="BP43" s="132"/>
      <c r="BQ43" s="65">
        <f t="shared" si="245"/>
        <v>0</v>
      </c>
      <c r="BR43" s="65">
        <f t="shared" si="246"/>
        <v>5072</v>
      </c>
      <c r="BS43" s="132"/>
      <c r="BT43" s="65">
        <f t="shared" si="247"/>
        <v>0</v>
      </c>
      <c r="BU43" s="65">
        <f t="shared" si="248"/>
        <v>0</v>
      </c>
      <c r="BV43" s="65">
        <f t="shared" si="249"/>
        <v>1890</v>
      </c>
      <c r="BW43" s="65">
        <f t="shared" si="250"/>
        <v>1488</v>
      </c>
      <c r="BX43" s="132"/>
      <c r="BY43" s="65">
        <f t="shared" si="251"/>
        <v>402</v>
      </c>
      <c r="BZ43" s="132"/>
      <c r="CA43" s="65">
        <f t="shared" si="252"/>
        <v>0</v>
      </c>
      <c r="CB43" s="65">
        <f t="shared" si="253"/>
        <v>0</v>
      </c>
      <c r="CC43" s="65">
        <f t="shared" si="254"/>
        <v>0</v>
      </c>
      <c r="CD43" s="65">
        <f t="shared" si="255"/>
        <v>0</v>
      </c>
      <c r="CE43" s="65">
        <f t="shared" si="256"/>
        <v>0</v>
      </c>
      <c r="CF43" s="65">
        <f t="shared" si="257"/>
        <v>0</v>
      </c>
      <c r="CG43" s="65">
        <f t="shared" si="258"/>
        <v>0</v>
      </c>
      <c r="CH43" s="132"/>
      <c r="CI43" s="65">
        <f t="shared" si="259"/>
        <v>0</v>
      </c>
      <c r="CJ43" s="65">
        <f t="shared" si="260"/>
        <v>0</v>
      </c>
      <c r="CK43" s="65">
        <f t="shared" si="261"/>
        <v>0</v>
      </c>
      <c r="CL43" s="65">
        <f t="shared" si="262"/>
        <v>0</v>
      </c>
      <c r="CM43" s="65">
        <f t="shared" si="263"/>
        <v>0</v>
      </c>
      <c r="CN43" s="65">
        <f t="shared" si="264"/>
        <v>0</v>
      </c>
      <c r="CO43" s="65">
        <f t="shared" si="265"/>
        <v>25744</v>
      </c>
      <c r="CP43" s="1"/>
      <c r="CU43" s="1"/>
      <c r="CV43" s="1"/>
      <c r="DA43" s="1"/>
      <c r="DB43" s="1">
        <f t="shared" si="266"/>
        <v>0</v>
      </c>
      <c r="DC43" s="1">
        <f t="shared" si="267"/>
        <v>0</v>
      </c>
      <c r="DD43" s="1">
        <f t="shared" si="268"/>
        <v>0</v>
      </c>
      <c r="DE43" s="1">
        <f t="shared" si="269"/>
        <v>0</v>
      </c>
      <c r="DF43" s="1">
        <f t="shared" si="270"/>
        <v>0</v>
      </c>
      <c r="DG43" s="1">
        <f t="shared" si="271"/>
        <v>0</v>
      </c>
      <c r="DH43" s="1"/>
      <c r="DM43" s="1"/>
      <c r="DN43" s="1"/>
      <c r="DS43" s="1"/>
      <c r="DT43" s="1">
        <f t="shared" si="272"/>
        <v>0</v>
      </c>
      <c r="DU43" s="1">
        <f t="shared" si="273"/>
        <v>0</v>
      </c>
      <c r="DV43" s="1">
        <f t="shared" si="274"/>
        <v>0</v>
      </c>
      <c r="DW43" s="1">
        <f t="shared" si="275"/>
        <v>0</v>
      </c>
      <c r="DX43" s="1">
        <f t="shared" si="276"/>
        <v>0</v>
      </c>
      <c r="DY43" s="1">
        <f t="shared" si="277"/>
        <v>0</v>
      </c>
      <c r="DZ43" s="1"/>
      <c r="EA43" s="1"/>
      <c r="EB43" s="1"/>
      <c r="EC43" s="1"/>
      <c r="ED43" s="1"/>
      <c r="EE43" s="1">
        <f>DZ43-EB43-EC43-ED43</f>
        <v>0</v>
      </c>
      <c r="EF43" s="1"/>
      <c r="EK43" s="1"/>
      <c r="EL43" s="1">
        <f t="shared" si="278"/>
        <v>0</v>
      </c>
      <c r="EM43" s="1">
        <f t="shared" si="279"/>
        <v>0</v>
      </c>
      <c r="EN43" s="1">
        <f t="shared" si="280"/>
        <v>0</v>
      </c>
      <c r="EO43" s="1">
        <f t="shared" si="281"/>
        <v>0</v>
      </c>
      <c r="EP43" s="1">
        <f t="shared" si="282"/>
        <v>0</v>
      </c>
      <c r="EQ43" s="1">
        <f t="shared" si="283"/>
        <v>0</v>
      </c>
      <c r="ER43" s="1">
        <v>0</v>
      </c>
      <c r="EW43" s="1">
        <f>ER43-ET43-EU43-EV43</f>
        <v>0</v>
      </c>
      <c r="EX43" s="1"/>
      <c r="FC43" s="1"/>
      <c r="FD43" s="1">
        <f t="shared" si="284"/>
        <v>0</v>
      </c>
      <c r="FE43" s="1">
        <f t="shared" si="285"/>
        <v>0</v>
      </c>
      <c r="FF43" s="1">
        <f t="shared" si="286"/>
        <v>0</v>
      </c>
      <c r="FG43" s="1">
        <f t="shared" si="287"/>
        <v>0</v>
      </c>
      <c r="FH43" s="1">
        <f t="shared" si="288"/>
        <v>0</v>
      </c>
      <c r="FI43" s="1">
        <f t="shared" si="289"/>
        <v>0</v>
      </c>
    </row>
    <row r="44" spans="1:165" s="116" customFormat="1" ht="20.25" customHeight="1" x14ac:dyDescent="0.2">
      <c r="A44" s="120" t="s">
        <v>121</v>
      </c>
      <c r="B44" s="120" t="s">
        <v>101</v>
      </c>
      <c r="C44" s="120">
        <v>740301</v>
      </c>
      <c r="D44" s="120" t="s">
        <v>695</v>
      </c>
      <c r="E44" s="123" t="s">
        <v>131</v>
      </c>
      <c r="F44" s="2">
        <v>2020</v>
      </c>
      <c r="G44" s="1">
        <f t="shared" si="234"/>
        <v>102734</v>
      </c>
      <c r="H44" s="1">
        <f t="shared" si="235"/>
        <v>0</v>
      </c>
      <c r="I44" s="1"/>
      <c r="J44" s="1">
        <f t="shared" si="236"/>
        <v>102734</v>
      </c>
      <c r="K44" s="1"/>
      <c r="L44" s="1"/>
      <c r="M44" s="1">
        <f t="shared" si="126"/>
        <v>102734</v>
      </c>
      <c r="N44" s="65"/>
      <c r="O44" s="65">
        <v>75000</v>
      </c>
      <c r="P44" s="65"/>
      <c r="Q44" s="65">
        <v>20750</v>
      </c>
      <c r="R44" s="65"/>
      <c r="S44" s="65"/>
      <c r="T44" s="65">
        <f t="shared" si="237"/>
        <v>6984</v>
      </c>
      <c r="U44" s="65">
        <v>5300</v>
      </c>
      <c r="V44" s="65">
        <v>1684</v>
      </c>
      <c r="W44" s="65"/>
      <c r="X44" s="65"/>
      <c r="Y44" s="65"/>
      <c r="Z44" s="65"/>
      <c r="AA44" s="65"/>
      <c r="AB44" s="65"/>
      <c r="AC44" s="65"/>
      <c r="AD44" s="65"/>
      <c r="AE44" s="65"/>
      <c r="AF44" s="140"/>
      <c r="AG44" s="140"/>
      <c r="AH44" s="1"/>
      <c r="AI44" s="1"/>
      <c r="AJ44" s="1">
        <f t="shared" si="238"/>
        <v>102734</v>
      </c>
      <c r="AK44" s="1">
        <f t="shared" si="18"/>
        <v>0</v>
      </c>
      <c r="AL44" s="1">
        <f t="shared" si="239"/>
        <v>0</v>
      </c>
      <c r="AM44" s="65"/>
      <c r="AN44" s="65"/>
      <c r="AO44" s="65"/>
      <c r="AP44" s="65"/>
      <c r="AQ44" s="65"/>
      <c r="AR44" s="65"/>
      <c r="AS44" s="65">
        <f t="shared" si="240"/>
        <v>0</v>
      </c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140"/>
      <c r="BF44" s="140"/>
      <c r="BG44" s="1"/>
      <c r="BH44" s="1"/>
      <c r="BI44" s="1">
        <f t="shared" si="241"/>
        <v>0</v>
      </c>
      <c r="BJ44" s="1">
        <f t="shared" si="19"/>
        <v>102734</v>
      </c>
      <c r="BK44" s="1">
        <f t="shared" si="242"/>
        <v>102734</v>
      </c>
      <c r="BL44" s="1"/>
      <c r="BM44" s="65">
        <f t="shared" si="243"/>
        <v>0</v>
      </c>
      <c r="BN44" s="132"/>
      <c r="BO44" s="65">
        <f t="shared" si="244"/>
        <v>75000</v>
      </c>
      <c r="BP44" s="132"/>
      <c r="BQ44" s="65">
        <f t="shared" si="245"/>
        <v>0</v>
      </c>
      <c r="BR44" s="65">
        <f t="shared" si="246"/>
        <v>20750</v>
      </c>
      <c r="BS44" s="132"/>
      <c r="BT44" s="65">
        <f t="shared" si="247"/>
        <v>0</v>
      </c>
      <c r="BU44" s="65">
        <f t="shared" si="248"/>
        <v>0</v>
      </c>
      <c r="BV44" s="65">
        <f t="shared" si="249"/>
        <v>6984</v>
      </c>
      <c r="BW44" s="65">
        <f t="shared" si="250"/>
        <v>5300</v>
      </c>
      <c r="BX44" s="132"/>
      <c r="BY44" s="65">
        <f t="shared" si="251"/>
        <v>1684</v>
      </c>
      <c r="BZ44" s="132"/>
      <c r="CA44" s="65">
        <f t="shared" si="252"/>
        <v>0</v>
      </c>
      <c r="CB44" s="65">
        <f t="shared" si="253"/>
        <v>0</v>
      </c>
      <c r="CC44" s="65">
        <f t="shared" si="254"/>
        <v>0</v>
      </c>
      <c r="CD44" s="65">
        <f t="shared" si="255"/>
        <v>0</v>
      </c>
      <c r="CE44" s="65">
        <f t="shared" si="256"/>
        <v>0</v>
      </c>
      <c r="CF44" s="65">
        <f t="shared" si="257"/>
        <v>0</v>
      </c>
      <c r="CG44" s="65">
        <f t="shared" si="258"/>
        <v>0</v>
      </c>
      <c r="CH44" s="132"/>
      <c r="CI44" s="65">
        <f t="shared" si="259"/>
        <v>0</v>
      </c>
      <c r="CJ44" s="65">
        <f t="shared" si="260"/>
        <v>0</v>
      </c>
      <c r="CK44" s="65">
        <f t="shared" si="261"/>
        <v>0</v>
      </c>
      <c r="CL44" s="65">
        <f t="shared" si="262"/>
        <v>0</v>
      </c>
      <c r="CM44" s="65">
        <f t="shared" si="263"/>
        <v>0</v>
      </c>
      <c r="CN44" s="65">
        <f t="shared" si="264"/>
        <v>0</v>
      </c>
      <c r="CO44" s="65">
        <f t="shared" si="265"/>
        <v>102734</v>
      </c>
      <c r="CP44" s="1"/>
      <c r="CU44" s="1"/>
      <c r="CV44" s="1"/>
      <c r="DA44" s="1"/>
      <c r="DB44" s="1">
        <f t="shared" si="266"/>
        <v>0</v>
      </c>
      <c r="DC44" s="1">
        <f t="shared" si="267"/>
        <v>0</v>
      </c>
      <c r="DD44" s="1">
        <f t="shared" si="268"/>
        <v>0</v>
      </c>
      <c r="DE44" s="1">
        <f t="shared" si="269"/>
        <v>0</v>
      </c>
      <c r="DF44" s="1">
        <f t="shared" si="270"/>
        <v>0</v>
      </c>
      <c r="DG44" s="1">
        <f t="shared" si="271"/>
        <v>0</v>
      </c>
      <c r="DH44" s="1"/>
      <c r="DM44" s="1"/>
      <c r="DN44" s="1"/>
      <c r="DS44" s="1"/>
      <c r="DT44" s="1">
        <f t="shared" si="272"/>
        <v>0</v>
      </c>
      <c r="DU44" s="1">
        <f t="shared" si="273"/>
        <v>0</v>
      </c>
      <c r="DV44" s="1">
        <f t="shared" si="274"/>
        <v>0</v>
      </c>
      <c r="DW44" s="1">
        <f t="shared" si="275"/>
        <v>0</v>
      </c>
      <c r="DX44" s="1">
        <f t="shared" si="276"/>
        <v>0</v>
      </c>
      <c r="DY44" s="1">
        <f t="shared" si="277"/>
        <v>0</v>
      </c>
      <c r="DZ44" s="1"/>
      <c r="EA44" s="1"/>
      <c r="EB44" s="1"/>
      <c r="EC44" s="1"/>
      <c r="ED44" s="1"/>
      <c r="EE44" s="1">
        <f t="shared" ref="EE44" si="290">DZ44-EB44-EC44-ED44</f>
        <v>0</v>
      </c>
      <c r="EF44" s="1"/>
      <c r="EK44" s="1"/>
      <c r="EL44" s="1">
        <f t="shared" si="278"/>
        <v>0</v>
      </c>
      <c r="EM44" s="1">
        <f t="shared" si="279"/>
        <v>0</v>
      </c>
      <c r="EN44" s="1">
        <f t="shared" si="280"/>
        <v>0</v>
      </c>
      <c r="EO44" s="1">
        <f t="shared" si="281"/>
        <v>0</v>
      </c>
      <c r="EP44" s="1">
        <f t="shared" si="282"/>
        <v>0</v>
      </c>
      <c r="EQ44" s="1">
        <f t="shared" si="283"/>
        <v>0</v>
      </c>
      <c r="ER44" s="1">
        <v>0</v>
      </c>
      <c r="EW44" s="1">
        <f t="shared" ref="EW44" si="291">ER44-ET44-EU44-EV44</f>
        <v>0</v>
      </c>
      <c r="EX44" s="1"/>
      <c r="FC44" s="1"/>
      <c r="FD44" s="1">
        <f t="shared" si="284"/>
        <v>0</v>
      </c>
      <c r="FE44" s="1">
        <f t="shared" si="285"/>
        <v>0</v>
      </c>
      <c r="FF44" s="1">
        <f t="shared" si="286"/>
        <v>0</v>
      </c>
      <c r="FG44" s="1">
        <f t="shared" si="287"/>
        <v>0</v>
      </c>
      <c r="FH44" s="1">
        <f t="shared" si="288"/>
        <v>0</v>
      </c>
      <c r="FI44" s="1">
        <f t="shared" si="289"/>
        <v>0</v>
      </c>
    </row>
    <row r="45" spans="1:165" s="116" customFormat="1" ht="20.25" customHeight="1" x14ac:dyDescent="0.2">
      <c r="A45" s="53" t="s">
        <v>130</v>
      </c>
      <c r="B45" s="120" t="s">
        <v>101</v>
      </c>
      <c r="C45" s="120">
        <v>740301</v>
      </c>
      <c r="D45" s="120" t="s">
        <v>132</v>
      </c>
      <c r="E45" s="123" t="s">
        <v>133</v>
      </c>
      <c r="F45" s="2" t="s">
        <v>134</v>
      </c>
      <c r="G45" s="1">
        <f t="shared" si="234"/>
        <v>120000</v>
      </c>
      <c r="H45" s="1">
        <f t="shared" si="235"/>
        <v>0</v>
      </c>
      <c r="I45" s="1"/>
      <c r="J45" s="1">
        <f t="shared" si="236"/>
        <v>120000</v>
      </c>
      <c r="K45" s="1"/>
      <c r="L45" s="1"/>
      <c r="M45" s="1">
        <f t="shared" si="126"/>
        <v>0</v>
      </c>
      <c r="N45" s="65"/>
      <c r="O45" s="65"/>
      <c r="P45" s="65"/>
      <c r="Q45" s="65"/>
      <c r="R45" s="65"/>
      <c r="S45" s="65"/>
      <c r="T45" s="65">
        <f t="shared" si="237"/>
        <v>0</v>
      </c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140"/>
      <c r="AG45" s="140"/>
      <c r="AH45" s="1"/>
      <c r="AI45" s="1"/>
      <c r="AJ45" s="1">
        <f t="shared" si="238"/>
        <v>0</v>
      </c>
      <c r="AK45" s="1">
        <f t="shared" si="18"/>
        <v>0</v>
      </c>
      <c r="AL45" s="1">
        <f t="shared" si="239"/>
        <v>0</v>
      </c>
      <c r="AM45" s="65"/>
      <c r="AN45" s="65"/>
      <c r="AO45" s="65"/>
      <c r="AP45" s="65"/>
      <c r="AQ45" s="65"/>
      <c r="AR45" s="65"/>
      <c r="AS45" s="65">
        <f t="shared" si="240"/>
        <v>0</v>
      </c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140"/>
      <c r="BF45" s="140"/>
      <c r="BG45" s="1"/>
      <c r="BH45" s="1"/>
      <c r="BI45" s="1">
        <f t="shared" si="241"/>
        <v>0</v>
      </c>
      <c r="BJ45" s="1">
        <f t="shared" si="19"/>
        <v>120000</v>
      </c>
      <c r="BK45" s="1">
        <f t="shared" si="242"/>
        <v>0</v>
      </c>
      <c r="BL45" s="1"/>
      <c r="BM45" s="65">
        <f t="shared" si="243"/>
        <v>0</v>
      </c>
      <c r="BN45" s="132"/>
      <c r="BO45" s="65">
        <f t="shared" si="244"/>
        <v>0</v>
      </c>
      <c r="BP45" s="132"/>
      <c r="BQ45" s="65">
        <f t="shared" si="245"/>
        <v>0</v>
      </c>
      <c r="BR45" s="65">
        <f t="shared" si="246"/>
        <v>0</v>
      </c>
      <c r="BS45" s="132"/>
      <c r="BT45" s="65">
        <f t="shared" si="247"/>
        <v>0</v>
      </c>
      <c r="BU45" s="65">
        <f t="shared" si="248"/>
        <v>0</v>
      </c>
      <c r="BV45" s="65">
        <f t="shared" si="249"/>
        <v>0</v>
      </c>
      <c r="BW45" s="65">
        <f t="shared" si="250"/>
        <v>0</v>
      </c>
      <c r="BX45" s="132"/>
      <c r="BY45" s="65">
        <f t="shared" si="251"/>
        <v>0</v>
      </c>
      <c r="BZ45" s="132"/>
      <c r="CA45" s="65">
        <f t="shared" si="252"/>
        <v>0</v>
      </c>
      <c r="CB45" s="65">
        <f t="shared" si="253"/>
        <v>0</v>
      </c>
      <c r="CC45" s="65">
        <f t="shared" si="254"/>
        <v>0</v>
      </c>
      <c r="CD45" s="65">
        <f t="shared" si="255"/>
        <v>0</v>
      </c>
      <c r="CE45" s="65">
        <f t="shared" si="256"/>
        <v>0</v>
      </c>
      <c r="CF45" s="65">
        <f t="shared" si="257"/>
        <v>0</v>
      </c>
      <c r="CG45" s="65">
        <f t="shared" si="258"/>
        <v>0</v>
      </c>
      <c r="CH45" s="132"/>
      <c r="CI45" s="65">
        <f t="shared" si="259"/>
        <v>0</v>
      </c>
      <c r="CJ45" s="65">
        <f t="shared" si="260"/>
        <v>0</v>
      </c>
      <c r="CK45" s="65">
        <f t="shared" si="261"/>
        <v>0</v>
      </c>
      <c r="CL45" s="65">
        <f t="shared" si="262"/>
        <v>0</v>
      </c>
      <c r="CM45" s="65">
        <f t="shared" si="263"/>
        <v>0</v>
      </c>
      <c r="CN45" s="65">
        <f t="shared" si="264"/>
        <v>0</v>
      </c>
      <c r="CO45" s="65">
        <f t="shared" si="265"/>
        <v>0</v>
      </c>
      <c r="CP45" s="1">
        <v>60000</v>
      </c>
      <c r="CU45" s="1">
        <f>CP45-CR45-CS45-CT45</f>
        <v>60000</v>
      </c>
      <c r="CV45" s="1"/>
      <c r="DA45" s="1"/>
      <c r="DB45" s="1">
        <f t="shared" si="266"/>
        <v>60000</v>
      </c>
      <c r="DC45" s="1">
        <f t="shared" si="267"/>
        <v>0</v>
      </c>
      <c r="DD45" s="1">
        <f t="shared" si="268"/>
        <v>0</v>
      </c>
      <c r="DE45" s="1">
        <f t="shared" si="269"/>
        <v>0</v>
      </c>
      <c r="DF45" s="1">
        <f t="shared" si="270"/>
        <v>0</v>
      </c>
      <c r="DG45" s="1">
        <f t="shared" si="271"/>
        <v>60000</v>
      </c>
      <c r="DH45" s="1">
        <v>60000</v>
      </c>
      <c r="DM45" s="1">
        <f>DH45-DJ45-DK45-DL45</f>
        <v>60000</v>
      </c>
      <c r="DN45" s="1"/>
      <c r="DS45" s="1"/>
      <c r="DT45" s="1">
        <f t="shared" si="272"/>
        <v>60000</v>
      </c>
      <c r="DU45" s="1">
        <f t="shared" si="273"/>
        <v>0</v>
      </c>
      <c r="DV45" s="1">
        <f t="shared" si="274"/>
        <v>0</v>
      </c>
      <c r="DW45" s="1">
        <f t="shared" si="275"/>
        <v>0</v>
      </c>
      <c r="DX45" s="1">
        <f t="shared" si="276"/>
        <v>0</v>
      </c>
      <c r="DY45" s="1">
        <f t="shared" si="277"/>
        <v>60000</v>
      </c>
      <c r="DZ45" s="1"/>
      <c r="EA45" s="1"/>
      <c r="EB45" s="1"/>
      <c r="EC45" s="1"/>
      <c r="ED45" s="1"/>
      <c r="EE45" s="1">
        <f>DZ45-EB45-EC45-ED45</f>
        <v>0</v>
      </c>
      <c r="EF45" s="1"/>
      <c r="EK45" s="1"/>
      <c r="EL45" s="1">
        <f t="shared" si="278"/>
        <v>0</v>
      </c>
      <c r="EM45" s="1">
        <f t="shared" si="279"/>
        <v>0</v>
      </c>
      <c r="EN45" s="1">
        <f t="shared" si="280"/>
        <v>0</v>
      </c>
      <c r="EO45" s="1">
        <f t="shared" si="281"/>
        <v>0</v>
      </c>
      <c r="EP45" s="1">
        <f t="shared" si="282"/>
        <v>0</v>
      </c>
      <c r="EQ45" s="1">
        <f t="shared" si="283"/>
        <v>0</v>
      </c>
      <c r="ER45" s="1">
        <v>0</v>
      </c>
      <c r="EW45" s="1">
        <f>ER45-ET45-EU45-EV45</f>
        <v>0</v>
      </c>
      <c r="EX45" s="1"/>
      <c r="FC45" s="1"/>
      <c r="FD45" s="1">
        <f t="shared" si="284"/>
        <v>0</v>
      </c>
      <c r="FE45" s="1">
        <f t="shared" si="285"/>
        <v>0</v>
      </c>
      <c r="FF45" s="1">
        <f t="shared" si="286"/>
        <v>0</v>
      </c>
      <c r="FG45" s="1">
        <f t="shared" si="287"/>
        <v>0</v>
      </c>
      <c r="FH45" s="1">
        <f t="shared" si="288"/>
        <v>0</v>
      </c>
      <c r="FI45" s="1">
        <f t="shared" si="289"/>
        <v>0</v>
      </c>
    </row>
    <row r="46" spans="1:165" s="116" customFormat="1" ht="26.25" customHeight="1" x14ac:dyDescent="0.2">
      <c r="A46" s="120" t="s">
        <v>121</v>
      </c>
      <c r="B46" s="120" t="s">
        <v>106</v>
      </c>
      <c r="C46" s="120">
        <v>740302</v>
      </c>
      <c r="D46" s="120" t="s">
        <v>135</v>
      </c>
      <c r="E46" s="124" t="s">
        <v>136</v>
      </c>
      <c r="F46" s="15" t="s">
        <v>137</v>
      </c>
      <c r="G46" s="1">
        <f t="shared" si="234"/>
        <v>191385</v>
      </c>
      <c r="H46" s="1">
        <f t="shared" si="235"/>
        <v>0</v>
      </c>
      <c r="I46" s="1"/>
      <c r="J46" s="1">
        <f t="shared" si="236"/>
        <v>191385</v>
      </c>
      <c r="K46" s="1">
        <v>183642</v>
      </c>
      <c r="L46" s="1"/>
      <c r="M46" s="1">
        <f t="shared" si="126"/>
        <v>7743</v>
      </c>
      <c r="N46" s="65"/>
      <c r="O46" s="65">
        <v>5724</v>
      </c>
      <c r="P46" s="65"/>
      <c r="Q46" s="65">
        <v>1544</v>
      </c>
      <c r="R46" s="65"/>
      <c r="S46" s="65"/>
      <c r="T46" s="65">
        <f t="shared" si="237"/>
        <v>475</v>
      </c>
      <c r="U46" s="65">
        <v>374</v>
      </c>
      <c r="V46" s="65">
        <v>101</v>
      </c>
      <c r="W46" s="65"/>
      <c r="X46" s="65"/>
      <c r="Y46" s="65"/>
      <c r="Z46" s="65"/>
      <c r="AA46" s="65"/>
      <c r="AB46" s="65"/>
      <c r="AC46" s="65"/>
      <c r="AD46" s="65"/>
      <c r="AE46" s="65"/>
      <c r="AF46" s="140"/>
      <c r="AG46" s="140"/>
      <c r="AH46" s="1"/>
      <c r="AI46" s="1"/>
      <c r="AJ46" s="1">
        <f t="shared" si="238"/>
        <v>7743</v>
      </c>
      <c r="AK46" s="1">
        <f t="shared" si="18"/>
        <v>0</v>
      </c>
      <c r="AL46" s="1">
        <f t="shared" si="239"/>
        <v>0</v>
      </c>
      <c r="AM46" s="65"/>
      <c r="AN46" s="65"/>
      <c r="AO46" s="65"/>
      <c r="AP46" s="65"/>
      <c r="AQ46" s="65"/>
      <c r="AR46" s="65"/>
      <c r="AS46" s="65">
        <f t="shared" si="240"/>
        <v>0</v>
      </c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140"/>
      <c r="BF46" s="140"/>
      <c r="BG46" s="1"/>
      <c r="BH46" s="1"/>
      <c r="BI46" s="1">
        <f t="shared" si="241"/>
        <v>0</v>
      </c>
      <c r="BJ46" s="1">
        <f t="shared" si="19"/>
        <v>191385</v>
      </c>
      <c r="BK46" s="1">
        <f t="shared" si="242"/>
        <v>7743</v>
      </c>
      <c r="BL46" s="1"/>
      <c r="BM46" s="65">
        <f t="shared" si="243"/>
        <v>0</v>
      </c>
      <c r="BN46" s="132"/>
      <c r="BO46" s="65">
        <f t="shared" si="244"/>
        <v>5724</v>
      </c>
      <c r="BP46" s="132"/>
      <c r="BQ46" s="65">
        <f t="shared" si="245"/>
        <v>0</v>
      </c>
      <c r="BR46" s="65">
        <f t="shared" si="246"/>
        <v>1544</v>
      </c>
      <c r="BS46" s="132"/>
      <c r="BT46" s="65">
        <f t="shared" si="247"/>
        <v>0</v>
      </c>
      <c r="BU46" s="65">
        <f t="shared" si="248"/>
        <v>0</v>
      </c>
      <c r="BV46" s="65">
        <f t="shared" si="249"/>
        <v>475</v>
      </c>
      <c r="BW46" s="65">
        <f t="shared" si="250"/>
        <v>374</v>
      </c>
      <c r="BX46" s="132"/>
      <c r="BY46" s="65">
        <f t="shared" si="251"/>
        <v>101</v>
      </c>
      <c r="BZ46" s="132"/>
      <c r="CA46" s="65">
        <f t="shared" si="252"/>
        <v>0</v>
      </c>
      <c r="CB46" s="65">
        <f t="shared" si="253"/>
        <v>0</v>
      </c>
      <c r="CC46" s="65">
        <f t="shared" si="254"/>
        <v>0</v>
      </c>
      <c r="CD46" s="65">
        <f t="shared" si="255"/>
        <v>0</v>
      </c>
      <c r="CE46" s="65">
        <f t="shared" si="256"/>
        <v>0</v>
      </c>
      <c r="CF46" s="65">
        <f t="shared" si="257"/>
        <v>0</v>
      </c>
      <c r="CG46" s="65">
        <f t="shared" si="258"/>
        <v>0</v>
      </c>
      <c r="CH46" s="132"/>
      <c r="CI46" s="65">
        <f t="shared" si="259"/>
        <v>0</v>
      </c>
      <c r="CJ46" s="65">
        <f t="shared" si="260"/>
        <v>0</v>
      </c>
      <c r="CK46" s="65">
        <f t="shared" si="261"/>
        <v>0</v>
      </c>
      <c r="CL46" s="65">
        <f t="shared" si="262"/>
        <v>0</v>
      </c>
      <c r="CM46" s="65">
        <f t="shared" si="263"/>
        <v>0</v>
      </c>
      <c r="CN46" s="65">
        <f t="shared" si="264"/>
        <v>0</v>
      </c>
      <c r="CO46" s="65">
        <f t="shared" si="265"/>
        <v>7743</v>
      </c>
      <c r="CP46" s="1"/>
      <c r="CU46" s="1"/>
      <c r="CV46" s="1"/>
      <c r="DA46" s="1"/>
      <c r="DB46" s="1">
        <f t="shared" si="266"/>
        <v>0</v>
      </c>
      <c r="DC46" s="1">
        <f t="shared" si="267"/>
        <v>0</v>
      </c>
      <c r="DD46" s="1">
        <f t="shared" si="268"/>
        <v>0</v>
      </c>
      <c r="DE46" s="1">
        <f t="shared" si="269"/>
        <v>0</v>
      </c>
      <c r="DF46" s="1">
        <f t="shared" si="270"/>
        <v>0</v>
      </c>
      <c r="DG46" s="1">
        <f t="shared" si="271"/>
        <v>0</v>
      </c>
      <c r="DH46" s="1"/>
      <c r="DM46" s="1"/>
      <c r="DN46" s="1"/>
      <c r="DS46" s="1"/>
      <c r="DT46" s="1">
        <f t="shared" si="272"/>
        <v>0</v>
      </c>
      <c r="DU46" s="1">
        <f t="shared" si="273"/>
        <v>0</v>
      </c>
      <c r="DV46" s="1">
        <f t="shared" si="274"/>
        <v>0</v>
      </c>
      <c r="DW46" s="1">
        <f t="shared" si="275"/>
        <v>0</v>
      </c>
      <c r="DX46" s="1">
        <f t="shared" si="276"/>
        <v>0</v>
      </c>
      <c r="DY46" s="1">
        <f t="shared" si="277"/>
        <v>0</v>
      </c>
      <c r="DZ46" s="1"/>
      <c r="EA46" s="1"/>
      <c r="EB46" s="1"/>
      <c r="EC46" s="1"/>
      <c r="ED46" s="1"/>
      <c r="EE46" s="1">
        <f t="shared" si="14"/>
        <v>0</v>
      </c>
      <c r="EF46" s="1"/>
      <c r="EK46" s="1"/>
      <c r="EL46" s="1">
        <f t="shared" si="278"/>
        <v>0</v>
      </c>
      <c r="EM46" s="1">
        <f t="shared" si="279"/>
        <v>0</v>
      </c>
      <c r="EN46" s="1">
        <f t="shared" si="280"/>
        <v>0</v>
      </c>
      <c r="EO46" s="1">
        <f t="shared" si="281"/>
        <v>0</v>
      </c>
      <c r="EP46" s="1">
        <f t="shared" si="282"/>
        <v>0</v>
      </c>
      <c r="EQ46" s="1">
        <f t="shared" si="283"/>
        <v>0</v>
      </c>
      <c r="ER46" s="1">
        <v>0</v>
      </c>
      <c r="EW46" s="1">
        <f t="shared" si="16"/>
        <v>0</v>
      </c>
      <c r="EX46" s="1"/>
      <c r="FC46" s="1"/>
      <c r="FD46" s="1">
        <f t="shared" si="284"/>
        <v>0</v>
      </c>
      <c r="FE46" s="1">
        <f t="shared" si="285"/>
        <v>0</v>
      </c>
      <c r="FF46" s="1">
        <f t="shared" si="286"/>
        <v>0</v>
      </c>
      <c r="FG46" s="1">
        <f t="shared" si="287"/>
        <v>0</v>
      </c>
      <c r="FH46" s="1">
        <f t="shared" si="288"/>
        <v>0</v>
      </c>
      <c r="FI46" s="1">
        <f t="shared" si="289"/>
        <v>0</v>
      </c>
    </row>
    <row r="47" spans="1:165" s="116" customFormat="1" ht="21" customHeight="1" x14ac:dyDescent="0.2">
      <c r="A47" s="120" t="s">
        <v>121</v>
      </c>
      <c r="B47" s="120" t="s">
        <v>106</v>
      </c>
      <c r="C47" s="120">
        <v>740302</v>
      </c>
      <c r="D47" s="120" t="s">
        <v>700</v>
      </c>
      <c r="E47" s="124" t="s">
        <v>136</v>
      </c>
      <c r="F47" s="15">
        <v>2020</v>
      </c>
      <c r="G47" s="1">
        <f t="shared" si="234"/>
        <v>32737</v>
      </c>
      <c r="H47" s="1">
        <f t="shared" si="235"/>
        <v>0</v>
      </c>
      <c r="I47" s="1"/>
      <c r="J47" s="1">
        <f t="shared" si="236"/>
        <v>32737</v>
      </c>
      <c r="K47" s="1"/>
      <c r="L47" s="1"/>
      <c r="M47" s="1">
        <f t="shared" si="126"/>
        <v>32737</v>
      </c>
      <c r="N47" s="65"/>
      <c r="O47" s="65">
        <v>24898</v>
      </c>
      <c r="P47" s="65"/>
      <c r="Q47" s="65">
        <v>6723</v>
      </c>
      <c r="R47" s="65"/>
      <c r="S47" s="65"/>
      <c r="T47" s="65">
        <f t="shared" si="237"/>
        <v>1116</v>
      </c>
      <c r="U47" s="65">
        <v>879</v>
      </c>
      <c r="V47" s="65">
        <v>237</v>
      </c>
      <c r="W47" s="65"/>
      <c r="X47" s="65"/>
      <c r="Y47" s="65"/>
      <c r="Z47" s="65"/>
      <c r="AA47" s="65"/>
      <c r="AB47" s="65"/>
      <c r="AC47" s="65"/>
      <c r="AD47" s="65"/>
      <c r="AE47" s="65"/>
      <c r="AF47" s="140"/>
      <c r="AG47" s="140"/>
      <c r="AH47" s="1"/>
      <c r="AI47" s="1"/>
      <c r="AJ47" s="1">
        <f t="shared" si="238"/>
        <v>32737</v>
      </c>
      <c r="AK47" s="1">
        <f t="shared" si="18"/>
        <v>0</v>
      </c>
      <c r="AL47" s="1">
        <f t="shared" si="239"/>
        <v>0</v>
      </c>
      <c r="AM47" s="65"/>
      <c r="AN47" s="65"/>
      <c r="AO47" s="65"/>
      <c r="AP47" s="65"/>
      <c r="AQ47" s="65"/>
      <c r="AR47" s="65"/>
      <c r="AS47" s="65">
        <f t="shared" si="240"/>
        <v>0</v>
      </c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140"/>
      <c r="BF47" s="140"/>
      <c r="BG47" s="1"/>
      <c r="BH47" s="1"/>
      <c r="BI47" s="1">
        <f t="shared" si="241"/>
        <v>0</v>
      </c>
      <c r="BJ47" s="1">
        <f t="shared" si="19"/>
        <v>32737</v>
      </c>
      <c r="BK47" s="1">
        <f t="shared" si="242"/>
        <v>32737</v>
      </c>
      <c r="BL47" s="1"/>
      <c r="BM47" s="65">
        <f t="shared" si="243"/>
        <v>0</v>
      </c>
      <c r="BN47" s="132"/>
      <c r="BO47" s="65">
        <f t="shared" si="244"/>
        <v>24898</v>
      </c>
      <c r="BP47" s="132"/>
      <c r="BQ47" s="65">
        <f t="shared" si="245"/>
        <v>0</v>
      </c>
      <c r="BR47" s="65">
        <f t="shared" si="246"/>
        <v>6723</v>
      </c>
      <c r="BS47" s="132"/>
      <c r="BT47" s="65">
        <f t="shared" si="247"/>
        <v>0</v>
      </c>
      <c r="BU47" s="65">
        <f t="shared" si="248"/>
        <v>0</v>
      </c>
      <c r="BV47" s="65">
        <f t="shared" si="249"/>
        <v>1116</v>
      </c>
      <c r="BW47" s="65">
        <f t="shared" si="250"/>
        <v>879</v>
      </c>
      <c r="BX47" s="132"/>
      <c r="BY47" s="65">
        <f t="shared" si="251"/>
        <v>237</v>
      </c>
      <c r="BZ47" s="132"/>
      <c r="CA47" s="65">
        <f t="shared" si="252"/>
        <v>0</v>
      </c>
      <c r="CB47" s="65">
        <f t="shared" si="253"/>
        <v>0</v>
      </c>
      <c r="CC47" s="65">
        <f t="shared" si="254"/>
        <v>0</v>
      </c>
      <c r="CD47" s="65">
        <f t="shared" si="255"/>
        <v>0</v>
      </c>
      <c r="CE47" s="65">
        <f t="shared" si="256"/>
        <v>0</v>
      </c>
      <c r="CF47" s="65">
        <f t="shared" si="257"/>
        <v>0</v>
      </c>
      <c r="CG47" s="65">
        <f t="shared" si="258"/>
        <v>0</v>
      </c>
      <c r="CH47" s="132"/>
      <c r="CI47" s="65">
        <f t="shared" si="259"/>
        <v>0</v>
      </c>
      <c r="CJ47" s="65">
        <f t="shared" si="260"/>
        <v>0</v>
      </c>
      <c r="CK47" s="65">
        <f t="shared" si="261"/>
        <v>0</v>
      </c>
      <c r="CL47" s="65">
        <f t="shared" si="262"/>
        <v>0</v>
      </c>
      <c r="CM47" s="65">
        <f t="shared" si="263"/>
        <v>0</v>
      </c>
      <c r="CN47" s="65">
        <f t="shared" si="264"/>
        <v>0</v>
      </c>
      <c r="CO47" s="65">
        <f t="shared" si="265"/>
        <v>32737</v>
      </c>
      <c r="CP47" s="1"/>
      <c r="CU47" s="1"/>
      <c r="CV47" s="1"/>
      <c r="DA47" s="1"/>
      <c r="DB47" s="1">
        <f t="shared" si="266"/>
        <v>0</v>
      </c>
      <c r="DC47" s="1">
        <f t="shared" si="267"/>
        <v>0</v>
      </c>
      <c r="DD47" s="1">
        <f t="shared" si="268"/>
        <v>0</v>
      </c>
      <c r="DE47" s="1">
        <f t="shared" si="269"/>
        <v>0</v>
      </c>
      <c r="DF47" s="1">
        <f t="shared" si="270"/>
        <v>0</v>
      </c>
      <c r="DG47" s="1">
        <f t="shared" si="271"/>
        <v>0</v>
      </c>
      <c r="DH47" s="1"/>
      <c r="DM47" s="1"/>
      <c r="DN47" s="1"/>
      <c r="DS47" s="1"/>
      <c r="DT47" s="1">
        <f t="shared" si="272"/>
        <v>0</v>
      </c>
      <c r="DU47" s="1">
        <f t="shared" si="273"/>
        <v>0</v>
      </c>
      <c r="DV47" s="1">
        <f t="shared" si="274"/>
        <v>0</v>
      </c>
      <c r="DW47" s="1">
        <f t="shared" si="275"/>
        <v>0</v>
      </c>
      <c r="DX47" s="1">
        <f t="shared" si="276"/>
        <v>0</v>
      </c>
      <c r="DY47" s="1">
        <f t="shared" si="277"/>
        <v>0</v>
      </c>
      <c r="DZ47" s="1"/>
      <c r="EA47" s="1"/>
      <c r="EB47" s="1"/>
      <c r="EC47" s="1"/>
      <c r="ED47" s="1"/>
      <c r="EE47" s="1">
        <f t="shared" si="14"/>
        <v>0</v>
      </c>
      <c r="EF47" s="1"/>
      <c r="EK47" s="1"/>
      <c r="EL47" s="1">
        <f t="shared" si="278"/>
        <v>0</v>
      </c>
      <c r="EM47" s="1">
        <f t="shared" si="279"/>
        <v>0</v>
      </c>
      <c r="EN47" s="1">
        <f t="shared" si="280"/>
        <v>0</v>
      </c>
      <c r="EO47" s="1">
        <f t="shared" si="281"/>
        <v>0</v>
      </c>
      <c r="EP47" s="1">
        <f t="shared" si="282"/>
        <v>0</v>
      </c>
      <c r="EQ47" s="1">
        <f t="shared" si="283"/>
        <v>0</v>
      </c>
      <c r="ER47" s="1">
        <v>0</v>
      </c>
      <c r="EW47" s="1">
        <f t="shared" si="16"/>
        <v>0</v>
      </c>
      <c r="EX47" s="1"/>
      <c r="FC47" s="1"/>
      <c r="FD47" s="1">
        <f t="shared" si="284"/>
        <v>0</v>
      </c>
      <c r="FE47" s="1">
        <f t="shared" si="285"/>
        <v>0</v>
      </c>
      <c r="FF47" s="1">
        <f t="shared" si="286"/>
        <v>0</v>
      </c>
      <c r="FG47" s="1">
        <f t="shared" si="287"/>
        <v>0</v>
      </c>
      <c r="FH47" s="1">
        <f t="shared" si="288"/>
        <v>0</v>
      </c>
      <c r="FI47" s="1">
        <f t="shared" si="289"/>
        <v>0</v>
      </c>
    </row>
    <row r="48" spans="1:165" s="116" customFormat="1" ht="20.25" customHeight="1" x14ac:dyDescent="0.2">
      <c r="A48" s="120" t="s">
        <v>121</v>
      </c>
      <c r="B48" s="120" t="s">
        <v>101</v>
      </c>
      <c r="C48" s="120">
        <v>740301</v>
      </c>
      <c r="D48" s="120" t="s">
        <v>138</v>
      </c>
      <c r="E48" s="123" t="s">
        <v>139</v>
      </c>
      <c r="F48" s="30" t="s">
        <v>140</v>
      </c>
      <c r="G48" s="1">
        <f t="shared" si="234"/>
        <v>109809</v>
      </c>
      <c r="H48" s="1">
        <f t="shared" si="235"/>
        <v>0</v>
      </c>
      <c r="I48" s="1"/>
      <c r="J48" s="1">
        <f t="shared" si="236"/>
        <v>109809</v>
      </c>
      <c r="K48" s="1">
        <v>101219</v>
      </c>
      <c r="L48" s="1"/>
      <c r="M48" s="1">
        <f t="shared" si="126"/>
        <v>8590</v>
      </c>
      <c r="N48" s="65"/>
      <c r="O48" s="65">
        <v>6630</v>
      </c>
      <c r="P48" s="65"/>
      <c r="Q48" s="65">
        <v>1791</v>
      </c>
      <c r="R48" s="65"/>
      <c r="S48" s="65"/>
      <c r="T48" s="65">
        <f t="shared" si="237"/>
        <v>169</v>
      </c>
      <c r="U48" s="65">
        <v>133</v>
      </c>
      <c r="V48" s="65">
        <v>36</v>
      </c>
      <c r="W48" s="65"/>
      <c r="X48" s="65"/>
      <c r="Y48" s="65"/>
      <c r="Z48" s="65"/>
      <c r="AA48" s="65"/>
      <c r="AB48" s="65"/>
      <c r="AC48" s="65"/>
      <c r="AD48" s="65"/>
      <c r="AE48" s="65"/>
      <c r="AF48" s="140"/>
      <c r="AG48" s="140"/>
      <c r="AH48" s="1"/>
      <c r="AI48" s="1"/>
      <c r="AJ48" s="1">
        <f t="shared" si="238"/>
        <v>8590</v>
      </c>
      <c r="AK48" s="1">
        <f t="shared" si="18"/>
        <v>0</v>
      </c>
      <c r="AL48" s="1">
        <f t="shared" si="239"/>
        <v>0</v>
      </c>
      <c r="AM48" s="65"/>
      <c r="AN48" s="65"/>
      <c r="AO48" s="65"/>
      <c r="AP48" s="65"/>
      <c r="AQ48" s="65"/>
      <c r="AR48" s="65"/>
      <c r="AS48" s="65">
        <f t="shared" si="240"/>
        <v>0</v>
      </c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140"/>
      <c r="BF48" s="140"/>
      <c r="BG48" s="1"/>
      <c r="BH48" s="1"/>
      <c r="BI48" s="1">
        <f t="shared" si="241"/>
        <v>0</v>
      </c>
      <c r="BJ48" s="1">
        <f t="shared" si="19"/>
        <v>109809</v>
      </c>
      <c r="BK48" s="1">
        <f t="shared" si="242"/>
        <v>8590</v>
      </c>
      <c r="BL48" s="1"/>
      <c r="BM48" s="65">
        <f t="shared" si="243"/>
        <v>0</v>
      </c>
      <c r="BN48" s="132"/>
      <c r="BO48" s="65">
        <f t="shared" si="244"/>
        <v>6630</v>
      </c>
      <c r="BP48" s="132"/>
      <c r="BQ48" s="65">
        <f t="shared" si="245"/>
        <v>0</v>
      </c>
      <c r="BR48" s="65">
        <f t="shared" si="246"/>
        <v>1791</v>
      </c>
      <c r="BS48" s="132"/>
      <c r="BT48" s="65">
        <f t="shared" si="247"/>
        <v>0</v>
      </c>
      <c r="BU48" s="65">
        <f t="shared" si="248"/>
        <v>0</v>
      </c>
      <c r="BV48" s="65">
        <f t="shared" si="249"/>
        <v>169</v>
      </c>
      <c r="BW48" s="65">
        <f t="shared" si="250"/>
        <v>133</v>
      </c>
      <c r="BX48" s="132"/>
      <c r="BY48" s="65">
        <f t="shared" si="251"/>
        <v>36</v>
      </c>
      <c r="BZ48" s="132"/>
      <c r="CA48" s="65">
        <f t="shared" si="252"/>
        <v>0</v>
      </c>
      <c r="CB48" s="65">
        <f t="shared" si="253"/>
        <v>0</v>
      </c>
      <c r="CC48" s="65">
        <f t="shared" si="254"/>
        <v>0</v>
      </c>
      <c r="CD48" s="65">
        <f t="shared" si="255"/>
        <v>0</v>
      </c>
      <c r="CE48" s="65">
        <f t="shared" si="256"/>
        <v>0</v>
      </c>
      <c r="CF48" s="65">
        <f t="shared" si="257"/>
        <v>0</v>
      </c>
      <c r="CG48" s="65">
        <f t="shared" si="258"/>
        <v>0</v>
      </c>
      <c r="CH48" s="132"/>
      <c r="CI48" s="65">
        <f t="shared" si="259"/>
        <v>0</v>
      </c>
      <c r="CJ48" s="65">
        <f t="shared" si="260"/>
        <v>0</v>
      </c>
      <c r="CK48" s="65">
        <f t="shared" si="261"/>
        <v>0</v>
      </c>
      <c r="CL48" s="65">
        <f t="shared" si="262"/>
        <v>0</v>
      </c>
      <c r="CM48" s="65">
        <f t="shared" si="263"/>
        <v>0</v>
      </c>
      <c r="CN48" s="65">
        <f t="shared" si="264"/>
        <v>0</v>
      </c>
      <c r="CO48" s="65">
        <f t="shared" si="265"/>
        <v>8590</v>
      </c>
      <c r="CP48" s="1"/>
      <c r="CU48" s="1"/>
      <c r="CV48" s="1"/>
      <c r="DA48" s="1"/>
      <c r="DB48" s="1">
        <f t="shared" si="266"/>
        <v>0</v>
      </c>
      <c r="DC48" s="1">
        <f t="shared" si="267"/>
        <v>0</v>
      </c>
      <c r="DD48" s="1">
        <f t="shared" si="268"/>
        <v>0</v>
      </c>
      <c r="DE48" s="1">
        <f t="shared" si="269"/>
        <v>0</v>
      </c>
      <c r="DF48" s="1">
        <f t="shared" si="270"/>
        <v>0</v>
      </c>
      <c r="DG48" s="1">
        <f t="shared" si="271"/>
        <v>0</v>
      </c>
      <c r="DH48" s="1"/>
      <c r="DM48" s="1"/>
      <c r="DN48" s="1"/>
      <c r="DS48" s="1"/>
      <c r="DT48" s="1">
        <f t="shared" si="272"/>
        <v>0</v>
      </c>
      <c r="DU48" s="1">
        <f t="shared" si="273"/>
        <v>0</v>
      </c>
      <c r="DV48" s="1">
        <f t="shared" si="274"/>
        <v>0</v>
      </c>
      <c r="DW48" s="1">
        <f t="shared" si="275"/>
        <v>0</v>
      </c>
      <c r="DX48" s="1">
        <f t="shared" si="276"/>
        <v>0</v>
      </c>
      <c r="DY48" s="1">
        <f t="shared" si="277"/>
        <v>0</v>
      </c>
      <c r="DZ48" s="1"/>
      <c r="EA48" s="1"/>
      <c r="EB48" s="1"/>
      <c r="EC48" s="1"/>
      <c r="ED48" s="1"/>
      <c r="EE48" s="1">
        <f t="shared" si="14"/>
        <v>0</v>
      </c>
      <c r="EF48" s="1"/>
      <c r="EK48" s="1"/>
      <c r="EL48" s="1">
        <f t="shared" si="278"/>
        <v>0</v>
      </c>
      <c r="EM48" s="1">
        <f t="shared" si="279"/>
        <v>0</v>
      </c>
      <c r="EN48" s="1">
        <f t="shared" si="280"/>
        <v>0</v>
      </c>
      <c r="EO48" s="1">
        <f t="shared" si="281"/>
        <v>0</v>
      </c>
      <c r="EP48" s="1">
        <f t="shared" si="282"/>
        <v>0</v>
      </c>
      <c r="EQ48" s="1">
        <f t="shared" si="283"/>
        <v>0</v>
      </c>
      <c r="ER48" s="1">
        <v>0</v>
      </c>
      <c r="EW48" s="1">
        <f t="shared" si="16"/>
        <v>0</v>
      </c>
      <c r="EX48" s="1"/>
      <c r="FC48" s="1"/>
      <c r="FD48" s="1">
        <f t="shared" si="284"/>
        <v>0</v>
      </c>
      <c r="FE48" s="1">
        <f t="shared" si="285"/>
        <v>0</v>
      </c>
      <c r="FF48" s="1">
        <f t="shared" si="286"/>
        <v>0</v>
      </c>
      <c r="FG48" s="1">
        <f t="shared" si="287"/>
        <v>0</v>
      </c>
      <c r="FH48" s="1">
        <f t="shared" si="288"/>
        <v>0</v>
      </c>
      <c r="FI48" s="1">
        <f t="shared" si="289"/>
        <v>0</v>
      </c>
    </row>
    <row r="49" spans="1:165" s="116" customFormat="1" ht="20.25" customHeight="1" x14ac:dyDescent="0.2">
      <c r="A49" s="120" t="s">
        <v>121</v>
      </c>
      <c r="B49" s="120" t="s">
        <v>106</v>
      </c>
      <c r="C49" s="120">
        <v>740302</v>
      </c>
      <c r="D49" s="120" t="s">
        <v>141</v>
      </c>
      <c r="E49" s="123" t="s">
        <v>142</v>
      </c>
      <c r="F49" s="2" t="s">
        <v>143</v>
      </c>
      <c r="G49" s="1">
        <f t="shared" si="234"/>
        <v>27440</v>
      </c>
      <c r="H49" s="1">
        <f t="shared" si="235"/>
        <v>0</v>
      </c>
      <c r="I49" s="1"/>
      <c r="J49" s="1">
        <f t="shared" si="236"/>
        <v>27440</v>
      </c>
      <c r="K49" s="1">
        <v>180</v>
      </c>
      <c r="L49" s="1"/>
      <c r="M49" s="1">
        <f t="shared" si="126"/>
        <v>27260</v>
      </c>
      <c r="N49" s="65"/>
      <c r="O49" s="65">
        <v>19377</v>
      </c>
      <c r="P49" s="65"/>
      <c r="Q49" s="65">
        <v>5230</v>
      </c>
      <c r="R49" s="65"/>
      <c r="S49" s="65"/>
      <c r="T49" s="65">
        <f t="shared" si="237"/>
        <v>2653</v>
      </c>
      <c r="U49" s="65">
        <v>2140</v>
      </c>
      <c r="V49" s="65">
        <v>513</v>
      </c>
      <c r="W49" s="65"/>
      <c r="X49" s="65"/>
      <c r="Y49" s="65"/>
      <c r="Z49" s="65"/>
      <c r="AA49" s="65"/>
      <c r="AB49" s="65"/>
      <c r="AC49" s="65"/>
      <c r="AD49" s="65"/>
      <c r="AE49" s="65"/>
      <c r="AF49" s="140"/>
      <c r="AG49" s="140"/>
      <c r="AH49" s="1"/>
      <c r="AI49" s="1"/>
      <c r="AJ49" s="1">
        <f t="shared" si="238"/>
        <v>27260</v>
      </c>
      <c r="AK49" s="1">
        <f t="shared" si="18"/>
        <v>0</v>
      </c>
      <c r="AL49" s="1">
        <f t="shared" si="239"/>
        <v>0</v>
      </c>
      <c r="AM49" s="65"/>
      <c r="AN49" s="65"/>
      <c r="AO49" s="65"/>
      <c r="AP49" s="65"/>
      <c r="AQ49" s="65"/>
      <c r="AR49" s="65"/>
      <c r="AS49" s="65">
        <f t="shared" si="240"/>
        <v>0</v>
      </c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140"/>
      <c r="BF49" s="140"/>
      <c r="BG49" s="1"/>
      <c r="BH49" s="1"/>
      <c r="BI49" s="1">
        <f t="shared" si="241"/>
        <v>0</v>
      </c>
      <c r="BJ49" s="1">
        <f t="shared" si="19"/>
        <v>27440</v>
      </c>
      <c r="BK49" s="1">
        <f t="shared" si="242"/>
        <v>27260</v>
      </c>
      <c r="BL49" s="1"/>
      <c r="BM49" s="65">
        <f t="shared" si="243"/>
        <v>0</v>
      </c>
      <c r="BN49" s="132"/>
      <c r="BO49" s="65">
        <f t="shared" si="244"/>
        <v>19377</v>
      </c>
      <c r="BP49" s="132"/>
      <c r="BQ49" s="65">
        <f t="shared" si="245"/>
        <v>0</v>
      </c>
      <c r="BR49" s="65">
        <f t="shared" si="246"/>
        <v>5230</v>
      </c>
      <c r="BS49" s="132"/>
      <c r="BT49" s="65">
        <f t="shared" si="247"/>
        <v>0</v>
      </c>
      <c r="BU49" s="65">
        <f t="shared" si="248"/>
        <v>0</v>
      </c>
      <c r="BV49" s="65">
        <f t="shared" si="249"/>
        <v>2653</v>
      </c>
      <c r="BW49" s="65">
        <f t="shared" si="250"/>
        <v>2140</v>
      </c>
      <c r="BX49" s="132"/>
      <c r="BY49" s="65">
        <f t="shared" si="251"/>
        <v>513</v>
      </c>
      <c r="BZ49" s="132"/>
      <c r="CA49" s="65">
        <f t="shared" si="252"/>
        <v>0</v>
      </c>
      <c r="CB49" s="65">
        <f t="shared" si="253"/>
        <v>0</v>
      </c>
      <c r="CC49" s="65">
        <f t="shared" si="254"/>
        <v>0</v>
      </c>
      <c r="CD49" s="65">
        <f t="shared" si="255"/>
        <v>0</v>
      </c>
      <c r="CE49" s="65">
        <f t="shared" si="256"/>
        <v>0</v>
      </c>
      <c r="CF49" s="65">
        <f t="shared" si="257"/>
        <v>0</v>
      </c>
      <c r="CG49" s="65">
        <f t="shared" si="258"/>
        <v>0</v>
      </c>
      <c r="CH49" s="132"/>
      <c r="CI49" s="65">
        <f t="shared" si="259"/>
        <v>0</v>
      </c>
      <c r="CJ49" s="65">
        <f t="shared" si="260"/>
        <v>0</v>
      </c>
      <c r="CK49" s="65">
        <f t="shared" si="261"/>
        <v>0</v>
      </c>
      <c r="CL49" s="65">
        <f t="shared" si="262"/>
        <v>0</v>
      </c>
      <c r="CM49" s="65">
        <f t="shared" si="263"/>
        <v>0</v>
      </c>
      <c r="CN49" s="65">
        <f t="shared" si="264"/>
        <v>0</v>
      </c>
      <c r="CO49" s="65">
        <f t="shared" si="265"/>
        <v>27260</v>
      </c>
      <c r="CP49" s="1"/>
      <c r="CU49" s="1"/>
      <c r="CV49" s="1"/>
      <c r="DA49" s="1"/>
      <c r="DB49" s="1">
        <f t="shared" si="266"/>
        <v>0</v>
      </c>
      <c r="DC49" s="1">
        <f t="shared" si="267"/>
        <v>0</v>
      </c>
      <c r="DD49" s="1">
        <f t="shared" si="268"/>
        <v>0</v>
      </c>
      <c r="DE49" s="1">
        <f t="shared" si="269"/>
        <v>0</v>
      </c>
      <c r="DF49" s="1">
        <f t="shared" si="270"/>
        <v>0</v>
      </c>
      <c r="DG49" s="1">
        <f t="shared" si="271"/>
        <v>0</v>
      </c>
      <c r="DH49" s="1"/>
      <c r="DM49" s="1"/>
      <c r="DN49" s="1"/>
      <c r="DS49" s="1"/>
      <c r="DT49" s="1">
        <f t="shared" si="272"/>
        <v>0</v>
      </c>
      <c r="DU49" s="1">
        <f t="shared" si="273"/>
        <v>0</v>
      </c>
      <c r="DV49" s="1">
        <f t="shared" si="274"/>
        <v>0</v>
      </c>
      <c r="DW49" s="1">
        <f t="shared" si="275"/>
        <v>0</v>
      </c>
      <c r="DX49" s="1">
        <f t="shared" si="276"/>
        <v>0</v>
      </c>
      <c r="DY49" s="1">
        <f t="shared" si="277"/>
        <v>0</v>
      </c>
      <c r="DZ49" s="1"/>
      <c r="EA49" s="1"/>
      <c r="EB49" s="1"/>
      <c r="EC49" s="1"/>
      <c r="ED49" s="1"/>
      <c r="EE49" s="1">
        <f t="shared" si="14"/>
        <v>0</v>
      </c>
      <c r="EF49" s="1"/>
      <c r="EK49" s="1"/>
      <c r="EL49" s="1">
        <f t="shared" si="278"/>
        <v>0</v>
      </c>
      <c r="EM49" s="1">
        <f t="shared" si="279"/>
        <v>0</v>
      </c>
      <c r="EN49" s="1">
        <f t="shared" si="280"/>
        <v>0</v>
      </c>
      <c r="EO49" s="1">
        <f t="shared" si="281"/>
        <v>0</v>
      </c>
      <c r="EP49" s="1">
        <f t="shared" si="282"/>
        <v>0</v>
      </c>
      <c r="EQ49" s="1">
        <f t="shared" si="283"/>
        <v>0</v>
      </c>
      <c r="ER49" s="1">
        <v>0</v>
      </c>
      <c r="EW49" s="1">
        <f t="shared" si="16"/>
        <v>0</v>
      </c>
      <c r="EX49" s="1"/>
      <c r="FC49" s="1"/>
      <c r="FD49" s="1">
        <f t="shared" si="284"/>
        <v>0</v>
      </c>
      <c r="FE49" s="1">
        <f t="shared" si="285"/>
        <v>0</v>
      </c>
      <c r="FF49" s="1">
        <f t="shared" si="286"/>
        <v>0</v>
      </c>
      <c r="FG49" s="1">
        <f t="shared" si="287"/>
        <v>0</v>
      </c>
      <c r="FH49" s="1">
        <f t="shared" si="288"/>
        <v>0</v>
      </c>
      <c r="FI49" s="1">
        <f t="shared" si="289"/>
        <v>0</v>
      </c>
    </row>
    <row r="50" spans="1:165" s="116" customFormat="1" ht="20.25" customHeight="1" x14ac:dyDescent="0.2">
      <c r="A50" s="120" t="s">
        <v>121</v>
      </c>
      <c r="B50" s="120" t="s">
        <v>101</v>
      </c>
      <c r="C50" s="120">
        <v>740301</v>
      </c>
      <c r="D50" s="120" t="s">
        <v>696</v>
      </c>
      <c r="E50" s="123" t="s">
        <v>144</v>
      </c>
      <c r="F50" s="2">
        <v>2020</v>
      </c>
      <c r="G50" s="1">
        <f t="shared" si="234"/>
        <v>11000</v>
      </c>
      <c r="H50" s="1">
        <f t="shared" si="235"/>
        <v>0</v>
      </c>
      <c r="I50" s="1"/>
      <c r="J50" s="1">
        <f t="shared" si="236"/>
        <v>11000</v>
      </c>
      <c r="K50" s="1"/>
      <c r="L50" s="1"/>
      <c r="M50" s="1">
        <f t="shared" si="126"/>
        <v>11000</v>
      </c>
      <c r="N50" s="65"/>
      <c r="O50" s="65">
        <v>8250</v>
      </c>
      <c r="P50" s="65"/>
      <c r="Q50" s="65">
        <v>2500</v>
      </c>
      <c r="R50" s="65"/>
      <c r="S50" s="65"/>
      <c r="T50" s="65">
        <f t="shared" si="237"/>
        <v>250</v>
      </c>
      <c r="U50" s="65">
        <v>200</v>
      </c>
      <c r="V50" s="65">
        <v>50</v>
      </c>
      <c r="W50" s="65"/>
      <c r="X50" s="65"/>
      <c r="Y50" s="65"/>
      <c r="Z50" s="65"/>
      <c r="AA50" s="65"/>
      <c r="AB50" s="65"/>
      <c r="AC50" s="65"/>
      <c r="AD50" s="65"/>
      <c r="AE50" s="65"/>
      <c r="AF50" s="140"/>
      <c r="AG50" s="140"/>
      <c r="AH50" s="1"/>
      <c r="AI50" s="1"/>
      <c r="AJ50" s="1">
        <f t="shared" si="238"/>
        <v>11000</v>
      </c>
      <c r="AK50" s="1">
        <f t="shared" si="18"/>
        <v>0</v>
      </c>
      <c r="AL50" s="1">
        <f t="shared" si="239"/>
        <v>0</v>
      </c>
      <c r="AM50" s="65"/>
      <c r="AN50" s="65"/>
      <c r="AO50" s="65"/>
      <c r="AP50" s="65"/>
      <c r="AQ50" s="65"/>
      <c r="AR50" s="65"/>
      <c r="AS50" s="65">
        <f t="shared" si="240"/>
        <v>0</v>
      </c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140"/>
      <c r="BF50" s="140"/>
      <c r="BG50" s="1"/>
      <c r="BH50" s="1"/>
      <c r="BI50" s="1">
        <f t="shared" si="241"/>
        <v>0</v>
      </c>
      <c r="BJ50" s="1">
        <f t="shared" si="19"/>
        <v>11000</v>
      </c>
      <c r="BK50" s="1">
        <f t="shared" si="242"/>
        <v>11000</v>
      </c>
      <c r="BL50" s="1"/>
      <c r="BM50" s="65">
        <f t="shared" si="243"/>
        <v>0</v>
      </c>
      <c r="BN50" s="132"/>
      <c r="BO50" s="65">
        <f t="shared" si="244"/>
        <v>8250</v>
      </c>
      <c r="BP50" s="132"/>
      <c r="BQ50" s="65">
        <f t="shared" si="245"/>
        <v>0</v>
      </c>
      <c r="BR50" s="65">
        <f t="shared" si="246"/>
        <v>2500</v>
      </c>
      <c r="BS50" s="132"/>
      <c r="BT50" s="65">
        <f t="shared" si="247"/>
        <v>0</v>
      </c>
      <c r="BU50" s="65">
        <f t="shared" si="248"/>
        <v>0</v>
      </c>
      <c r="BV50" s="65">
        <f t="shared" si="249"/>
        <v>250</v>
      </c>
      <c r="BW50" s="65">
        <f t="shared" si="250"/>
        <v>200</v>
      </c>
      <c r="BX50" s="132"/>
      <c r="BY50" s="65">
        <f t="shared" si="251"/>
        <v>50</v>
      </c>
      <c r="BZ50" s="132"/>
      <c r="CA50" s="65">
        <f t="shared" si="252"/>
        <v>0</v>
      </c>
      <c r="CB50" s="65">
        <f t="shared" si="253"/>
        <v>0</v>
      </c>
      <c r="CC50" s="65">
        <f t="shared" si="254"/>
        <v>0</v>
      </c>
      <c r="CD50" s="65">
        <f t="shared" si="255"/>
        <v>0</v>
      </c>
      <c r="CE50" s="65">
        <f t="shared" si="256"/>
        <v>0</v>
      </c>
      <c r="CF50" s="65">
        <f t="shared" si="257"/>
        <v>0</v>
      </c>
      <c r="CG50" s="65">
        <f t="shared" si="258"/>
        <v>0</v>
      </c>
      <c r="CH50" s="132"/>
      <c r="CI50" s="65">
        <f t="shared" si="259"/>
        <v>0</v>
      </c>
      <c r="CJ50" s="65">
        <f t="shared" si="260"/>
        <v>0</v>
      </c>
      <c r="CK50" s="65">
        <f t="shared" si="261"/>
        <v>0</v>
      </c>
      <c r="CL50" s="65">
        <f t="shared" si="262"/>
        <v>0</v>
      </c>
      <c r="CM50" s="65">
        <f t="shared" si="263"/>
        <v>0</v>
      </c>
      <c r="CN50" s="65">
        <f t="shared" si="264"/>
        <v>0</v>
      </c>
      <c r="CO50" s="65">
        <f t="shared" si="265"/>
        <v>11000</v>
      </c>
      <c r="CP50" s="1"/>
      <c r="CU50" s="1"/>
      <c r="CV50" s="1"/>
      <c r="DA50" s="1"/>
      <c r="DB50" s="1">
        <f t="shared" si="266"/>
        <v>0</v>
      </c>
      <c r="DC50" s="1">
        <f t="shared" si="267"/>
        <v>0</v>
      </c>
      <c r="DD50" s="1">
        <f t="shared" si="268"/>
        <v>0</v>
      </c>
      <c r="DE50" s="1">
        <f t="shared" si="269"/>
        <v>0</v>
      </c>
      <c r="DF50" s="1">
        <f t="shared" si="270"/>
        <v>0</v>
      </c>
      <c r="DG50" s="1">
        <f t="shared" si="271"/>
        <v>0</v>
      </c>
      <c r="DH50" s="1"/>
      <c r="DM50" s="1"/>
      <c r="DN50" s="1"/>
      <c r="DS50" s="1"/>
      <c r="DT50" s="1">
        <f t="shared" si="272"/>
        <v>0</v>
      </c>
      <c r="DU50" s="1">
        <f t="shared" si="273"/>
        <v>0</v>
      </c>
      <c r="DV50" s="1">
        <f t="shared" si="274"/>
        <v>0</v>
      </c>
      <c r="DW50" s="1">
        <f t="shared" si="275"/>
        <v>0</v>
      </c>
      <c r="DX50" s="1">
        <f t="shared" si="276"/>
        <v>0</v>
      </c>
      <c r="DY50" s="1">
        <f t="shared" si="277"/>
        <v>0</v>
      </c>
      <c r="DZ50" s="1"/>
      <c r="EA50" s="1"/>
      <c r="EB50" s="1"/>
      <c r="EC50" s="1"/>
      <c r="ED50" s="1"/>
      <c r="EE50" s="1">
        <f t="shared" si="14"/>
        <v>0</v>
      </c>
      <c r="EF50" s="1"/>
      <c r="EK50" s="1"/>
      <c r="EL50" s="1">
        <f t="shared" si="278"/>
        <v>0</v>
      </c>
      <c r="EM50" s="1">
        <f t="shared" si="279"/>
        <v>0</v>
      </c>
      <c r="EN50" s="1">
        <f t="shared" si="280"/>
        <v>0</v>
      </c>
      <c r="EO50" s="1">
        <f t="shared" si="281"/>
        <v>0</v>
      </c>
      <c r="EP50" s="1">
        <f t="shared" si="282"/>
        <v>0</v>
      </c>
      <c r="EQ50" s="1">
        <f t="shared" si="283"/>
        <v>0</v>
      </c>
      <c r="ER50" s="1">
        <v>0</v>
      </c>
      <c r="EW50" s="1">
        <f t="shared" si="16"/>
        <v>0</v>
      </c>
      <c r="EX50" s="1"/>
      <c r="FC50" s="1"/>
      <c r="FD50" s="1">
        <f t="shared" si="284"/>
        <v>0</v>
      </c>
      <c r="FE50" s="1">
        <f t="shared" si="285"/>
        <v>0</v>
      </c>
      <c r="FF50" s="1">
        <f t="shared" si="286"/>
        <v>0</v>
      </c>
      <c r="FG50" s="1">
        <f t="shared" si="287"/>
        <v>0</v>
      </c>
      <c r="FH50" s="1">
        <f t="shared" si="288"/>
        <v>0</v>
      </c>
      <c r="FI50" s="1">
        <f t="shared" si="289"/>
        <v>0</v>
      </c>
    </row>
    <row r="51" spans="1:165" s="116" customFormat="1" ht="20.25" customHeight="1" x14ac:dyDescent="0.2">
      <c r="A51" s="120" t="s">
        <v>121</v>
      </c>
      <c r="B51" s="120" t="s">
        <v>101</v>
      </c>
      <c r="C51" s="120">
        <v>740301</v>
      </c>
      <c r="D51" s="120" t="s">
        <v>145</v>
      </c>
      <c r="E51" s="124" t="s">
        <v>146</v>
      </c>
      <c r="F51" s="2">
        <v>2019</v>
      </c>
      <c r="G51" s="1">
        <f t="shared" si="234"/>
        <v>49335</v>
      </c>
      <c r="H51" s="1">
        <f t="shared" si="235"/>
        <v>0</v>
      </c>
      <c r="I51" s="1"/>
      <c r="J51" s="1">
        <f t="shared" si="236"/>
        <v>49335</v>
      </c>
      <c r="K51" s="1">
        <v>39365</v>
      </c>
      <c r="L51" s="1"/>
      <c r="M51" s="1">
        <f t="shared" si="126"/>
        <v>9970</v>
      </c>
      <c r="N51" s="65"/>
      <c r="O51" s="65">
        <v>7850</v>
      </c>
      <c r="P51" s="65"/>
      <c r="Q51" s="65">
        <v>2120</v>
      </c>
      <c r="R51" s="65"/>
      <c r="S51" s="65"/>
      <c r="T51" s="65">
        <f t="shared" si="237"/>
        <v>0</v>
      </c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140"/>
      <c r="AG51" s="140"/>
      <c r="AH51" s="1"/>
      <c r="AI51" s="1"/>
      <c r="AJ51" s="1">
        <f t="shared" si="238"/>
        <v>9970</v>
      </c>
      <c r="AK51" s="1">
        <f t="shared" si="18"/>
        <v>0</v>
      </c>
      <c r="AL51" s="1">
        <f t="shared" si="239"/>
        <v>0</v>
      </c>
      <c r="AM51" s="65"/>
      <c r="AN51" s="65"/>
      <c r="AO51" s="65"/>
      <c r="AP51" s="65"/>
      <c r="AQ51" s="65"/>
      <c r="AR51" s="65"/>
      <c r="AS51" s="65">
        <f t="shared" si="240"/>
        <v>0</v>
      </c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140"/>
      <c r="BF51" s="140"/>
      <c r="BG51" s="1"/>
      <c r="BH51" s="1"/>
      <c r="BI51" s="1">
        <f t="shared" si="241"/>
        <v>0</v>
      </c>
      <c r="BJ51" s="1">
        <f t="shared" si="19"/>
        <v>49335</v>
      </c>
      <c r="BK51" s="1">
        <f t="shared" si="242"/>
        <v>9970</v>
      </c>
      <c r="BL51" s="1"/>
      <c r="BM51" s="65">
        <f t="shared" si="243"/>
        <v>0</v>
      </c>
      <c r="BN51" s="132"/>
      <c r="BO51" s="65">
        <f t="shared" si="244"/>
        <v>7850</v>
      </c>
      <c r="BP51" s="132"/>
      <c r="BQ51" s="65">
        <f t="shared" si="245"/>
        <v>0</v>
      </c>
      <c r="BR51" s="65">
        <f t="shared" si="246"/>
        <v>2120</v>
      </c>
      <c r="BS51" s="132"/>
      <c r="BT51" s="65">
        <f t="shared" si="247"/>
        <v>0</v>
      </c>
      <c r="BU51" s="65">
        <f t="shared" si="248"/>
        <v>0</v>
      </c>
      <c r="BV51" s="65">
        <f t="shared" si="249"/>
        <v>0</v>
      </c>
      <c r="BW51" s="65">
        <f t="shared" si="250"/>
        <v>0</v>
      </c>
      <c r="BX51" s="132"/>
      <c r="BY51" s="65">
        <f t="shared" si="251"/>
        <v>0</v>
      </c>
      <c r="BZ51" s="132"/>
      <c r="CA51" s="65">
        <f t="shared" si="252"/>
        <v>0</v>
      </c>
      <c r="CB51" s="65">
        <f t="shared" si="253"/>
        <v>0</v>
      </c>
      <c r="CC51" s="65">
        <f t="shared" si="254"/>
        <v>0</v>
      </c>
      <c r="CD51" s="65">
        <f t="shared" si="255"/>
        <v>0</v>
      </c>
      <c r="CE51" s="65">
        <f t="shared" si="256"/>
        <v>0</v>
      </c>
      <c r="CF51" s="65">
        <f t="shared" si="257"/>
        <v>0</v>
      </c>
      <c r="CG51" s="65">
        <f t="shared" si="258"/>
        <v>0</v>
      </c>
      <c r="CH51" s="132"/>
      <c r="CI51" s="65">
        <f t="shared" si="259"/>
        <v>0</v>
      </c>
      <c r="CJ51" s="65">
        <f t="shared" si="260"/>
        <v>0</v>
      </c>
      <c r="CK51" s="65">
        <f t="shared" si="261"/>
        <v>0</v>
      </c>
      <c r="CL51" s="65">
        <f t="shared" si="262"/>
        <v>0</v>
      </c>
      <c r="CM51" s="65">
        <f t="shared" si="263"/>
        <v>0</v>
      </c>
      <c r="CN51" s="65">
        <f t="shared" si="264"/>
        <v>0</v>
      </c>
      <c r="CO51" s="65">
        <f t="shared" si="265"/>
        <v>9970</v>
      </c>
      <c r="CP51" s="1"/>
      <c r="CU51" s="1"/>
      <c r="CV51" s="1"/>
      <c r="DA51" s="1"/>
      <c r="DB51" s="1">
        <f t="shared" si="266"/>
        <v>0</v>
      </c>
      <c r="DC51" s="1">
        <f t="shared" si="267"/>
        <v>0</v>
      </c>
      <c r="DD51" s="1">
        <f t="shared" si="268"/>
        <v>0</v>
      </c>
      <c r="DE51" s="1">
        <f t="shared" si="269"/>
        <v>0</v>
      </c>
      <c r="DF51" s="1">
        <f t="shared" si="270"/>
        <v>0</v>
      </c>
      <c r="DG51" s="1">
        <f t="shared" si="271"/>
        <v>0</v>
      </c>
      <c r="DH51" s="1"/>
      <c r="DM51" s="1"/>
      <c r="DN51" s="1"/>
      <c r="DS51" s="1"/>
      <c r="DT51" s="1">
        <f t="shared" si="272"/>
        <v>0</v>
      </c>
      <c r="DU51" s="1">
        <f t="shared" si="273"/>
        <v>0</v>
      </c>
      <c r="DV51" s="1">
        <f t="shared" si="274"/>
        <v>0</v>
      </c>
      <c r="DW51" s="1">
        <f t="shared" si="275"/>
        <v>0</v>
      </c>
      <c r="DX51" s="1">
        <f t="shared" si="276"/>
        <v>0</v>
      </c>
      <c r="DY51" s="1">
        <f t="shared" si="277"/>
        <v>0</v>
      </c>
      <c r="DZ51" s="1"/>
      <c r="EA51" s="1"/>
      <c r="EB51" s="1"/>
      <c r="EC51" s="1"/>
      <c r="ED51" s="1"/>
      <c r="EE51" s="1">
        <f t="shared" si="14"/>
        <v>0</v>
      </c>
      <c r="EF51" s="1"/>
      <c r="EK51" s="1"/>
      <c r="EL51" s="1">
        <f t="shared" si="278"/>
        <v>0</v>
      </c>
      <c r="EM51" s="1">
        <f t="shared" si="279"/>
        <v>0</v>
      </c>
      <c r="EN51" s="1">
        <f t="shared" si="280"/>
        <v>0</v>
      </c>
      <c r="EO51" s="1">
        <f t="shared" si="281"/>
        <v>0</v>
      </c>
      <c r="EP51" s="1">
        <f t="shared" si="282"/>
        <v>0</v>
      </c>
      <c r="EQ51" s="1">
        <f t="shared" si="283"/>
        <v>0</v>
      </c>
      <c r="ER51" s="1">
        <v>0</v>
      </c>
      <c r="EW51" s="1">
        <f t="shared" si="16"/>
        <v>0</v>
      </c>
      <c r="EX51" s="1"/>
      <c r="FC51" s="1"/>
      <c r="FD51" s="1">
        <f t="shared" si="284"/>
        <v>0</v>
      </c>
      <c r="FE51" s="1">
        <f t="shared" si="285"/>
        <v>0</v>
      </c>
      <c r="FF51" s="1">
        <f t="shared" si="286"/>
        <v>0</v>
      </c>
      <c r="FG51" s="1">
        <f t="shared" si="287"/>
        <v>0</v>
      </c>
      <c r="FH51" s="1">
        <f t="shared" si="288"/>
        <v>0</v>
      </c>
      <c r="FI51" s="1">
        <f t="shared" si="289"/>
        <v>0</v>
      </c>
    </row>
    <row r="52" spans="1:165" s="116" customFormat="1" ht="20.25" customHeight="1" x14ac:dyDescent="0.2">
      <c r="A52" s="120" t="s">
        <v>121</v>
      </c>
      <c r="B52" s="120" t="s">
        <v>101</v>
      </c>
      <c r="C52" s="120">
        <v>740301</v>
      </c>
      <c r="D52" s="120" t="s">
        <v>697</v>
      </c>
      <c r="E52" s="124" t="s">
        <v>147</v>
      </c>
      <c r="F52" s="2">
        <v>2020</v>
      </c>
      <c r="G52" s="1">
        <f t="shared" si="234"/>
        <v>8000</v>
      </c>
      <c r="H52" s="1">
        <f t="shared" si="235"/>
        <v>0</v>
      </c>
      <c r="I52" s="1"/>
      <c r="J52" s="1">
        <f t="shared" si="236"/>
        <v>8000</v>
      </c>
      <c r="K52" s="1"/>
      <c r="L52" s="1"/>
      <c r="M52" s="1">
        <f t="shared" si="126"/>
        <v>8000</v>
      </c>
      <c r="N52" s="65"/>
      <c r="O52" s="65">
        <v>6110</v>
      </c>
      <c r="P52" s="65"/>
      <c r="Q52" s="65">
        <v>1650</v>
      </c>
      <c r="R52" s="65"/>
      <c r="S52" s="65"/>
      <c r="T52" s="65">
        <f t="shared" si="237"/>
        <v>240</v>
      </c>
      <c r="U52" s="65">
        <v>240</v>
      </c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140"/>
      <c r="AG52" s="140"/>
      <c r="AH52" s="1"/>
      <c r="AI52" s="1"/>
      <c r="AJ52" s="1">
        <f t="shared" si="238"/>
        <v>8000</v>
      </c>
      <c r="AK52" s="1">
        <f t="shared" si="18"/>
        <v>0</v>
      </c>
      <c r="AL52" s="1">
        <f t="shared" si="239"/>
        <v>0</v>
      </c>
      <c r="AM52" s="65"/>
      <c r="AN52" s="65"/>
      <c r="AO52" s="65"/>
      <c r="AP52" s="65"/>
      <c r="AQ52" s="65"/>
      <c r="AR52" s="65"/>
      <c r="AS52" s="65">
        <f t="shared" si="240"/>
        <v>0</v>
      </c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140"/>
      <c r="BF52" s="140"/>
      <c r="BG52" s="1"/>
      <c r="BH52" s="1"/>
      <c r="BI52" s="1">
        <f t="shared" si="241"/>
        <v>0</v>
      </c>
      <c r="BJ52" s="1">
        <f t="shared" si="19"/>
        <v>8000</v>
      </c>
      <c r="BK52" s="1">
        <f t="shared" si="242"/>
        <v>8000</v>
      </c>
      <c r="BL52" s="1"/>
      <c r="BM52" s="65">
        <f t="shared" si="243"/>
        <v>0</v>
      </c>
      <c r="BN52" s="132"/>
      <c r="BO52" s="65">
        <f t="shared" si="244"/>
        <v>6110</v>
      </c>
      <c r="BP52" s="132"/>
      <c r="BQ52" s="65">
        <f t="shared" si="245"/>
        <v>0</v>
      </c>
      <c r="BR52" s="65">
        <f t="shared" si="246"/>
        <v>1650</v>
      </c>
      <c r="BS52" s="132"/>
      <c r="BT52" s="65">
        <f t="shared" si="247"/>
        <v>0</v>
      </c>
      <c r="BU52" s="65">
        <f t="shared" si="248"/>
        <v>0</v>
      </c>
      <c r="BV52" s="65">
        <f t="shared" si="249"/>
        <v>240</v>
      </c>
      <c r="BW52" s="65">
        <f t="shared" si="250"/>
        <v>240</v>
      </c>
      <c r="BX52" s="132"/>
      <c r="BY52" s="65">
        <f t="shared" si="251"/>
        <v>0</v>
      </c>
      <c r="BZ52" s="132"/>
      <c r="CA52" s="65">
        <f t="shared" si="252"/>
        <v>0</v>
      </c>
      <c r="CB52" s="65">
        <f t="shared" si="253"/>
        <v>0</v>
      </c>
      <c r="CC52" s="65">
        <f t="shared" si="254"/>
        <v>0</v>
      </c>
      <c r="CD52" s="65">
        <f t="shared" si="255"/>
        <v>0</v>
      </c>
      <c r="CE52" s="65">
        <f t="shared" si="256"/>
        <v>0</v>
      </c>
      <c r="CF52" s="65">
        <f t="shared" si="257"/>
        <v>0</v>
      </c>
      <c r="CG52" s="65">
        <f t="shared" si="258"/>
        <v>0</v>
      </c>
      <c r="CH52" s="132"/>
      <c r="CI52" s="65">
        <f t="shared" si="259"/>
        <v>0</v>
      </c>
      <c r="CJ52" s="65">
        <f t="shared" si="260"/>
        <v>0</v>
      </c>
      <c r="CK52" s="65">
        <f t="shared" si="261"/>
        <v>0</v>
      </c>
      <c r="CL52" s="65">
        <f t="shared" si="262"/>
        <v>0</v>
      </c>
      <c r="CM52" s="65">
        <f t="shared" si="263"/>
        <v>0</v>
      </c>
      <c r="CN52" s="65">
        <f t="shared" si="264"/>
        <v>0</v>
      </c>
      <c r="CO52" s="65">
        <f t="shared" si="265"/>
        <v>8000</v>
      </c>
      <c r="CP52" s="1"/>
      <c r="CU52" s="1"/>
      <c r="CV52" s="1"/>
      <c r="DA52" s="1"/>
      <c r="DB52" s="1">
        <f t="shared" si="266"/>
        <v>0</v>
      </c>
      <c r="DC52" s="1">
        <f t="shared" si="267"/>
        <v>0</v>
      </c>
      <c r="DD52" s="1">
        <f t="shared" si="268"/>
        <v>0</v>
      </c>
      <c r="DE52" s="1">
        <f t="shared" si="269"/>
        <v>0</v>
      </c>
      <c r="DF52" s="1">
        <f t="shared" si="270"/>
        <v>0</v>
      </c>
      <c r="DG52" s="1">
        <f t="shared" si="271"/>
        <v>0</v>
      </c>
      <c r="DH52" s="1"/>
      <c r="DM52" s="1"/>
      <c r="DN52" s="1"/>
      <c r="DS52" s="1"/>
      <c r="DT52" s="1">
        <f t="shared" si="272"/>
        <v>0</v>
      </c>
      <c r="DU52" s="1">
        <f t="shared" si="273"/>
        <v>0</v>
      </c>
      <c r="DV52" s="1">
        <f t="shared" si="274"/>
        <v>0</v>
      </c>
      <c r="DW52" s="1">
        <f t="shared" si="275"/>
        <v>0</v>
      </c>
      <c r="DX52" s="1">
        <f t="shared" si="276"/>
        <v>0</v>
      </c>
      <c r="DY52" s="1">
        <f t="shared" si="277"/>
        <v>0</v>
      </c>
      <c r="DZ52" s="1"/>
      <c r="EA52" s="1"/>
      <c r="EB52" s="1"/>
      <c r="EC52" s="1"/>
      <c r="ED52" s="1"/>
      <c r="EE52" s="1">
        <f t="shared" si="14"/>
        <v>0</v>
      </c>
      <c r="EF52" s="1"/>
      <c r="EK52" s="1"/>
      <c r="EL52" s="1">
        <f t="shared" si="278"/>
        <v>0</v>
      </c>
      <c r="EM52" s="1">
        <f t="shared" si="279"/>
        <v>0</v>
      </c>
      <c r="EN52" s="1">
        <f t="shared" si="280"/>
        <v>0</v>
      </c>
      <c r="EO52" s="1">
        <f t="shared" si="281"/>
        <v>0</v>
      </c>
      <c r="EP52" s="1">
        <f t="shared" si="282"/>
        <v>0</v>
      </c>
      <c r="EQ52" s="1">
        <f t="shared" si="283"/>
        <v>0</v>
      </c>
      <c r="ER52" s="1">
        <v>0</v>
      </c>
      <c r="EW52" s="1">
        <f t="shared" si="16"/>
        <v>0</v>
      </c>
      <c r="EX52" s="1"/>
      <c r="FC52" s="1"/>
      <c r="FD52" s="1">
        <f t="shared" si="284"/>
        <v>0</v>
      </c>
      <c r="FE52" s="1">
        <f t="shared" si="285"/>
        <v>0</v>
      </c>
      <c r="FF52" s="1">
        <f t="shared" si="286"/>
        <v>0</v>
      </c>
      <c r="FG52" s="1">
        <f t="shared" si="287"/>
        <v>0</v>
      </c>
      <c r="FH52" s="1">
        <f t="shared" si="288"/>
        <v>0</v>
      </c>
      <c r="FI52" s="1">
        <f t="shared" si="289"/>
        <v>0</v>
      </c>
    </row>
    <row r="53" spans="1:165" s="116" customFormat="1" ht="20.25" customHeight="1" x14ac:dyDescent="0.2">
      <c r="A53" s="120" t="s">
        <v>121</v>
      </c>
      <c r="B53" s="120" t="s">
        <v>106</v>
      </c>
      <c r="C53" s="120">
        <v>740302</v>
      </c>
      <c r="D53" s="120" t="s">
        <v>148</v>
      </c>
      <c r="E53" s="124" t="s">
        <v>149</v>
      </c>
      <c r="F53" s="2" t="s">
        <v>143</v>
      </c>
      <c r="G53" s="1">
        <f t="shared" si="234"/>
        <v>26000</v>
      </c>
      <c r="H53" s="1">
        <f t="shared" si="235"/>
        <v>0</v>
      </c>
      <c r="I53" s="1"/>
      <c r="J53" s="1">
        <f t="shared" si="236"/>
        <v>26000</v>
      </c>
      <c r="K53" s="1"/>
      <c r="L53" s="1"/>
      <c r="M53" s="1">
        <f t="shared" si="126"/>
        <v>26000</v>
      </c>
      <c r="N53" s="65"/>
      <c r="O53" s="65">
        <v>13650</v>
      </c>
      <c r="P53" s="65"/>
      <c r="Q53" s="65">
        <v>3690</v>
      </c>
      <c r="R53" s="65"/>
      <c r="S53" s="65"/>
      <c r="T53" s="65">
        <f t="shared" si="237"/>
        <v>8660</v>
      </c>
      <c r="U53" s="65">
        <v>6810</v>
      </c>
      <c r="V53" s="65">
        <v>1850</v>
      </c>
      <c r="W53" s="65"/>
      <c r="X53" s="65"/>
      <c r="Y53" s="65"/>
      <c r="Z53" s="65"/>
      <c r="AA53" s="65"/>
      <c r="AB53" s="65"/>
      <c r="AC53" s="65"/>
      <c r="AD53" s="65"/>
      <c r="AE53" s="65"/>
      <c r="AF53" s="140"/>
      <c r="AG53" s="140"/>
      <c r="AH53" s="1"/>
      <c r="AI53" s="1"/>
      <c r="AJ53" s="1">
        <f t="shared" si="238"/>
        <v>26000</v>
      </c>
      <c r="AK53" s="1">
        <f t="shared" si="18"/>
        <v>0</v>
      </c>
      <c r="AL53" s="1">
        <f t="shared" si="239"/>
        <v>0</v>
      </c>
      <c r="AM53" s="65"/>
      <c r="AN53" s="65"/>
      <c r="AO53" s="65"/>
      <c r="AP53" s="65"/>
      <c r="AQ53" s="65"/>
      <c r="AR53" s="65"/>
      <c r="AS53" s="65">
        <f t="shared" si="240"/>
        <v>0</v>
      </c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140"/>
      <c r="BF53" s="140"/>
      <c r="BG53" s="1"/>
      <c r="BH53" s="1"/>
      <c r="BI53" s="1">
        <f t="shared" si="241"/>
        <v>0</v>
      </c>
      <c r="BJ53" s="1">
        <f t="shared" si="19"/>
        <v>26000</v>
      </c>
      <c r="BK53" s="1">
        <f t="shared" si="242"/>
        <v>26000</v>
      </c>
      <c r="BL53" s="1"/>
      <c r="BM53" s="65">
        <f t="shared" si="243"/>
        <v>0</v>
      </c>
      <c r="BN53" s="132"/>
      <c r="BO53" s="65">
        <f t="shared" si="244"/>
        <v>13650</v>
      </c>
      <c r="BP53" s="132"/>
      <c r="BQ53" s="65">
        <f t="shared" si="245"/>
        <v>0</v>
      </c>
      <c r="BR53" s="65">
        <f t="shared" si="246"/>
        <v>3690</v>
      </c>
      <c r="BS53" s="132"/>
      <c r="BT53" s="65">
        <f t="shared" si="247"/>
        <v>0</v>
      </c>
      <c r="BU53" s="65">
        <f t="shared" si="248"/>
        <v>0</v>
      </c>
      <c r="BV53" s="65">
        <f t="shared" si="249"/>
        <v>8660</v>
      </c>
      <c r="BW53" s="65">
        <f t="shared" si="250"/>
        <v>6810</v>
      </c>
      <c r="BX53" s="132"/>
      <c r="BY53" s="65">
        <f t="shared" si="251"/>
        <v>1850</v>
      </c>
      <c r="BZ53" s="132"/>
      <c r="CA53" s="65">
        <f t="shared" si="252"/>
        <v>0</v>
      </c>
      <c r="CB53" s="65">
        <f t="shared" si="253"/>
        <v>0</v>
      </c>
      <c r="CC53" s="65">
        <f t="shared" si="254"/>
        <v>0</v>
      </c>
      <c r="CD53" s="65">
        <f t="shared" si="255"/>
        <v>0</v>
      </c>
      <c r="CE53" s="65">
        <f t="shared" si="256"/>
        <v>0</v>
      </c>
      <c r="CF53" s="65">
        <f t="shared" si="257"/>
        <v>0</v>
      </c>
      <c r="CG53" s="65">
        <f t="shared" si="258"/>
        <v>0</v>
      </c>
      <c r="CH53" s="132"/>
      <c r="CI53" s="65">
        <f t="shared" si="259"/>
        <v>0</v>
      </c>
      <c r="CJ53" s="65">
        <f t="shared" si="260"/>
        <v>0</v>
      </c>
      <c r="CK53" s="65">
        <f t="shared" si="261"/>
        <v>0</v>
      </c>
      <c r="CL53" s="65">
        <f t="shared" si="262"/>
        <v>0</v>
      </c>
      <c r="CM53" s="65">
        <f t="shared" si="263"/>
        <v>0</v>
      </c>
      <c r="CN53" s="65">
        <f t="shared" si="264"/>
        <v>0</v>
      </c>
      <c r="CO53" s="65">
        <f t="shared" si="265"/>
        <v>26000</v>
      </c>
      <c r="CP53" s="1"/>
      <c r="CU53" s="1"/>
      <c r="CV53" s="1"/>
      <c r="DA53" s="1"/>
      <c r="DB53" s="1">
        <f t="shared" si="266"/>
        <v>0</v>
      </c>
      <c r="DC53" s="1">
        <f t="shared" si="267"/>
        <v>0</v>
      </c>
      <c r="DD53" s="1">
        <f t="shared" si="268"/>
        <v>0</v>
      </c>
      <c r="DE53" s="1">
        <f t="shared" si="269"/>
        <v>0</v>
      </c>
      <c r="DF53" s="1">
        <f t="shared" si="270"/>
        <v>0</v>
      </c>
      <c r="DG53" s="1">
        <f t="shared" si="271"/>
        <v>0</v>
      </c>
      <c r="DH53" s="1"/>
      <c r="DM53" s="1"/>
      <c r="DN53" s="1"/>
      <c r="DS53" s="1"/>
      <c r="DT53" s="1">
        <f t="shared" si="272"/>
        <v>0</v>
      </c>
      <c r="DU53" s="1">
        <f t="shared" si="273"/>
        <v>0</v>
      </c>
      <c r="DV53" s="1">
        <f t="shared" si="274"/>
        <v>0</v>
      </c>
      <c r="DW53" s="1">
        <f t="shared" si="275"/>
        <v>0</v>
      </c>
      <c r="DX53" s="1">
        <f t="shared" si="276"/>
        <v>0</v>
      </c>
      <c r="DY53" s="1">
        <f t="shared" si="277"/>
        <v>0</v>
      </c>
      <c r="DZ53" s="1"/>
      <c r="EA53" s="1"/>
      <c r="EB53" s="1"/>
      <c r="EC53" s="1"/>
      <c r="ED53" s="1"/>
      <c r="EE53" s="1">
        <f t="shared" si="14"/>
        <v>0</v>
      </c>
      <c r="EF53" s="1"/>
      <c r="EK53" s="1"/>
      <c r="EL53" s="1">
        <f t="shared" si="278"/>
        <v>0</v>
      </c>
      <c r="EM53" s="1">
        <f t="shared" si="279"/>
        <v>0</v>
      </c>
      <c r="EN53" s="1">
        <f t="shared" si="280"/>
        <v>0</v>
      </c>
      <c r="EO53" s="1">
        <f t="shared" si="281"/>
        <v>0</v>
      </c>
      <c r="EP53" s="1">
        <f t="shared" si="282"/>
        <v>0</v>
      </c>
      <c r="EQ53" s="1">
        <f t="shared" si="283"/>
        <v>0</v>
      </c>
      <c r="ER53" s="1">
        <v>0</v>
      </c>
      <c r="EW53" s="1">
        <f t="shared" si="16"/>
        <v>0</v>
      </c>
      <c r="EX53" s="1"/>
      <c r="FC53" s="1"/>
      <c r="FD53" s="1">
        <f t="shared" si="284"/>
        <v>0</v>
      </c>
      <c r="FE53" s="1">
        <f t="shared" si="285"/>
        <v>0</v>
      </c>
      <c r="FF53" s="1">
        <f t="shared" si="286"/>
        <v>0</v>
      </c>
      <c r="FG53" s="1">
        <f t="shared" si="287"/>
        <v>0</v>
      </c>
      <c r="FH53" s="1">
        <f t="shared" si="288"/>
        <v>0</v>
      </c>
      <c r="FI53" s="1">
        <f t="shared" si="289"/>
        <v>0</v>
      </c>
    </row>
    <row r="54" spans="1:165" s="116" customFormat="1" ht="20.25" customHeight="1" x14ac:dyDescent="0.2">
      <c r="A54" s="120" t="s">
        <v>121</v>
      </c>
      <c r="B54" s="120" t="s">
        <v>101</v>
      </c>
      <c r="C54" s="120">
        <v>740301</v>
      </c>
      <c r="D54" s="120" t="s">
        <v>150</v>
      </c>
      <c r="E54" s="124" t="s">
        <v>151</v>
      </c>
      <c r="F54" s="2">
        <v>2019</v>
      </c>
      <c r="G54" s="1">
        <f t="shared" si="234"/>
        <v>19836</v>
      </c>
      <c r="H54" s="1">
        <f t="shared" si="235"/>
        <v>0</v>
      </c>
      <c r="I54" s="1"/>
      <c r="J54" s="1">
        <f t="shared" si="236"/>
        <v>19836</v>
      </c>
      <c r="K54" s="1">
        <v>5936</v>
      </c>
      <c r="L54" s="1"/>
      <c r="M54" s="1">
        <f t="shared" si="126"/>
        <v>13900</v>
      </c>
      <c r="N54" s="65"/>
      <c r="O54" s="65">
        <v>3037</v>
      </c>
      <c r="P54" s="65"/>
      <c r="Q54" s="65">
        <v>820</v>
      </c>
      <c r="R54" s="65"/>
      <c r="S54" s="65"/>
      <c r="T54" s="65">
        <f t="shared" si="237"/>
        <v>10043</v>
      </c>
      <c r="U54" s="65">
        <v>7908</v>
      </c>
      <c r="V54" s="65">
        <v>2135</v>
      </c>
      <c r="W54" s="65"/>
      <c r="X54" s="65"/>
      <c r="Y54" s="65"/>
      <c r="Z54" s="65"/>
      <c r="AA54" s="65"/>
      <c r="AB54" s="65"/>
      <c r="AC54" s="65"/>
      <c r="AD54" s="65"/>
      <c r="AE54" s="65"/>
      <c r="AF54" s="140"/>
      <c r="AG54" s="140"/>
      <c r="AH54" s="1"/>
      <c r="AI54" s="1"/>
      <c r="AJ54" s="1">
        <f t="shared" si="238"/>
        <v>13900</v>
      </c>
      <c r="AK54" s="1">
        <f t="shared" si="18"/>
        <v>0</v>
      </c>
      <c r="AL54" s="1">
        <f t="shared" si="239"/>
        <v>0</v>
      </c>
      <c r="AM54" s="65"/>
      <c r="AN54" s="65"/>
      <c r="AO54" s="65"/>
      <c r="AP54" s="65"/>
      <c r="AQ54" s="65"/>
      <c r="AR54" s="65"/>
      <c r="AS54" s="65">
        <f t="shared" si="240"/>
        <v>0</v>
      </c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140"/>
      <c r="BF54" s="140"/>
      <c r="BG54" s="1"/>
      <c r="BH54" s="1"/>
      <c r="BI54" s="1">
        <f t="shared" si="241"/>
        <v>0</v>
      </c>
      <c r="BJ54" s="1">
        <f t="shared" si="19"/>
        <v>19836</v>
      </c>
      <c r="BK54" s="1">
        <f t="shared" si="242"/>
        <v>13900</v>
      </c>
      <c r="BL54" s="1"/>
      <c r="BM54" s="65">
        <f t="shared" si="243"/>
        <v>0</v>
      </c>
      <c r="BN54" s="132"/>
      <c r="BO54" s="65">
        <f t="shared" si="244"/>
        <v>3037</v>
      </c>
      <c r="BP54" s="132"/>
      <c r="BQ54" s="65">
        <f t="shared" si="245"/>
        <v>0</v>
      </c>
      <c r="BR54" s="65">
        <f t="shared" si="246"/>
        <v>820</v>
      </c>
      <c r="BS54" s="132"/>
      <c r="BT54" s="65">
        <f t="shared" si="247"/>
        <v>0</v>
      </c>
      <c r="BU54" s="65">
        <f t="shared" si="248"/>
        <v>0</v>
      </c>
      <c r="BV54" s="65">
        <f t="shared" si="249"/>
        <v>10043</v>
      </c>
      <c r="BW54" s="65">
        <f t="shared" si="250"/>
        <v>7908</v>
      </c>
      <c r="BX54" s="132"/>
      <c r="BY54" s="65">
        <f t="shared" si="251"/>
        <v>2135</v>
      </c>
      <c r="BZ54" s="132"/>
      <c r="CA54" s="65">
        <f t="shared" si="252"/>
        <v>0</v>
      </c>
      <c r="CB54" s="65">
        <f t="shared" si="253"/>
        <v>0</v>
      </c>
      <c r="CC54" s="65">
        <f t="shared" si="254"/>
        <v>0</v>
      </c>
      <c r="CD54" s="65">
        <f t="shared" si="255"/>
        <v>0</v>
      </c>
      <c r="CE54" s="65">
        <f t="shared" si="256"/>
        <v>0</v>
      </c>
      <c r="CF54" s="65">
        <f t="shared" si="257"/>
        <v>0</v>
      </c>
      <c r="CG54" s="65">
        <f t="shared" si="258"/>
        <v>0</v>
      </c>
      <c r="CH54" s="132"/>
      <c r="CI54" s="65">
        <f t="shared" si="259"/>
        <v>0</v>
      </c>
      <c r="CJ54" s="65">
        <f t="shared" si="260"/>
        <v>0</v>
      </c>
      <c r="CK54" s="65">
        <f t="shared" si="261"/>
        <v>0</v>
      </c>
      <c r="CL54" s="65">
        <f t="shared" si="262"/>
        <v>0</v>
      </c>
      <c r="CM54" s="65">
        <f t="shared" si="263"/>
        <v>0</v>
      </c>
      <c r="CN54" s="65">
        <f t="shared" si="264"/>
        <v>0</v>
      </c>
      <c r="CO54" s="65">
        <f t="shared" si="265"/>
        <v>13900</v>
      </c>
      <c r="CP54" s="1"/>
      <c r="CU54" s="1"/>
      <c r="CV54" s="1"/>
      <c r="DA54" s="1"/>
      <c r="DB54" s="1">
        <f t="shared" si="266"/>
        <v>0</v>
      </c>
      <c r="DC54" s="1">
        <f t="shared" si="267"/>
        <v>0</v>
      </c>
      <c r="DD54" s="1">
        <f t="shared" si="268"/>
        <v>0</v>
      </c>
      <c r="DE54" s="1">
        <f t="shared" si="269"/>
        <v>0</v>
      </c>
      <c r="DF54" s="1">
        <f t="shared" si="270"/>
        <v>0</v>
      </c>
      <c r="DG54" s="1">
        <f t="shared" si="271"/>
        <v>0</v>
      </c>
      <c r="DH54" s="1"/>
      <c r="DM54" s="1"/>
      <c r="DN54" s="1"/>
      <c r="DS54" s="1"/>
      <c r="DT54" s="1">
        <f t="shared" si="272"/>
        <v>0</v>
      </c>
      <c r="DU54" s="1">
        <f t="shared" si="273"/>
        <v>0</v>
      </c>
      <c r="DV54" s="1">
        <f t="shared" si="274"/>
        <v>0</v>
      </c>
      <c r="DW54" s="1">
        <f t="shared" si="275"/>
        <v>0</v>
      </c>
      <c r="DX54" s="1">
        <f t="shared" si="276"/>
        <v>0</v>
      </c>
      <c r="DY54" s="1">
        <f t="shared" si="277"/>
        <v>0</v>
      </c>
      <c r="DZ54" s="1"/>
      <c r="EA54" s="1"/>
      <c r="EB54" s="1"/>
      <c r="EC54" s="1"/>
      <c r="ED54" s="1"/>
      <c r="EE54" s="1">
        <f t="shared" si="14"/>
        <v>0</v>
      </c>
      <c r="EF54" s="1"/>
      <c r="EK54" s="1"/>
      <c r="EL54" s="1">
        <f t="shared" si="278"/>
        <v>0</v>
      </c>
      <c r="EM54" s="1">
        <f t="shared" si="279"/>
        <v>0</v>
      </c>
      <c r="EN54" s="1">
        <f t="shared" si="280"/>
        <v>0</v>
      </c>
      <c r="EO54" s="1">
        <f t="shared" si="281"/>
        <v>0</v>
      </c>
      <c r="EP54" s="1">
        <f t="shared" si="282"/>
        <v>0</v>
      </c>
      <c r="EQ54" s="1">
        <f t="shared" si="283"/>
        <v>0</v>
      </c>
      <c r="ER54" s="1">
        <v>0</v>
      </c>
      <c r="EW54" s="1">
        <f t="shared" si="16"/>
        <v>0</v>
      </c>
      <c r="EX54" s="1"/>
      <c r="FC54" s="1"/>
      <c r="FD54" s="1">
        <f t="shared" si="284"/>
        <v>0</v>
      </c>
      <c r="FE54" s="1">
        <f t="shared" si="285"/>
        <v>0</v>
      </c>
      <c r="FF54" s="1">
        <f t="shared" si="286"/>
        <v>0</v>
      </c>
      <c r="FG54" s="1">
        <f t="shared" si="287"/>
        <v>0</v>
      </c>
      <c r="FH54" s="1">
        <f t="shared" si="288"/>
        <v>0</v>
      </c>
      <c r="FI54" s="1">
        <f t="shared" si="289"/>
        <v>0</v>
      </c>
    </row>
    <row r="55" spans="1:165" s="116" customFormat="1" ht="20.25" customHeight="1" x14ac:dyDescent="0.2">
      <c r="A55" s="120" t="s">
        <v>121</v>
      </c>
      <c r="B55" s="120" t="s">
        <v>101</v>
      </c>
      <c r="C55" s="120">
        <v>740301</v>
      </c>
      <c r="D55" s="120" t="s">
        <v>152</v>
      </c>
      <c r="E55" s="124" t="s">
        <v>153</v>
      </c>
      <c r="F55" s="2">
        <v>2019</v>
      </c>
      <c r="G55" s="1">
        <f t="shared" si="234"/>
        <v>40086</v>
      </c>
      <c r="H55" s="1">
        <f t="shared" si="235"/>
        <v>0</v>
      </c>
      <c r="I55" s="1"/>
      <c r="J55" s="1">
        <f t="shared" si="236"/>
        <v>40086</v>
      </c>
      <c r="K55" s="1"/>
      <c r="L55" s="1"/>
      <c r="M55" s="1">
        <f t="shared" si="126"/>
        <v>40086</v>
      </c>
      <c r="N55" s="65"/>
      <c r="O55" s="65">
        <v>31250</v>
      </c>
      <c r="P55" s="65"/>
      <c r="Q55" s="65">
        <v>8438</v>
      </c>
      <c r="R55" s="65"/>
      <c r="S55" s="65"/>
      <c r="T55" s="65">
        <f t="shared" si="237"/>
        <v>398</v>
      </c>
      <c r="U55" s="65">
        <v>313</v>
      </c>
      <c r="V55" s="65">
        <v>85</v>
      </c>
      <c r="W55" s="65"/>
      <c r="X55" s="65"/>
      <c r="Y55" s="65"/>
      <c r="Z55" s="65"/>
      <c r="AA55" s="65"/>
      <c r="AB55" s="65"/>
      <c r="AC55" s="65"/>
      <c r="AD55" s="65"/>
      <c r="AE55" s="65"/>
      <c r="AF55" s="140"/>
      <c r="AG55" s="140"/>
      <c r="AH55" s="1"/>
      <c r="AI55" s="1"/>
      <c r="AJ55" s="1">
        <f t="shared" si="238"/>
        <v>40086</v>
      </c>
      <c r="AK55" s="1">
        <f t="shared" si="18"/>
        <v>0</v>
      </c>
      <c r="AL55" s="1">
        <f t="shared" si="239"/>
        <v>0</v>
      </c>
      <c r="AM55" s="65"/>
      <c r="AN55" s="65"/>
      <c r="AO55" s="65"/>
      <c r="AP55" s="65"/>
      <c r="AQ55" s="65"/>
      <c r="AR55" s="65"/>
      <c r="AS55" s="65">
        <f t="shared" si="240"/>
        <v>0</v>
      </c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140"/>
      <c r="BF55" s="140"/>
      <c r="BG55" s="1"/>
      <c r="BH55" s="1"/>
      <c r="BI55" s="1">
        <f t="shared" si="241"/>
        <v>0</v>
      </c>
      <c r="BJ55" s="1">
        <f t="shared" si="19"/>
        <v>40086</v>
      </c>
      <c r="BK55" s="1">
        <f t="shared" si="242"/>
        <v>40086</v>
      </c>
      <c r="BL55" s="1"/>
      <c r="BM55" s="65">
        <f t="shared" si="243"/>
        <v>0</v>
      </c>
      <c r="BN55" s="132"/>
      <c r="BO55" s="65">
        <f t="shared" si="244"/>
        <v>31250</v>
      </c>
      <c r="BP55" s="132"/>
      <c r="BQ55" s="65">
        <f t="shared" si="245"/>
        <v>0</v>
      </c>
      <c r="BR55" s="65">
        <f t="shared" si="246"/>
        <v>8438</v>
      </c>
      <c r="BS55" s="132"/>
      <c r="BT55" s="65">
        <f t="shared" si="247"/>
        <v>0</v>
      </c>
      <c r="BU55" s="65">
        <f t="shared" si="248"/>
        <v>0</v>
      </c>
      <c r="BV55" s="65">
        <f t="shared" si="249"/>
        <v>398</v>
      </c>
      <c r="BW55" s="65">
        <f t="shared" si="250"/>
        <v>313</v>
      </c>
      <c r="BX55" s="132"/>
      <c r="BY55" s="65">
        <f t="shared" si="251"/>
        <v>85</v>
      </c>
      <c r="BZ55" s="132"/>
      <c r="CA55" s="65">
        <f t="shared" si="252"/>
        <v>0</v>
      </c>
      <c r="CB55" s="65">
        <f t="shared" si="253"/>
        <v>0</v>
      </c>
      <c r="CC55" s="65">
        <f t="shared" si="254"/>
        <v>0</v>
      </c>
      <c r="CD55" s="65">
        <f t="shared" si="255"/>
        <v>0</v>
      </c>
      <c r="CE55" s="65">
        <f t="shared" si="256"/>
        <v>0</v>
      </c>
      <c r="CF55" s="65">
        <f t="shared" si="257"/>
        <v>0</v>
      </c>
      <c r="CG55" s="65">
        <f t="shared" si="258"/>
        <v>0</v>
      </c>
      <c r="CH55" s="132"/>
      <c r="CI55" s="65">
        <f t="shared" si="259"/>
        <v>0</v>
      </c>
      <c r="CJ55" s="65">
        <f t="shared" si="260"/>
        <v>0</v>
      </c>
      <c r="CK55" s="65">
        <f t="shared" si="261"/>
        <v>0</v>
      </c>
      <c r="CL55" s="65">
        <f t="shared" si="262"/>
        <v>0</v>
      </c>
      <c r="CM55" s="65">
        <f t="shared" si="263"/>
        <v>0</v>
      </c>
      <c r="CN55" s="65">
        <f t="shared" si="264"/>
        <v>0</v>
      </c>
      <c r="CO55" s="65">
        <f t="shared" si="265"/>
        <v>40086</v>
      </c>
      <c r="CP55" s="1"/>
      <c r="CU55" s="1"/>
      <c r="CV55" s="1"/>
      <c r="DA55" s="1"/>
      <c r="DB55" s="1">
        <f t="shared" si="266"/>
        <v>0</v>
      </c>
      <c r="DC55" s="1">
        <f t="shared" si="267"/>
        <v>0</v>
      </c>
      <c r="DD55" s="1">
        <f t="shared" si="268"/>
        <v>0</v>
      </c>
      <c r="DE55" s="1">
        <f t="shared" si="269"/>
        <v>0</v>
      </c>
      <c r="DF55" s="1">
        <f t="shared" si="270"/>
        <v>0</v>
      </c>
      <c r="DG55" s="1">
        <f t="shared" si="271"/>
        <v>0</v>
      </c>
      <c r="DH55" s="1"/>
      <c r="DM55" s="1"/>
      <c r="DN55" s="1"/>
      <c r="DS55" s="1"/>
      <c r="DT55" s="1">
        <f t="shared" si="272"/>
        <v>0</v>
      </c>
      <c r="DU55" s="1">
        <f t="shared" si="273"/>
        <v>0</v>
      </c>
      <c r="DV55" s="1">
        <f t="shared" si="274"/>
        <v>0</v>
      </c>
      <c r="DW55" s="1">
        <f t="shared" si="275"/>
        <v>0</v>
      </c>
      <c r="DX55" s="1">
        <f t="shared" si="276"/>
        <v>0</v>
      </c>
      <c r="DY55" s="1">
        <f t="shared" si="277"/>
        <v>0</v>
      </c>
      <c r="DZ55" s="1"/>
      <c r="EA55" s="1"/>
      <c r="EB55" s="1"/>
      <c r="EC55" s="1"/>
      <c r="ED55" s="1"/>
      <c r="EE55" s="1">
        <f t="shared" si="14"/>
        <v>0</v>
      </c>
      <c r="EF55" s="1"/>
      <c r="EK55" s="1"/>
      <c r="EL55" s="1">
        <f t="shared" si="278"/>
        <v>0</v>
      </c>
      <c r="EM55" s="1">
        <f t="shared" si="279"/>
        <v>0</v>
      </c>
      <c r="EN55" s="1">
        <f t="shared" si="280"/>
        <v>0</v>
      </c>
      <c r="EO55" s="1">
        <f t="shared" si="281"/>
        <v>0</v>
      </c>
      <c r="EP55" s="1">
        <f t="shared" si="282"/>
        <v>0</v>
      </c>
      <c r="EQ55" s="1">
        <f t="shared" si="283"/>
        <v>0</v>
      </c>
      <c r="ER55" s="1">
        <v>0</v>
      </c>
      <c r="EW55" s="1">
        <f t="shared" si="16"/>
        <v>0</v>
      </c>
      <c r="EX55" s="1"/>
      <c r="FC55" s="1"/>
      <c r="FD55" s="1">
        <f t="shared" si="284"/>
        <v>0</v>
      </c>
      <c r="FE55" s="1">
        <f t="shared" si="285"/>
        <v>0</v>
      </c>
      <c r="FF55" s="1">
        <f t="shared" si="286"/>
        <v>0</v>
      </c>
      <c r="FG55" s="1">
        <f t="shared" si="287"/>
        <v>0</v>
      </c>
      <c r="FH55" s="1">
        <f t="shared" si="288"/>
        <v>0</v>
      </c>
      <c r="FI55" s="1">
        <f t="shared" si="289"/>
        <v>0</v>
      </c>
    </row>
    <row r="56" spans="1:165" s="116" customFormat="1" ht="11.25" x14ac:dyDescent="0.2">
      <c r="A56" s="120" t="s">
        <v>121</v>
      </c>
      <c r="B56" s="120" t="s">
        <v>101</v>
      </c>
      <c r="C56" s="120">
        <v>740301</v>
      </c>
      <c r="D56" s="120" t="s">
        <v>698</v>
      </c>
      <c r="E56" s="124" t="s">
        <v>699</v>
      </c>
      <c r="F56" s="2">
        <v>2020</v>
      </c>
      <c r="G56" s="1">
        <f t="shared" si="234"/>
        <v>30000</v>
      </c>
      <c r="H56" s="1">
        <f t="shared" si="235"/>
        <v>0</v>
      </c>
      <c r="I56" s="1"/>
      <c r="J56" s="1">
        <f t="shared" si="236"/>
        <v>30000</v>
      </c>
      <c r="K56" s="1"/>
      <c r="L56" s="1"/>
      <c r="M56" s="1">
        <f t="shared" si="126"/>
        <v>30000</v>
      </c>
      <c r="N56" s="65"/>
      <c r="O56" s="65">
        <v>23388</v>
      </c>
      <c r="P56" s="65"/>
      <c r="Q56" s="65">
        <v>6315</v>
      </c>
      <c r="R56" s="65"/>
      <c r="S56" s="65"/>
      <c r="T56" s="65">
        <f t="shared" si="237"/>
        <v>297</v>
      </c>
      <c r="U56" s="65">
        <v>234</v>
      </c>
      <c r="V56" s="65">
        <v>63</v>
      </c>
      <c r="W56" s="65"/>
      <c r="X56" s="65"/>
      <c r="Y56" s="65"/>
      <c r="Z56" s="65"/>
      <c r="AA56" s="65"/>
      <c r="AB56" s="65"/>
      <c r="AC56" s="65"/>
      <c r="AD56" s="65"/>
      <c r="AE56" s="65"/>
      <c r="AF56" s="140"/>
      <c r="AG56" s="140"/>
      <c r="AH56" s="1"/>
      <c r="AI56" s="1"/>
      <c r="AJ56" s="1">
        <f t="shared" si="238"/>
        <v>30000</v>
      </c>
      <c r="AK56" s="1">
        <f t="shared" si="18"/>
        <v>0</v>
      </c>
      <c r="AL56" s="1">
        <f t="shared" si="239"/>
        <v>0</v>
      </c>
      <c r="AM56" s="65"/>
      <c r="AN56" s="65"/>
      <c r="AO56" s="65"/>
      <c r="AP56" s="65"/>
      <c r="AQ56" s="65"/>
      <c r="AR56" s="65"/>
      <c r="AS56" s="65">
        <f t="shared" si="240"/>
        <v>0</v>
      </c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140"/>
      <c r="BF56" s="140"/>
      <c r="BG56" s="1"/>
      <c r="BH56" s="1"/>
      <c r="BI56" s="1">
        <f t="shared" si="241"/>
        <v>0</v>
      </c>
      <c r="BJ56" s="1">
        <f t="shared" si="19"/>
        <v>30000</v>
      </c>
      <c r="BK56" s="1">
        <f t="shared" si="242"/>
        <v>30000</v>
      </c>
      <c r="BL56" s="1"/>
      <c r="BM56" s="65">
        <f t="shared" si="243"/>
        <v>0</v>
      </c>
      <c r="BN56" s="132"/>
      <c r="BO56" s="65">
        <f t="shared" si="244"/>
        <v>23388</v>
      </c>
      <c r="BP56" s="132"/>
      <c r="BQ56" s="65">
        <f t="shared" si="245"/>
        <v>0</v>
      </c>
      <c r="BR56" s="65">
        <f t="shared" si="246"/>
        <v>6315</v>
      </c>
      <c r="BS56" s="132"/>
      <c r="BT56" s="65">
        <f t="shared" si="247"/>
        <v>0</v>
      </c>
      <c r="BU56" s="65">
        <f t="shared" si="248"/>
        <v>0</v>
      </c>
      <c r="BV56" s="65">
        <f t="shared" si="249"/>
        <v>297</v>
      </c>
      <c r="BW56" s="65">
        <f t="shared" si="250"/>
        <v>234</v>
      </c>
      <c r="BX56" s="132"/>
      <c r="BY56" s="65">
        <f t="shared" si="251"/>
        <v>63</v>
      </c>
      <c r="BZ56" s="132"/>
      <c r="CA56" s="65">
        <f t="shared" si="252"/>
        <v>0</v>
      </c>
      <c r="CB56" s="65">
        <f t="shared" si="253"/>
        <v>0</v>
      </c>
      <c r="CC56" s="65">
        <f t="shared" si="254"/>
        <v>0</v>
      </c>
      <c r="CD56" s="65">
        <f t="shared" si="255"/>
        <v>0</v>
      </c>
      <c r="CE56" s="65">
        <f t="shared" si="256"/>
        <v>0</v>
      </c>
      <c r="CF56" s="65">
        <f t="shared" si="257"/>
        <v>0</v>
      </c>
      <c r="CG56" s="65">
        <f t="shared" si="258"/>
        <v>0</v>
      </c>
      <c r="CH56" s="132"/>
      <c r="CI56" s="65">
        <f t="shared" si="259"/>
        <v>0</v>
      </c>
      <c r="CJ56" s="65">
        <f t="shared" si="260"/>
        <v>0</v>
      </c>
      <c r="CK56" s="65">
        <f t="shared" si="261"/>
        <v>0</v>
      </c>
      <c r="CL56" s="65">
        <f t="shared" si="262"/>
        <v>0</v>
      </c>
      <c r="CM56" s="65">
        <f t="shared" si="263"/>
        <v>0</v>
      </c>
      <c r="CN56" s="65">
        <f t="shared" si="264"/>
        <v>0</v>
      </c>
      <c r="CO56" s="65">
        <f t="shared" si="265"/>
        <v>30000</v>
      </c>
      <c r="CP56" s="1"/>
      <c r="CU56" s="1"/>
      <c r="CV56" s="1"/>
      <c r="DA56" s="1"/>
      <c r="DB56" s="1">
        <f t="shared" si="266"/>
        <v>0</v>
      </c>
      <c r="DC56" s="1">
        <f t="shared" si="267"/>
        <v>0</v>
      </c>
      <c r="DD56" s="1">
        <f t="shared" si="268"/>
        <v>0</v>
      </c>
      <c r="DE56" s="1">
        <f t="shared" si="269"/>
        <v>0</v>
      </c>
      <c r="DF56" s="1">
        <f t="shared" si="270"/>
        <v>0</v>
      </c>
      <c r="DG56" s="1">
        <f t="shared" si="271"/>
        <v>0</v>
      </c>
      <c r="DH56" s="1"/>
      <c r="DM56" s="1"/>
      <c r="DN56" s="1"/>
      <c r="DS56" s="1"/>
      <c r="DT56" s="1">
        <f t="shared" si="272"/>
        <v>0</v>
      </c>
      <c r="DU56" s="1">
        <f t="shared" si="273"/>
        <v>0</v>
      </c>
      <c r="DV56" s="1">
        <f t="shared" si="274"/>
        <v>0</v>
      </c>
      <c r="DW56" s="1">
        <f t="shared" si="275"/>
        <v>0</v>
      </c>
      <c r="DX56" s="1">
        <f t="shared" si="276"/>
        <v>0</v>
      </c>
      <c r="DY56" s="1">
        <f t="shared" si="277"/>
        <v>0</v>
      </c>
      <c r="DZ56" s="1"/>
      <c r="EA56" s="1"/>
      <c r="EB56" s="1"/>
      <c r="EC56" s="1"/>
      <c r="ED56" s="1"/>
      <c r="EE56" s="1">
        <f t="shared" si="14"/>
        <v>0</v>
      </c>
      <c r="EF56" s="1"/>
      <c r="EK56" s="1"/>
      <c r="EL56" s="1">
        <f t="shared" si="278"/>
        <v>0</v>
      </c>
      <c r="EM56" s="1">
        <f t="shared" si="279"/>
        <v>0</v>
      </c>
      <c r="EN56" s="1">
        <f t="shared" si="280"/>
        <v>0</v>
      </c>
      <c r="EO56" s="1">
        <f t="shared" si="281"/>
        <v>0</v>
      </c>
      <c r="EP56" s="1">
        <f t="shared" si="282"/>
        <v>0</v>
      </c>
      <c r="EQ56" s="1">
        <f t="shared" si="283"/>
        <v>0</v>
      </c>
      <c r="ER56" s="1">
        <v>0</v>
      </c>
      <c r="EW56" s="1">
        <f t="shared" si="16"/>
        <v>0</v>
      </c>
      <c r="EX56" s="1"/>
      <c r="FC56" s="1"/>
      <c r="FD56" s="1">
        <f t="shared" si="284"/>
        <v>0</v>
      </c>
      <c r="FE56" s="1">
        <f t="shared" si="285"/>
        <v>0</v>
      </c>
      <c r="FF56" s="1">
        <f t="shared" si="286"/>
        <v>0</v>
      </c>
      <c r="FG56" s="1">
        <f t="shared" si="287"/>
        <v>0</v>
      </c>
      <c r="FH56" s="1">
        <f t="shared" si="288"/>
        <v>0</v>
      </c>
      <c r="FI56" s="1">
        <f t="shared" si="289"/>
        <v>0</v>
      </c>
    </row>
    <row r="57" spans="1:165" s="116" customFormat="1" ht="17.25" customHeight="1" x14ac:dyDescent="0.2">
      <c r="A57" s="120" t="s">
        <v>121</v>
      </c>
      <c r="B57" s="120" t="s">
        <v>101</v>
      </c>
      <c r="C57" s="120">
        <v>740301</v>
      </c>
      <c r="D57" s="120" t="s">
        <v>154</v>
      </c>
      <c r="E57" s="124" t="s">
        <v>155</v>
      </c>
      <c r="F57" s="2" t="s">
        <v>156</v>
      </c>
      <c r="G57" s="1">
        <f t="shared" si="234"/>
        <v>270000</v>
      </c>
      <c r="H57" s="1">
        <f t="shared" si="235"/>
        <v>0</v>
      </c>
      <c r="I57" s="1"/>
      <c r="J57" s="1">
        <f t="shared" si="236"/>
        <v>270000</v>
      </c>
      <c r="K57" s="1"/>
      <c r="L57" s="1"/>
      <c r="M57" s="1">
        <f t="shared" si="126"/>
        <v>81000</v>
      </c>
      <c r="N57" s="65"/>
      <c r="O57" s="65">
        <v>62529</v>
      </c>
      <c r="P57" s="65"/>
      <c r="Q57" s="65">
        <v>16883</v>
      </c>
      <c r="R57" s="65"/>
      <c r="S57" s="65"/>
      <c r="T57" s="65">
        <f t="shared" si="237"/>
        <v>1588</v>
      </c>
      <c r="U57" s="65">
        <v>1250</v>
      </c>
      <c r="V57" s="65">
        <v>338</v>
      </c>
      <c r="W57" s="65"/>
      <c r="X57" s="65"/>
      <c r="Y57" s="65"/>
      <c r="Z57" s="65"/>
      <c r="AA57" s="65"/>
      <c r="AB57" s="65"/>
      <c r="AC57" s="65"/>
      <c r="AD57" s="65"/>
      <c r="AE57" s="65"/>
      <c r="AF57" s="140"/>
      <c r="AG57" s="140"/>
      <c r="AH57" s="1"/>
      <c r="AI57" s="1"/>
      <c r="AJ57" s="1">
        <f t="shared" si="238"/>
        <v>81000</v>
      </c>
      <c r="AK57" s="1">
        <f t="shared" si="18"/>
        <v>0</v>
      </c>
      <c r="AL57" s="1">
        <f t="shared" si="239"/>
        <v>0</v>
      </c>
      <c r="AM57" s="65"/>
      <c r="AN57" s="65"/>
      <c r="AO57" s="65"/>
      <c r="AP57" s="65"/>
      <c r="AQ57" s="65"/>
      <c r="AR57" s="65"/>
      <c r="AS57" s="65">
        <f t="shared" si="240"/>
        <v>0</v>
      </c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140"/>
      <c r="BF57" s="140"/>
      <c r="BG57" s="1"/>
      <c r="BH57" s="1"/>
      <c r="BI57" s="1">
        <f t="shared" si="241"/>
        <v>0</v>
      </c>
      <c r="BJ57" s="1">
        <f t="shared" si="19"/>
        <v>270000</v>
      </c>
      <c r="BK57" s="1">
        <f t="shared" si="242"/>
        <v>81000</v>
      </c>
      <c r="BL57" s="1"/>
      <c r="BM57" s="65">
        <f t="shared" si="243"/>
        <v>0</v>
      </c>
      <c r="BN57" s="132"/>
      <c r="BO57" s="65">
        <f t="shared" si="244"/>
        <v>62529</v>
      </c>
      <c r="BP57" s="132"/>
      <c r="BQ57" s="65">
        <f t="shared" si="245"/>
        <v>0</v>
      </c>
      <c r="BR57" s="65">
        <f t="shared" si="246"/>
        <v>16883</v>
      </c>
      <c r="BS57" s="132"/>
      <c r="BT57" s="65">
        <f t="shared" si="247"/>
        <v>0</v>
      </c>
      <c r="BU57" s="65">
        <f t="shared" si="248"/>
        <v>0</v>
      </c>
      <c r="BV57" s="65">
        <f t="shared" si="249"/>
        <v>1588</v>
      </c>
      <c r="BW57" s="65">
        <f t="shared" si="250"/>
        <v>1250</v>
      </c>
      <c r="BX57" s="132"/>
      <c r="BY57" s="65">
        <f t="shared" si="251"/>
        <v>338</v>
      </c>
      <c r="BZ57" s="132"/>
      <c r="CA57" s="65">
        <f t="shared" si="252"/>
        <v>0</v>
      </c>
      <c r="CB57" s="65">
        <f t="shared" si="253"/>
        <v>0</v>
      </c>
      <c r="CC57" s="65">
        <f t="shared" si="254"/>
        <v>0</v>
      </c>
      <c r="CD57" s="65">
        <f t="shared" si="255"/>
        <v>0</v>
      </c>
      <c r="CE57" s="65">
        <f t="shared" si="256"/>
        <v>0</v>
      </c>
      <c r="CF57" s="65">
        <f t="shared" si="257"/>
        <v>0</v>
      </c>
      <c r="CG57" s="65">
        <f t="shared" si="258"/>
        <v>0</v>
      </c>
      <c r="CH57" s="132"/>
      <c r="CI57" s="65">
        <f t="shared" si="259"/>
        <v>0</v>
      </c>
      <c r="CJ57" s="65">
        <f t="shared" si="260"/>
        <v>0</v>
      </c>
      <c r="CK57" s="65">
        <f t="shared" si="261"/>
        <v>0</v>
      </c>
      <c r="CL57" s="65">
        <f t="shared" si="262"/>
        <v>0</v>
      </c>
      <c r="CM57" s="65">
        <f t="shared" si="263"/>
        <v>0</v>
      </c>
      <c r="CN57" s="65">
        <f t="shared" si="264"/>
        <v>0</v>
      </c>
      <c r="CO57" s="65">
        <f t="shared" si="265"/>
        <v>81000</v>
      </c>
      <c r="CP57" s="1">
        <v>189000</v>
      </c>
      <c r="CU57" s="1">
        <f t="shared" ref="CU57:CU58" si="292">CP57-CR57-CS57-CT57</f>
        <v>189000</v>
      </c>
      <c r="CV57" s="1"/>
      <c r="DA57" s="1"/>
      <c r="DB57" s="1">
        <f t="shared" si="266"/>
        <v>189000</v>
      </c>
      <c r="DC57" s="1">
        <f t="shared" si="267"/>
        <v>0</v>
      </c>
      <c r="DD57" s="1">
        <f t="shared" si="268"/>
        <v>0</v>
      </c>
      <c r="DE57" s="1">
        <f t="shared" si="269"/>
        <v>0</v>
      </c>
      <c r="DF57" s="1">
        <f t="shared" si="270"/>
        <v>0</v>
      </c>
      <c r="DG57" s="1">
        <f t="shared" si="271"/>
        <v>189000</v>
      </c>
      <c r="DH57" s="1"/>
      <c r="DM57" s="1"/>
      <c r="DN57" s="1"/>
      <c r="DS57" s="1"/>
      <c r="DT57" s="1">
        <f t="shared" si="272"/>
        <v>0</v>
      </c>
      <c r="DU57" s="1">
        <f t="shared" si="273"/>
        <v>0</v>
      </c>
      <c r="DV57" s="1">
        <f t="shared" si="274"/>
        <v>0</v>
      </c>
      <c r="DW57" s="1">
        <f t="shared" si="275"/>
        <v>0</v>
      </c>
      <c r="DX57" s="1">
        <f t="shared" si="276"/>
        <v>0</v>
      </c>
      <c r="DY57" s="1">
        <f t="shared" si="277"/>
        <v>0</v>
      </c>
      <c r="DZ57" s="1"/>
      <c r="EA57" s="1"/>
      <c r="EB57" s="1"/>
      <c r="EC57" s="1"/>
      <c r="ED57" s="1"/>
      <c r="EE57" s="1">
        <f>DZ57-EB57-EC57-ED57</f>
        <v>0</v>
      </c>
      <c r="EF57" s="1"/>
      <c r="EK57" s="1"/>
      <c r="EL57" s="1">
        <f t="shared" si="278"/>
        <v>0</v>
      </c>
      <c r="EM57" s="1">
        <f t="shared" si="279"/>
        <v>0</v>
      </c>
      <c r="EN57" s="1">
        <f t="shared" si="280"/>
        <v>0</v>
      </c>
      <c r="EO57" s="1">
        <f t="shared" si="281"/>
        <v>0</v>
      </c>
      <c r="EP57" s="1">
        <f t="shared" si="282"/>
        <v>0</v>
      </c>
      <c r="EQ57" s="1">
        <f t="shared" si="283"/>
        <v>0</v>
      </c>
      <c r="ER57" s="1">
        <v>0</v>
      </c>
      <c r="EW57" s="1">
        <f>ER57-ET57-EU57-EV57</f>
        <v>0</v>
      </c>
      <c r="EX57" s="1"/>
      <c r="FC57" s="1"/>
      <c r="FD57" s="1">
        <f t="shared" si="284"/>
        <v>0</v>
      </c>
      <c r="FE57" s="1">
        <f t="shared" si="285"/>
        <v>0</v>
      </c>
      <c r="FF57" s="1">
        <f t="shared" si="286"/>
        <v>0</v>
      </c>
      <c r="FG57" s="1">
        <f t="shared" si="287"/>
        <v>0</v>
      </c>
      <c r="FH57" s="1">
        <f t="shared" si="288"/>
        <v>0</v>
      </c>
      <c r="FI57" s="1">
        <f t="shared" si="289"/>
        <v>0</v>
      </c>
    </row>
    <row r="58" spans="1:165" s="116" customFormat="1" ht="11.25" x14ac:dyDescent="0.2">
      <c r="A58" s="120" t="s">
        <v>121</v>
      </c>
      <c r="B58" s="120" t="s">
        <v>101</v>
      </c>
      <c r="C58" s="120">
        <v>740301</v>
      </c>
      <c r="D58" s="120" t="s">
        <v>701</v>
      </c>
      <c r="E58" s="123" t="s">
        <v>157</v>
      </c>
      <c r="F58" s="2" t="s">
        <v>158</v>
      </c>
      <c r="G58" s="1">
        <f t="shared" si="234"/>
        <v>336010</v>
      </c>
      <c r="H58" s="1">
        <f t="shared" si="235"/>
        <v>0</v>
      </c>
      <c r="I58" s="1"/>
      <c r="J58" s="1">
        <f t="shared" si="236"/>
        <v>336010</v>
      </c>
      <c r="K58" s="1"/>
      <c r="L58" s="1"/>
      <c r="M58" s="1">
        <f t="shared" si="126"/>
        <v>76670</v>
      </c>
      <c r="N58" s="65"/>
      <c r="O58" s="65">
        <v>60370</v>
      </c>
      <c r="P58" s="65"/>
      <c r="Q58" s="65">
        <v>16300</v>
      </c>
      <c r="R58" s="65"/>
      <c r="S58" s="65"/>
      <c r="T58" s="65">
        <f t="shared" si="237"/>
        <v>0</v>
      </c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140"/>
      <c r="AG58" s="140"/>
      <c r="AH58" s="1"/>
      <c r="AI58" s="1"/>
      <c r="AJ58" s="1">
        <f t="shared" si="238"/>
        <v>76670</v>
      </c>
      <c r="AK58" s="1">
        <f t="shared" si="18"/>
        <v>0</v>
      </c>
      <c r="AL58" s="1">
        <f t="shared" si="239"/>
        <v>0</v>
      </c>
      <c r="AM58" s="65"/>
      <c r="AN58" s="65">
        <v>-37730</v>
      </c>
      <c r="AO58" s="65"/>
      <c r="AP58" s="65">
        <v>-10180</v>
      </c>
      <c r="AQ58" s="65"/>
      <c r="AR58" s="65"/>
      <c r="AS58" s="65">
        <f t="shared" si="240"/>
        <v>47910</v>
      </c>
      <c r="AT58" s="65">
        <v>37720</v>
      </c>
      <c r="AU58" s="65">
        <v>10190</v>
      </c>
      <c r="AV58" s="65"/>
      <c r="AW58" s="65"/>
      <c r="AX58" s="65"/>
      <c r="AY58" s="65"/>
      <c r="AZ58" s="65"/>
      <c r="BA58" s="65"/>
      <c r="BB58" s="65"/>
      <c r="BC58" s="65"/>
      <c r="BD58" s="65"/>
      <c r="BE58" s="140"/>
      <c r="BF58" s="140"/>
      <c r="BG58" s="1"/>
      <c r="BH58" s="1"/>
      <c r="BI58" s="1">
        <f t="shared" si="241"/>
        <v>0</v>
      </c>
      <c r="BJ58" s="1">
        <f t="shared" si="19"/>
        <v>336010</v>
      </c>
      <c r="BK58" s="1">
        <f t="shared" si="242"/>
        <v>76670</v>
      </c>
      <c r="BL58" s="1"/>
      <c r="BM58" s="65">
        <f t="shared" si="243"/>
        <v>0</v>
      </c>
      <c r="BN58" s="132"/>
      <c r="BO58" s="65">
        <f t="shared" si="244"/>
        <v>22640</v>
      </c>
      <c r="BP58" s="132"/>
      <c r="BQ58" s="65">
        <f t="shared" si="245"/>
        <v>0</v>
      </c>
      <c r="BR58" s="65">
        <f t="shared" si="246"/>
        <v>6120</v>
      </c>
      <c r="BS58" s="132"/>
      <c r="BT58" s="65">
        <f t="shared" si="247"/>
        <v>0</v>
      </c>
      <c r="BU58" s="65">
        <f t="shared" si="248"/>
        <v>0</v>
      </c>
      <c r="BV58" s="65">
        <f t="shared" si="249"/>
        <v>47910</v>
      </c>
      <c r="BW58" s="65">
        <f t="shared" si="250"/>
        <v>37720</v>
      </c>
      <c r="BX58" s="132"/>
      <c r="BY58" s="65">
        <f t="shared" si="251"/>
        <v>10190</v>
      </c>
      <c r="BZ58" s="132"/>
      <c r="CA58" s="65">
        <f t="shared" si="252"/>
        <v>0</v>
      </c>
      <c r="CB58" s="65">
        <f t="shared" si="253"/>
        <v>0</v>
      </c>
      <c r="CC58" s="65">
        <f t="shared" si="254"/>
        <v>0</v>
      </c>
      <c r="CD58" s="65">
        <f t="shared" si="255"/>
        <v>0</v>
      </c>
      <c r="CE58" s="65">
        <f t="shared" si="256"/>
        <v>0</v>
      </c>
      <c r="CF58" s="65">
        <f t="shared" si="257"/>
        <v>0</v>
      </c>
      <c r="CG58" s="65">
        <f t="shared" si="258"/>
        <v>0</v>
      </c>
      <c r="CH58" s="132"/>
      <c r="CI58" s="65">
        <f t="shared" si="259"/>
        <v>0</v>
      </c>
      <c r="CJ58" s="65">
        <f t="shared" si="260"/>
        <v>0</v>
      </c>
      <c r="CK58" s="65">
        <f t="shared" si="261"/>
        <v>0</v>
      </c>
      <c r="CL58" s="65">
        <f t="shared" si="262"/>
        <v>0</v>
      </c>
      <c r="CM58" s="65">
        <f t="shared" si="263"/>
        <v>0</v>
      </c>
      <c r="CN58" s="65">
        <f t="shared" si="264"/>
        <v>0</v>
      </c>
      <c r="CO58" s="65">
        <f t="shared" si="265"/>
        <v>76670</v>
      </c>
      <c r="CP58" s="1">
        <v>118340</v>
      </c>
      <c r="CU58" s="1">
        <f t="shared" si="292"/>
        <v>118340</v>
      </c>
      <c r="CV58" s="1"/>
      <c r="DA58" s="1"/>
      <c r="DB58" s="1">
        <f t="shared" si="266"/>
        <v>118340</v>
      </c>
      <c r="DC58" s="1">
        <f t="shared" si="267"/>
        <v>0</v>
      </c>
      <c r="DD58" s="1">
        <f t="shared" si="268"/>
        <v>0</v>
      </c>
      <c r="DE58" s="1">
        <f t="shared" si="269"/>
        <v>0</v>
      </c>
      <c r="DF58" s="1">
        <f t="shared" si="270"/>
        <v>0</v>
      </c>
      <c r="DG58" s="1">
        <f t="shared" si="271"/>
        <v>118340</v>
      </c>
      <c r="DH58" s="1">
        <v>103080</v>
      </c>
      <c r="DM58" s="1">
        <f t="shared" ref="DM58" si="293">DH58-DJ58-DK58-DL58</f>
        <v>103080</v>
      </c>
      <c r="DN58" s="1"/>
      <c r="DS58" s="1"/>
      <c r="DT58" s="1">
        <f t="shared" si="272"/>
        <v>103080</v>
      </c>
      <c r="DU58" s="1">
        <f t="shared" si="273"/>
        <v>0</v>
      </c>
      <c r="DV58" s="1">
        <f t="shared" si="274"/>
        <v>0</v>
      </c>
      <c r="DW58" s="1">
        <f t="shared" si="275"/>
        <v>0</v>
      </c>
      <c r="DX58" s="1">
        <f t="shared" si="276"/>
        <v>0</v>
      </c>
      <c r="DY58" s="1">
        <f t="shared" si="277"/>
        <v>103080</v>
      </c>
      <c r="DZ58" s="1">
        <v>37920</v>
      </c>
      <c r="EA58" s="1"/>
      <c r="EB58" s="1"/>
      <c r="EC58" s="1"/>
      <c r="ED58" s="1"/>
      <c r="EE58" s="1">
        <f>DZ58-EB58-EC58-ED58</f>
        <v>37920</v>
      </c>
      <c r="EF58" s="1"/>
      <c r="EK58" s="1"/>
      <c r="EL58" s="1">
        <f t="shared" si="278"/>
        <v>37920</v>
      </c>
      <c r="EM58" s="1">
        <f t="shared" si="279"/>
        <v>0</v>
      </c>
      <c r="EN58" s="1">
        <f t="shared" si="280"/>
        <v>0</v>
      </c>
      <c r="EO58" s="1">
        <f t="shared" si="281"/>
        <v>0</v>
      </c>
      <c r="EP58" s="1">
        <f t="shared" si="282"/>
        <v>0</v>
      </c>
      <c r="EQ58" s="1">
        <f t="shared" si="283"/>
        <v>37920</v>
      </c>
      <c r="ER58" s="1"/>
      <c r="EW58" s="1"/>
      <c r="EX58" s="1"/>
      <c r="FC58" s="1"/>
      <c r="FD58" s="1">
        <f t="shared" si="284"/>
        <v>0</v>
      </c>
      <c r="FE58" s="1">
        <f t="shared" si="285"/>
        <v>0</v>
      </c>
      <c r="FF58" s="1">
        <f t="shared" si="286"/>
        <v>0</v>
      </c>
      <c r="FG58" s="1">
        <f t="shared" si="287"/>
        <v>0</v>
      </c>
      <c r="FH58" s="1">
        <f t="shared" si="288"/>
        <v>0</v>
      </c>
      <c r="FI58" s="1">
        <f t="shared" si="289"/>
        <v>0</v>
      </c>
    </row>
    <row r="59" spans="1:165" s="116" customFormat="1" ht="17.25" customHeight="1" x14ac:dyDescent="0.2">
      <c r="A59" s="120" t="s">
        <v>121</v>
      </c>
      <c r="B59" s="120" t="s">
        <v>106</v>
      </c>
      <c r="C59" s="120">
        <v>740302</v>
      </c>
      <c r="D59" s="120" t="s">
        <v>159</v>
      </c>
      <c r="E59" s="124" t="s">
        <v>160</v>
      </c>
      <c r="F59" s="2" t="s">
        <v>143</v>
      </c>
      <c r="G59" s="1">
        <f t="shared" si="234"/>
        <v>18216</v>
      </c>
      <c r="H59" s="1">
        <f t="shared" si="235"/>
        <v>0</v>
      </c>
      <c r="I59" s="1"/>
      <c r="J59" s="1">
        <f t="shared" si="236"/>
        <v>18216</v>
      </c>
      <c r="K59" s="1"/>
      <c r="L59" s="1"/>
      <c r="M59" s="1">
        <f t="shared" si="126"/>
        <v>18216</v>
      </c>
      <c r="N59" s="65"/>
      <c r="O59" s="65">
        <v>6923</v>
      </c>
      <c r="P59" s="65"/>
      <c r="Q59" s="65">
        <v>1870</v>
      </c>
      <c r="R59" s="65"/>
      <c r="S59" s="65"/>
      <c r="T59" s="65">
        <f t="shared" si="237"/>
        <v>9423</v>
      </c>
      <c r="U59" s="65">
        <v>7470</v>
      </c>
      <c r="V59" s="65">
        <v>1953</v>
      </c>
      <c r="W59" s="65"/>
      <c r="X59" s="65"/>
      <c r="Y59" s="65"/>
      <c r="Z59" s="65"/>
      <c r="AA59" s="65"/>
      <c r="AB59" s="65"/>
      <c r="AC59" s="65"/>
      <c r="AD59" s="65"/>
      <c r="AE59" s="65"/>
      <c r="AF59" s="140"/>
      <c r="AG59" s="140"/>
      <c r="AH59" s="1"/>
      <c r="AI59" s="1"/>
      <c r="AJ59" s="1">
        <f t="shared" si="238"/>
        <v>18216</v>
      </c>
      <c r="AK59" s="1">
        <f t="shared" si="18"/>
        <v>0</v>
      </c>
      <c r="AL59" s="1">
        <f t="shared" si="239"/>
        <v>0</v>
      </c>
      <c r="AM59" s="65"/>
      <c r="AN59" s="65"/>
      <c r="AO59" s="65"/>
      <c r="AP59" s="65"/>
      <c r="AQ59" s="65"/>
      <c r="AR59" s="65"/>
      <c r="AS59" s="65">
        <f t="shared" si="240"/>
        <v>0</v>
      </c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140"/>
      <c r="BF59" s="140"/>
      <c r="BG59" s="1"/>
      <c r="BH59" s="1"/>
      <c r="BI59" s="1">
        <f t="shared" si="241"/>
        <v>0</v>
      </c>
      <c r="BJ59" s="1">
        <f t="shared" si="19"/>
        <v>18216</v>
      </c>
      <c r="BK59" s="1">
        <f t="shared" si="242"/>
        <v>18216</v>
      </c>
      <c r="BL59" s="1"/>
      <c r="BM59" s="65">
        <f t="shared" si="243"/>
        <v>0</v>
      </c>
      <c r="BN59" s="132"/>
      <c r="BO59" s="65">
        <f t="shared" si="244"/>
        <v>6923</v>
      </c>
      <c r="BP59" s="132"/>
      <c r="BQ59" s="65">
        <f t="shared" si="245"/>
        <v>0</v>
      </c>
      <c r="BR59" s="65">
        <f t="shared" si="246"/>
        <v>1870</v>
      </c>
      <c r="BS59" s="132"/>
      <c r="BT59" s="65">
        <f t="shared" si="247"/>
        <v>0</v>
      </c>
      <c r="BU59" s="65">
        <f t="shared" si="248"/>
        <v>0</v>
      </c>
      <c r="BV59" s="65">
        <f t="shared" si="249"/>
        <v>9423</v>
      </c>
      <c r="BW59" s="65">
        <f t="shared" si="250"/>
        <v>7470</v>
      </c>
      <c r="BX59" s="132"/>
      <c r="BY59" s="65">
        <f t="shared" si="251"/>
        <v>1953</v>
      </c>
      <c r="BZ59" s="132"/>
      <c r="CA59" s="65">
        <f t="shared" si="252"/>
        <v>0</v>
      </c>
      <c r="CB59" s="65">
        <f t="shared" si="253"/>
        <v>0</v>
      </c>
      <c r="CC59" s="65">
        <f t="shared" si="254"/>
        <v>0</v>
      </c>
      <c r="CD59" s="65">
        <f t="shared" si="255"/>
        <v>0</v>
      </c>
      <c r="CE59" s="65">
        <f t="shared" si="256"/>
        <v>0</v>
      </c>
      <c r="CF59" s="65">
        <f t="shared" si="257"/>
        <v>0</v>
      </c>
      <c r="CG59" s="65">
        <f t="shared" si="258"/>
        <v>0</v>
      </c>
      <c r="CH59" s="132"/>
      <c r="CI59" s="65">
        <f t="shared" si="259"/>
        <v>0</v>
      </c>
      <c r="CJ59" s="65">
        <f t="shared" si="260"/>
        <v>0</v>
      </c>
      <c r="CK59" s="65">
        <f t="shared" si="261"/>
        <v>0</v>
      </c>
      <c r="CL59" s="65">
        <f t="shared" si="262"/>
        <v>0</v>
      </c>
      <c r="CM59" s="65">
        <f t="shared" si="263"/>
        <v>0</v>
      </c>
      <c r="CN59" s="65">
        <f t="shared" si="264"/>
        <v>0</v>
      </c>
      <c r="CO59" s="65">
        <f t="shared" si="265"/>
        <v>18216</v>
      </c>
      <c r="CP59" s="1"/>
      <c r="CU59" s="1"/>
      <c r="CV59" s="1"/>
      <c r="DA59" s="1"/>
      <c r="DB59" s="1">
        <f t="shared" si="266"/>
        <v>0</v>
      </c>
      <c r="DC59" s="1">
        <f t="shared" si="267"/>
        <v>0</v>
      </c>
      <c r="DD59" s="1">
        <f t="shared" si="268"/>
        <v>0</v>
      </c>
      <c r="DE59" s="1">
        <f t="shared" si="269"/>
        <v>0</v>
      </c>
      <c r="DF59" s="1">
        <f t="shared" si="270"/>
        <v>0</v>
      </c>
      <c r="DG59" s="1">
        <f t="shared" si="271"/>
        <v>0</v>
      </c>
      <c r="DH59" s="1"/>
      <c r="DM59" s="1"/>
      <c r="DN59" s="1"/>
      <c r="DS59" s="1"/>
      <c r="DT59" s="1">
        <f t="shared" si="272"/>
        <v>0</v>
      </c>
      <c r="DU59" s="1">
        <f t="shared" si="273"/>
        <v>0</v>
      </c>
      <c r="DV59" s="1">
        <f t="shared" si="274"/>
        <v>0</v>
      </c>
      <c r="DW59" s="1">
        <f t="shared" si="275"/>
        <v>0</v>
      </c>
      <c r="DX59" s="1">
        <f t="shared" si="276"/>
        <v>0</v>
      </c>
      <c r="DY59" s="1">
        <f t="shared" si="277"/>
        <v>0</v>
      </c>
      <c r="DZ59" s="1"/>
      <c r="EA59" s="1"/>
      <c r="EB59" s="1"/>
      <c r="EC59" s="1"/>
      <c r="ED59" s="1"/>
      <c r="EE59" s="1">
        <f t="shared" si="14"/>
        <v>0</v>
      </c>
      <c r="EF59" s="1"/>
      <c r="EK59" s="1"/>
      <c r="EL59" s="1">
        <f t="shared" si="278"/>
        <v>0</v>
      </c>
      <c r="EM59" s="1">
        <f t="shared" si="279"/>
        <v>0</v>
      </c>
      <c r="EN59" s="1">
        <f t="shared" si="280"/>
        <v>0</v>
      </c>
      <c r="EO59" s="1">
        <f t="shared" si="281"/>
        <v>0</v>
      </c>
      <c r="EP59" s="1">
        <f t="shared" si="282"/>
        <v>0</v>
      </c>
      <c r="EQ59" s="1">
        <f t="shared" si="283"/>
        <v>0</v>
      </c>
      <c r="ER59" s="1">
        <v>0</v>
      </c>
      <c r="EW59" s="1">
        <f t="shared" si="16"/>
        <v>0</v>
      </c>
      <c r="EX59" s="1"/>
      <c r="FC59" s="1"/>
      <c r="FD59" s="1">
        <f t="shared" si="284"/>
        <v>0</v>
      </c>
      <c r="FE59" s="1">
        <f t="shared" si="285"/>
        <v>0</v>
      </c>
      <c r="FF59" s="1">
        <f t="shared" si="286"/>
        <v>0</v>
      </c>
      <c r="FG59" s="1">
        <f t="shared" si="287"/>
        <v>0</v>
      </c>
      <c r="FH59" s="1">
        <f t="shared" si="288"/>
        <v>0</v>
      </c>
      <c r="FI59" s="1">
        <f t="shared" si="289"/>
        <v>0</v>
      </c>
    </row>
    <row r="60" spans="1:165" s="116" customFormat="1" ht="24" customHeight="1" x14ac:dyDescent="0.2">
      <c r="A60" s="120" t="s">
        <v>121</v>
      </c>
      <c r="B60" s="120" t="s">
        <v>106</v>
      </c>
      <c r="C60" s="120">
        <v>740302</v>
      </c>
      <c r="D60" s="120" t="s">
        <v>161</v>
      </c>
      <c r="E60" s="124" t="s">
        <v>162</v>
      </c>
      <c r="F60" s="120">
        <v>2019</v>
      </c>
      <c r="G60" s="1">
        <f t="shared" si="234"/>
        <v>136000</v>
      </c>
      <c r="H60" s="1">
        <f t="shared" si="235"/>
        <v>0</v>
      </c>
      <c r="I60" s="1"/>
      <c r="J60" s="1">
        <f t="shared" si="236"/>
        <v>136000</v>
      </c>
      <c r="K60" s="1"/>
      <c r="L60" s="1"/>
      <c r="M60" s="1">
        <f t="shared" si="126"/>
        <v>136000</v>
      </c>
      <c r="N60" s="65"/>
      <c r="O60" s="65">
        <v>106026</v>
      </c>
      <c r="P60" s="65"/>
      <c r="Q60" s="65">
        <v>28627</v>
      </c>
      <c r="R60" s="65"/>
      <c r="S60" s="65"/>
      <c r="T60" s="65">
        <f t="shared" si="237"/>
        <v>1347</v>
      </c>
      <c r="U60" s="65">
        <v>1060</v>
      </c>
      <c r="V60" s="65">
        <v>287</v>
      </c>
      <c r="W60" s="65"/>
      <c r="X60" s="65"/>
      <c r="Y60" s="65"/>
      <c r="Z60" s="65"/>
      <c r="AA60" s="65"/>
      <c r="AB60" s="65"/>
      <c r="AC60" s="65"/>
      <c r="AD60" s="65"/>
      <c r="AE60" s="65"/>
      <c r="AF60" s="140"/>
      <c r="AG60" s="140"/>
      <c r="AH60" s="1"/>
      <c r="AI60" s="1"/>
      <c r="AJ60" s="1">
        <f t="shared" si="238"/>
        <v>136000</v>
      </c>
      <c r="AK60" s="1">
        <f t="shared" si="18"/>
        <v>0</v>
      </c>
      <c r="AL60" s="1">
        <f t="shared" si="239"/>
        <v>0</v>
      </c>
      <c r="AM60" s="65"/>
      <c r="AN60" s="65"/>
      <c r="AO60" s="65"/>
      <c r="AP60" s="65"/>
      <c r="AQ60" s="65"/>
      <c r="AR60" s="65"/>
      <c r="AS60" s="65">
        <f t="shared" si="240"/>
        <v>0</v>
      </c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140"/>
      <c r="BF60" s="140"/>
      <c r="BG60" s="1"/>
      <c r="BH60" s="1"/>
      <c r="BI60" s="1">
        <f t="shared" si="241"/>
        <v>0</v>
      </c>
      <c r="BJ60" s="1">
        <f t="shared" si="19"/>
        <v>136000</v>
      </c>
      <c r="BK60" s="1">
        <f t="shared" si="242"/>
        <v>136000</v>
      </c>
      <c r="BL60" s="1"/>
      <c r="BM60" s="65">
        <f t="shared" si="243"/>
        <v>0</v>
      </c>
      <c r="BN60" s="132"/>
      <c r="BO60" s="65">
        <f t="shared" si="244"/>
        <v>106026</v>
      </c>
      <c r="BP60" s="132"/>
      <c r="BQ60" s="65">
        <f t="shared" si="245"/>
        <v>0</v>
      </c>
      <c r="BR60" s="65">
        <f t="shared" si="246"/>
        <v>28627</v>
      </c>
      <c r="BS60" s="132"/>
      <c r="BT60" s="65">
        <f t="shared" si="247"/>
        <v>0</v>
      </c>
      <c r="BU60" s="65">
        <f t="shared" si="248"/>
        <v>0</v>
      </c>
      <c r="BV60" s="65">
        <f t="shared" si="249"/>
        <v>1347</v>
      </c>
      <c r="BW60" s="65">
        <f t="shared" si="250"/>
        <v>1060</v>
      </c>
      <c r="BX60" s="132"/>
      <c r="BY60" s="65">
        <f t="shared" si="251"/>
        <v>287</v>
      </c>
      <c r="BZ60" s="132"/>
      <c r="CA60" s="65">
        <f t="shared" si="252"/>
        <v>0</v>
      </c>
      <c r="CB60" s="65">
        <f t="shared" si="253"/>
        <v>0</v>
      </c>
      <c r="CC60" s="65">
        <f t="shared" si="254"/>
        <v>0</v>
      </c>
      <c r="CD60" s="65">
        <f t="shared" si="255"/>
        <v>0</v>
      </c>
      <c r="CE60" s="65">
        <f t="shared" si="256"/>
        <v>0</v>
      </c>
      <c r="CF60" s="65">
        <f t="shared" si="257"/>
        <v>0</v>
      </c>
      <c r="CG60" s="65">
        <f t="shared" si="258"/>
        <v>0</v>
      </c>
      <c r="CH60" s="132"/>
      <c r="CI60" s="65">
        <f t="shared" si="259"/>
        <v>0</v>
      </c>
      <c r="CJ60" s="65">
        <f t="shared" si="260"/>
        <v>0</v>
      </c>
      <c r="CK60" s="65">
        <f t="shared" si="261"/>
        <v>0</v>
      </c>
      <c r="CL60" s="65">
        <f t="shared" si="262"/>
        <v>0</v>
      </c>
      <c r="CM60" s="65">
        <f t="shared" si="263"/>
        <v>0</v>
      </c>
      <c r="CN60" s="65">
        <f t="shared" si="264"/>
        <v>0</v>
      </c>
      <c r="CO60" s="65">
        <f t="shared" si="265"/>
        <v>136000</v>
      </c>
      <c r="CP60" s="1"/>
      <c r="CU60" s="1"/>
      <c r="CV60" s="1"/>
      <c r="DA60" s="1"/>
      <c r="DB60" s="1">
        <f t="shared" si="266"/>
        <v>0</v>
      </c>
      <c r="DC60" s="1">
        <f t="shared" si="267"/>
        <v>0</v>
      </c>
      <c r="DD60" s="1">
        <f t="shared" si="268"/>
        <v>0</v>
      </c>
      <c r="DE60" s="1">
        <f t="shared" si="269"/>
        <v>0</v>
      </c>
      <c r="DF60" s="1">
        <f t="shared" si="270"/>
        <v>0</v>
      </c>
      <c r="DG60" s="1">
        <f t="shared" si="271"/>
        <v>0</v>
      </c>
      <c r="DH60" s="1"/>
      <c r="DM60" s="1"/>
      <c r="DN60" s="1"/>
      <c r="DS60" s="1"/>
      <c r="DT60" s="1">
        <f t="shared" si="272"/>
        <v>0</v>
      </c>
      <c r="DU60" s="1">
        <f t="shared" si="273"/>
        <v>0</v>
      </c>
      <c r="DV60" s="1">
        <f t="shared" si="274"/>
        <v>0</v>
      </c>
      <c r="DW60" s="1">
        <f t="shared" si="275"/>
        <v>0</v>
      </c>
      <c r="DX60" s="1">
        <f t="shared" si="276"/>
        <v>0</v>
      </c>
      <c r="DY60" s="1">
        <f t="shared" si="277"/>
        <v>0</v>
      </c>
      <c r="DZ60" s="1"/>
      <c r="EA60" s="1"/>
      <c r="EB60" s="1"/>
      <c r="EC60" s="1"/>
      <c r="ED60" s="1"/>
      <c r="EE60" s="1">
        <f t="shared" si="14"/>
        <v>0</v>
      </c>
      <c r="EF60" s="1"/>
      <c r="EK60" s="1"/>
      <c r="EL60" s="1">
        <f t="shared" si="278"/>
        <v>0</v>
      </c>
      <c r="EM60" s="1">
        <f t="shared" si="279"/>
        <v>0</v>
      </c>
      <c r="EN60" s="1">
        <f t="shared" si="280"/>
        <v>0</v>
      </c>
      <c r="EO60" s="1">
        <f t="shared" si="281"/>
        <v>0</v>
      </c>
      <c r="EP60" s="1">
        <f t="shared" si="282"/>
        <v>0</v>
      </c>
      <c r="EQ60" s="1">
        <f t="shared" si="283"/>
        <v>0</v>
      </c>
      <c r="ER60" s="1"/>
      <c r="EW60" s="1">
        <f t="shared" si="16"/>
        <v>0</v>
      </c>
      <c r="EX60" s="1"/>
      <c r="FC60" s="1"/>
      <c r="FD60" s="1">
        <f t="shared" si="284"/>
        <v>0</v>
      </c>
      <c r="FE60" s="1">
        <f t="shared" si="285"/>
        <v>0</v>
      </c>
      <c r="FF60" s="1">
        <f t="shared" si="286"/>
        <v>0</v>
      </c>
      <c r="FG60" s="1">
        <f t="shared" si="287"/>
        <v>0</v>
      </c>
      <c r="FH60" s="1">
        <f t="shared" si="288"/>
        <v>0</v>
      </c>
      <c r="FI60" s="1">
        <f t="shared" si="289"/>
        <v>0</v>
      </c>
    </row>
    <row r="61" spans="1:165" s="116" customFormat="1" ht="16.5" customHeight="1" x14ac:dyDescent="0.2">
      <c r="A61" s="120" t="s">
        <v>121</v>
      </c>
      <c r="B61" s="120" t="s">
        <v>101</v>
      </c>
      <c r="C61" s="120">
        <v>740301</v>
      </c>
      <c r="D61" s="120" t="s">
        <v>688</v>
      </c>
      <c r="E61" s="123" t="s">
        <v>163</v>
      </c>
      <c r="F61" s="2" t="s">
        <v>164</v>
      </c>
      <c r="G61" s="1">
        <f t="shared" si="234"/>
        <v>840000</v>
      </c>
      <c r="H61" s="1">
        <f t="shared" si="235"/>
        <v>0</v>
      </c>
      <c r="I61" s="1"/>
      <c r="J61" s="1">
        <f t="shared" si="236"/>
        <v>840000</v>
      </c>
      <c r="K61" s="1"/>
      <c r="L61" s="1"/>
      <c r="M61" s="1">
        <f t="shared" si="126"/>
        <v>280000</v>
      </c>
      <c r="N61" s="65"/>
      <c r="O61" s="65">
        <v>216150</v>
      </c>
      <c r="P61" s="65"/>
      <c r="Q61" s="65">
        <v>58360</v>
      </c>
      <c r="R61" s="65"/>
      <c r="S61" s="65"/>
      <c r="T61" s="65">
        <f t="shared" si="237"/>
        <v>5490</v>
      </c>
      <c r="U61" s="65">
        <v>4323</v>
      </c>
      <c r="V61" s="65">
        <v>1167</v>
      </c>
      <c r="W61" s="65"/>
      <c r="X61" s="65"/>
      <c r="Y61" s="65"/>
      <c r="Z61" s="65"/>
      <c r="AA61" s="65"/>
      <c r="AB61" s="65"/>
      <c r="AC61" s="65"/>
      <c r="AD61" s="65"/>
      <c r="AE61" s="65"/>
      <c r="AF61" s="140"/>
      <c r="AG61" s="140"/>
      <c r="AH61" s="1"/>
      <c r="AI61" s="1"/>
      <c r="AJ61" s="1">
        <f t="shared" si="238"/>
        <v>280000</v>
      </c>
      <c r="AK61" s="1">
        <f t="shared" si="18"/>
        <v>0</v>
      </c>
      <c r="AL61" s="1">
        <f t="shared" si="239"/>
        <v>0</v>
      </c>
      <c r="AM61" s="65"/>
      <c r="AN61" s="65"/>
      <c r="AO61" s="65"/>
      <c r="AP61" s="65"/>
      <c r="AQ61" s="65"/>
      <c r="AR61" s="65"/>
      <c r="AS61" s="65">
        <f t="shared" si="240"/>
        <v>0</v>
      </c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140"/>
      <c r="BF61" s="140"/>
      <c r="BG61" s="1"/>
      <c r="BH61" s="1"/>
      <c r="BI61" s="1">
        <f t="shared" si="241"/>
        <v>0</v>
      </c>
      <c r="BJ61" s="1">
        <f t="shared" si="19"/>
        <v>840000</v>
      </c>
      <c r="BK61" s="1">
        <f t="shared" si="242"/>
        <v>280000</v>
      </c>
      <c r="BL61" s="1"/>
      <c r="BM61" s="65">
        <f t="shared" si="243"/>
        <v>0</v>
      </c>
      <c r="BN61" s="132"/>
      <c r="BO61" s="65">
        <f t="shared" si="244"/>
        <v>216150</v>
      </c>
      <c r="BP61" s="132"/>
      <c r="BQ61" s="65">
        <f t="shared" si="245"/>
        <v>0</v>
      </c>
      <c r="BR61" s="65">
        <f t="shared" si="246"/>
        <v>58360</v>
      </c>
      <c r="BS61" s="132"/>
      <c r="BT61" s="65">
        <f t="shared" si="247"/>
        <v>0</v>
      </c>
      <c r="BU61" s="65">
        <f t="shared" si="248"/>
        <v>0</v>
      </c>
      <c r="BV61" s="65">
        <f t="shared" si="249"/>
        <v>5490</v>
      </c>
      <c r="BW61" s="65">
        <f t="shared" si="250"/>
        <v>4323</v>
      </c>
      <c r="BX61" s="132"/>
      <c r="BY61" s="65">
        <f t="shared" si="251"/>
        <v>1167</v>
      </c>
      <c r="BZ61" s="132"/>
      <c r="CA61" s="65">
        <f t="shared" si="252"/>
        <v>0</v>
      </c>
      <c r="CB61" s="65">
        <f t="shared" si="253"/>
        <v>0</v>
      </c>
      <c r="CC61" s="65">
        <f t="shared" si="254"/>
        <v>0</v>
      </c>
      <c r="CD61" s="65">
        <f t="shared" si="255"/>
        <v>0</v>
      </c>
      <c r="CE61" s="65">
        <f t="shared" si="256"/>
        <v>0</v>
      </c>
      <c r="CF61" s="65">
        <f t="shared" si="257"/>
        <v>0</v>
      </c>
      <c r="CG61" s="65">
        <f t="shared" si="258"/>
        <v>0</v>
      </c>
      <c r="CH61" s="132"/>
      <c r="CI61" s="65">
        <f t="shared" si="259"/>
        <v>0</v>
      </c>
      <c r="CJ61" s="65">
        <f t="shared" si="260"/>
        <v>0</v>
      </c>
      <c r="CK61" s="65">
        <f t="shared" si="261"/>
        <v>0</v>
      </c>
      <c r="CL61" s="65">
        <f t="shared" si="262"/>
        <v>0</v>
      </c>
      <c r="CM61" s="65">
        <f t="shared" si="263"/>
        <v>0</v>
      </c>
      <c r="CN61" s="65">
        <f t="shared" si="264"/>
        <v>0</v>
      </c>
      <c r="CO61" s="65">
        <f t="shared" si="265"/>
        <v>280000</v>
      </c>
      <c r="CP61" s="1">
        <v>280000</v>
      </c>
      <c r="CU61" s="1">
        <f t="shared" ref="CU61:CU67" si="294">CP61-CR61-CS61-CT61</f>
        <v>280000</v>
      </c>
      <c r="CV61" s="1"/>
      <c r="DA61" s="1"/>
      <c r="DB61" s="1">
        <f t="shared" si="266"/>
        <v>280000</v>
      </c>
      <c r="DC61" s="1">
        <f t="shared" si="267"/>
        <v>0</v>
      </c>
      <c r="DD61" s="1">
        <f t="shared" si="268"/>
        <v>0</v>
      </c>
      <c r="DE61" s="1">
        <f t="shared" si="269"/>
        <v>0</v>
      </c>
      <c r="DF61" s="1">
        <f t="shared" si="270"/>
        <v>0</v>
      </c>
      <c r="DG61" s="1">
        <f t="shared" si="271"/>
        <v>280000</v>
      </c>
      <c r="DH61" s="1">
        <v>280000</v>
      </c>
      <c r="DM61" s="1">
        <f t="shared" ref="DM61:DM67" si="295">DH61-DJ61-DK61-DL61</f>
        <v>280000</v>
      </c>
      <c r="DN61" s="1"/>
      <c r="DS61" s="1"/>
      <c r="DT61" s="1">
        <f t="shared" si="272"/>
        <v>280000</v>
      </c>
      <c r="DU61" s="1">
        <f t="shared" si="273"/>
        <v>0</v>
      </c>
      <c r="DV61" s="1">
        <f t="shared" si="274"/>
        <v>0</v>
      </c>
      <c r="DW61" s="1">
        <f t="shared" si="275"/>
        <v>0</v>
      </c>
      <c r="DX61" s="1">
        <f t="shared" si="276"/>
        <v>0</v>
      </c>
      <c r="DY61" s="1">
        <f t="shared" si="277"/>
        <v>280000</v>
      </c>
      <c r="DZ61" s="1"/>
      <c r="EA61" s="1"/>
      <c r="EB61" s="1"/>
      <c r="EC61" s="1"/>
      <c r="ED61" s="1"/>
      <c r="EE61" s="1">
        <f t="shared" si="14"/>
        <v>0</v>
      </c>
      <c r="EF61" s="1"/>
      <c r="EK61" s="1"/>
      <c r="EL61" s="1">
        <f t="shared" si="278"/>
        <v>0</v>
      </c>
      <c r="EM61" s="1">
        <f t="shared" si="279"/>
        <v>0</v>
      </c>
      <c r="EN61" s="1">
        <f t="shared" si="280"/>
        <v>0</v>
      </c>
      <c r="EO61" s="1">
        <f t="shared" si="281"/>
        <v>0</v>
      </c>
      <c r="EP61" s="1">
        <f t="shared" si="282"/>
        <v>0</v>
      </c>
      <c r="EQ61" s="1">
        <f t="shared" si="283"/>
        <v>0</v>
      </c>
      <c r="ER61" s="1">
        <v>0</v>
      </c>
      <c r="EW61" s="1">
        <f t="shared" si="16"/>
        <v>0</v>
      </c>
      <c r="EX61" s="1"/>
      <c r="FC61" s="1"/>
      <c r="FD61" s="1">
        <f t="shared" si="284"/>
        <v>0</v>
      </c>
      <c r="FE61" s="1">
        <f t="shared" si="285"/>
        <v>0</v>
      </c>
      <c r="FF61" s="1">
        <f t="shared" si="286"/>
        <v>0</v>
      </c>
      <c r="FG61" s="1">
        <f t="shared" si="287"/>
        <v>0</v>
      </c>
      <c r="FH61" s="1">
        <f t="shared" si="288"/>
        <v>0</v>
      </c>
      <c r="FI61" s="1">
        <f t="shared" si="289"/>
        <v>0</v>
      </c>
    </row>
    <row r="62" spans="1:165" s="116" customFormat="1" ht="11.25" x14ac:dyDescent="0.2">
      <c r="A62" s="120" t="s">
        <v>121</v>
      </c>
      <c r="B62" s="120" t="s">
        <v>101</v>
      </c>
      <c r="C62" s="120">
        <v>740301</v>
      </c>
      <c r="D62" s="120" t="s">
        <v>689</v>
      </c>
      <c r="E62" s="123" t="s">
        <v>165</v>
      </c>
      <c r="F62" s="2" t="s">
        <v>164</v>
      </c>
      <c r="G62" s="1">
        <f t="shared" si="234"/>
        <v>75000</v>
      </c>
      <c r="H62" s="1">
        <f t="shared" si="235"/>
        <v>0</v>
      </c>
      <c r="I62" s="1"/>
      <c r="J62" s="1">
        <f t="shared" si="236"/>
        <v>75000</v>
      </c>
      <c r="K62" s="1"/>
      <c r="L62" s="1"/>
      <c r="M62" s="1">
        <f t="shared" si="126"/>
        <v>25000</v>
      </c>
      <c r="N62" s="65"/>
      <c r="O62" s="65">
        <v>8800</v>
      </c>
      <c r="P62" s="65"/>
      <c r="Q62" s="65">
        <v>2400</v>
      </c>
      <c r="R62" s="65"/>
      <c r="S62" s="65"/>
      <c r="T62" s="65">
        <f t="shared" si="237"/>
        <v>13800</v>
      </c>
      <c r="U62" s="65">
        <v>10800</v>
      </c>
      <c r="V62" s="65">
        <v>3000</v>
      </c>
      <c r="W62" s="65"/>
      <c r="X62" s="65"/>
      <c r="Y62" s="65"/>
      <c r="Z62" s="65"/>
      <c r="AA62" s="65"/>
      <c r="AB62" s="65"/>
      <c r="AC62" s="65"/>
      <c r="AD62" s="65"/>
      <c r="AE62" s="65"/>
      <c r="AF62" s="140"/>
      <c r="AG62" s="140"/>
      <c r="AH62" s="1"/>
      <c r="AI62" s="1"/>
      <c r="AJ62" s="1">
        <f t="shared" si="238"/>
        <v>25000</v>
      </c>
      <c r="AK62" s="1">
        <f t="shared" si="18"/>
        <v>0</v>
      </c>
      <c r="AL62" s="1">
        <f t="shared" si="239"/>
        <v>0</v>
      </c>
      <c r="AM62" s="65"/>
      <c r="AN62" s="65"/>
      <c r="AO62" s="65"/>
      <c r="AP62" s="65"/>
      <c r="AQ62" s="65"/>
      <c r="AR62" s="65"/>
      <c r="AS62" s="65">
        <f t="shared" si="240"/>
        <v>0</v>
      </c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140"/>
      <c r="BF62" s="140"/>
      <c r="BG62" s="1"/>
      <c r="BH62" s="1"/>
      <c r="BI62" s="1">
        <f t="shared" si="241"/>
        <v>0</v>
      </c>
      <c r="BJ62" s="1">
        <f t="shared" si="19"/>
        <v>75000</v>
      </c>
      <c r="BK62" s="1">
        <f t="shared" si="242"/>
        <v>25000</v>
      </c>
      <c r="BL62" s="1"/>
      <c r="BM62" s="65">
        <f t="shared" si="243"/>
        <v>0</v>
      </c>
      <c r="BN62" s="132"/>
      <c r="BO62" s="65">
        <f t="shared" si="244"/>
        <v>8800</v>
      </c>
      <c r="BP62" s="132"/>
      <c r="BQ62" s="65">
        <f t="shared" si="245"/>
        <v>0</v>
      </c>
      <c r="BR62" s="65">
        <f t="shared" si="246"/>
        <v>2400</v>
      </c>
      <c r="BS62" s="132"/>
      <c r="BT62" s="65">
        <f t="shared" si="247"/>
        <v>0</v>
      </c>
      <c r="BU62" s="65">
        <f t="shared" si="248"/>
        <v>0</v>
      </c>
      <c r="BV62" s="65">
        <f t="shared" si="249"/>
        <v>13800</v>
      </c>
      <c r="BW62" s="65">
        <f t="shared" si="250"/>
        <v>10800</v>
      </c>
      <c r="BX62" s="132"/>
      <c r="BY62" s="65">
        <f t="shared" si="251"/>
        <v>3000</v>
      </c>
      <c r="BZ62" s="132"/>
      <c r="CA62" s="65">
        <f t="shared" si="252"/>
        <v>0</v>
      </c>
      <c r="CB62" s="65">
        <f t="shared" si="253"/>
        <v>0</v>
      </c>
      <c r="CC62" s="65">
        <f t="shared" si="254"/>
        <v>0</v>
      </c>
      <c r="CD62" s="65">
        <f t="shared" si="255"/>
        <v>0</v>
      </c>
      <c r="CE62" s="65">
        <f t="shared" si="256"/>
        <v>0</v>
      </c>
      <c r="CF62" s="65">
        <f t="shared" si="257"/>
        <v>0</v>
      </c>
      <c r="CG62" s="65">
        <f t="shared" si="258"/>
        <v>0</v>
      </c>
      <c r="CH62" s="132"/>
      <c r="CI62" s="65">
        <f t="shared" si="259"/>
        <v>0</v>
      </c>
      <c r="CJ62" s="65">
        <f t="shared" si="260"/>
        <v>0</v>
      </c>
      <c r="CK62" s="65">
        <f t="shared" si="261"/>
        <v>0</v>
      </c>
      <c r="CL62" s="65">
        <f t="shared" si="262"/>
        <v>0</v>
      </c>
      <c r="CM62" s="65">
        <f t="shared" si="263"/>
        <v>0</v>
      </c>
      <c r="CN62" s="65">
        <f t="shared" si="264"/>
        <v>0</v>
      </c>
      <c r="CO62" s="65">
        <f t="shared" si="265"/>
        <v>25000</v>
      </c>
      <c r="CP62" s="1">
        <v>25000</v>
      </c>
      <c r="CU62" s="1">
        <f t="shared" si="294"/>
        <v>25000</v>
      </c>
      <c r="CV62" s="1"/>
      <c r="DA62" s="1"/>
      <c r="DB62" s="1">
        <f t="shared" si="266"/>
        <v>25000</v>
      </c>
      <c r="DC62" s="1">
        <f t="shared" si="267"/>
        <v>0</v>
      </c>
      <c r="DD62" s="1">
        <f t="shared" si="268"/>
        <v>0</v>
      </c>
      <c r="DE62" s="1">
        <f t="shared" si="269"/>
        <v>0</v>
      </c>
      <c r="DF62" s="1">
        <f t="shared" si="270"/>
        <v>0</v>
      </c>
      <c r="DG62" s="1">
        <f t="shared" si="271"/>
        <v>25000</v>
      </c>
      <c r="DH62" s="1">
        <v>25000</v>
      </c>
      <c r="DM62" s="1">
        <f t="shared" si="295"/>
        <v>25000</v>
      </c>
      <c r="DN62" s="1"/>
      <c r="DS62" s="1"/>
      <c r="DT62" s="1">
        <f t="shared" si="272"/>
        <v>25000</v>
      </c>
      <c r="DU62" s="1">
        <f t="shared" si="273"/>
        <v>0</v>
      </c>
      <c r="DV62" s="1">
        <f t="shared" si="274"/>
        <v>0</v>
      </c>
      <c r="DW62" s="1">
        <f t="shared" si="275"/>
        <v>0</v>
      </c>
      <c r="DX62" s="1">
        <f t="shared" si="276"/>
        <v>0</v>
      </c>
      <c r="DY62" s="1">
        <f t="shared" si="277"/>
        <v>25000</v>
      </c>
      <c r="DZ62" s="1"/>
      <c r="EA62" s="1"/>
      <c r="EB62" s="1"/>
      <c r="EC62" s="1"/>
      <c r="ED62" s="1"/>
      <c r="EE62" s="1">
        <f t="shared" si="14"/>
        <v>0</v>
      </c>
      <c r="EF62" s="1"/>
      <c r="EK62" s="1"/>
      <c r="EL62" s="1">
        <f t="shared" si="278"/>
        <v>0</v>
      </c>
      <c r="EM62" s="1">
        <f t="shared" si="279"/>
        <v>0</v>
      </c>
      <c r="EN62" s="1">
        <f t="shared" si="280"/>
        <v>0</v>
      </c>
      <c r="EO62" s="1">
        <f t="shared" si="281"/>
        <v>0</v>
      </c>
      <c r="EP62" s="1">
        <f t="shared" si="282"/>
        <v>0</v>
      </c>
      <c r="EQ62" s="1">
        <f t="shared" si="283"/>
        <v>0</v>
      </c>
      <c r="ER62" s="1">
        <v>0</v>
      </c>
      <c r="EW62" s="1">
        <f t="shared" si="16"/>
        <v>0</v>
      </c>
      <c r="EX62" s="1"/>
      <c r="FC62" s="1"/>
      <c r="FD62" s="1">
        <f t="shared" si="284"/>
        <v>0</v>
      </c>
      <c r="FE62" s="1">
        <f t="shared" si="285"/>
        <v>0</v>
      </c>
      <c r="FF62" s="1">
        <f t="shared" si="286"/>
        <v>0</v>
      </c>
      <c r="FG62" s="1">
        <f t="shared" si="287"/>
        <v>0</v>
      </c>
      <c r="FH62" s="1">
        <f t="shared" si="288"/>
        <v>0</v>
      </c>
      <c r="FI62" s="1">
        <f t="shared" si="289"/>
        <v>0</v>
      </c>
    </row>
    <row r="63" spans="1:165" s="116" customFormat="1" ht="22.5" x14ac:dyDescent="0.2">
      <c r="A63" s="120" t="s">
        <v>121</v>
      </c>
      <c r="B63" s="120" t="s">
        <v>101</v>
      </c>
      <c r="C63" s="120">
        <v>740301</v>
      </c>
      <c r="D63" s="120" t="s">
        <v>690</v>
      </c>
      <c r="E63" s="123" t="s">
        <v>166</v>
      </c>
      <c r="F63" s="2" t="s">
        <v>164</v>
      </c>
      <c r="G63" s="1">
        <f t="shared" si="234"/>
        <v>90000</v>
      </c>
      <c r="H63" s="1">
        <f t="shared" si="235"/>
        <v>0</v>
      </c>
      <c r="I63" s="1"/>
      <c r="J63" s="1">
        <f t="shared" si="236"/>
        <v>90000</v>
      </c>
      <c r="K63" s="1"/>
      <c r="L63" s="1"/>
      <c r="M63" s="1">
        <f t="shared" si="126"/>
        <v>30000</v>
      </c>
      <c r="N63" s="65"/>
      <c r="O63" s="65">
        <v>23150</v>
      </c>
      <c r="P63" s="65"/>
      <c r="Q63" s="65">
        <v>6255</v>
      </c>
      <c r="R63" s="65"/>
      <c r="S63" s="65"/>
      <c r="T63" s="65">
        <f t="shared" si="237"/>
        <v>595</v>
      </c>
      <c r="U63" s="65">
        <v>465</v>
      </c>
      <c r="V63" s="65">
        <v>130</v>
      </c>
      <c r="W63" s="65"/>
      <c r="X63" s="65"/>
      <c r="Y63" s="65"/>
      <c r="Z63" s="65"/>
      <c r="AA63" s="65"/>
      <c r="AB63" s="65"/>
      <c r="AC63" s="65"/>
      <c r="AD63" s="65"/>
      <c r="AE63" s="65"/>
      <c r="AF63" s="140"/>
      <c r="AG63" s="140"/>
      <c r="AH63" s="1"/>
      <c r="AI63" s="1"/>
      <c r="AJ63" s="1">
        <f t="shared" si="238"/>
        <v>30000</v>
      </c>
      <c r="AK63" s="1">
        <f t="shared" si="18"/>
        <v>0</v>
      </c>
      <c r="AL63" s="1">
        <f t="shared" si="239"/>
        <v>0</v>
      </c>
      <c r="AM63" s="65"/>
      <c r="AN63" s="65"/>
      <c r="AO63" s="65"/>
      <c r="AP63" s="65"/>
      <c r="AQ63" s="65"/>
      <c r="AR63" s="65"/>
      <c r="AS63" s="65">
        <f t="shared" si="240"/>
        <v>0</v>
      </c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140"/>
      <c r="BF63" s="140"/>
      <c r="BG63" s="1"/>
      <c r="BH63" s="1"/>
      <c r="BI63" s="1">
        <f t="shared" si="241"/>
        <v>0</v>
      </c>
      <c r="BJ63" s="1">
        <f t="shared" si="19"/>
        <v>90000</v>
      </c>
      <c r="BK63" s="1">
        <f t="shared" si="242"/>
        <v>30000</v>
      </c>
      <c r="BL63" s="1"/>
      <c r="BM63" s="65">
        <f t="shared" si="243"/>
        <v>0</v>
      </c>
      <c r="BN63" s="132"/>
      <c r="BO63" s="65">
        <f t="shared" si="244"/>
        <v>23150</v>
      </c>
      <c r="BP63" s="132"/>
      <c r="BQ63" s="65">
        <f t="shared" si="245"/>
        <v>0</v>
      </c>
      <c r="BR63" s="65">
        <f t="shared" si="246"/>
        <v>6255</v>
      </c>
      <c r="BS63" s="132"/>
      <c r="BT63" s="65">
        <f t="shared" si="247"/>
        <v>0</v>
      </c>
      <c r="BU63" s="65">
        <f t="shared" si="248"/>
        <v>0</v>
      </c>
      <c r="BV63" s="65">
        <f t="shared" si="249"/>
        <v>595</v>
      </c>
      <c r="BW63" s="65">
        <f t="shared" si="250"/>
        <v>465</v>
      </c>
      <c r="BX63" s="132"/>
      <c r="BY63" s="65">
        <f t="shared" si="251"/>
        <v>130</v>
      </c>
      <c r="BZ63" s="132"/>
      <c r="CA63" s="65">
        <f t="shared" si="252"/>
        <v>0</v>
      </c>
      <c r="CB63" s="65">
        <f t="shared" si="253"/>
        <v>0</v>
      </c>
      <c r="CC63" s="65">
        <f t="shared" si="254"/>
        <v>0</v>
      </c>
      <c r="CD63" s="65">
        <f t="shared" si="255"/>
        <v>0</v>
      </c>
      <c r="CE63" s="65">
        <f t="shared" si="256"/>
        <v>0</v>
      </c>
      <c r="CF63" s="65">
        <f t="shared" si="257"/>
        <v>0</v>
      </c>
      <c r="CG63" s="65">
        <f t="shared" si="258"/>
        <v>0</v>
      </c>
      <c r="CH63" s="132"/>
      <c r="CI63" s="65">
        <f t="shared" si="259"/>
        <v>0</v>
      </c>
      <c r="CJ63" s="65">
        <f t="shared" si="260"/>
        <v>0</v>
      </c>
      <c r="CK63" s="65">
        <f t="shared" si="261"/>
        <v>0</v>
      </c>
      <c r="CL63" s="65">
        <f t="shared" si="262"/>
        <v>0</v>
      </c>
      <c r="CM63" s="65">
        <f t="shared" si="263"/>
        <v>0</v>
      </c>
      <c r="CN63" s="65">
        <f t="shared" si="264"/>
        <v>0</v>
      </c>
      <c r="CO63" s="65">
        <f t="shared" si="265"/>
        <v>30000</v>
      </c>
      <c r="CP63" s="1">
        <v>30000</v>
      </c>
      <c r="CU63" s="1">
        <f t="shared" si="294"/>
        <v>30000</v>
      </c>
      <c r="CV63" s="1"/>
      <c r="DA63" s="1"/>
      <c r="DB63" s="1">
        <f t="shared" si="266"/>
        <v>30000</v>
      </c>
      <c r="DC63" s="1">
        <f t="shared" si="267"/>
        <v>0</v>
      </c>
      <c r="DD63" s="1">
        <f t="shared" si="268"/>
        <v>0</v>
      </c>
      <c r="DE63" s="1">
        <f t="shared" si="269"/>
        <v>0</v>
      </c>
      <c r="DF63" s="1">
        <f t="shared" si="270"/>
        <v>0</v>
      </c>
      <c r="DG63" s="1">
        <f t="shared" si="271"/>
        <v>30000</v>
      </c>
      <c r="DH63" s="1">
        <v>30000</v>
      </c>
      <c r="DM63" s="1">
        <f t="shared" si="295"/>
        <v>30000</v>
      </c>
      <c r="DN63" s="1"/>
      <c r="DS63" s="1"/>
      <c r="DT63" s="1">
        <f t="shared" si="272"/>
        <v>30000</v>
      </c>
      <c r="DU63" s="1">
        <f t="shared" si="273"/>
        <v>0</v>
      </c>
      <c r="DV63" s="1">
        <f t="shared" si="274"/>
        <v>0</v>
      </c>
      <c r="DW63" s="1">
        <f t="shared" si="275"/>
        <v>0</v>
      </c>
      <c r="DX63" s="1">
        <f t="shared" si="276"/>
        <v>0</v>
      </c>
      <c r="DY63" s="1">
        <f t="shared" si="277"/>
        <v>30000</v>
      </c>
      <c r="DZ63" s="1"/>
      <c r="EA63" s="1"/>
      <c r="EB63" s="1"/>
      <c r="EC63" s="1"/>
      <c r="ED63" s="1"/>
      <c r="EE63" s="1">
        <f t="shared" si="14"/>
        <v>0</v>
      </c>
      <c r="EF63" s="1"/>
      <c r="EK63" s="1"/>
      <c r="EL63" s="1">
        <f t="shared" si="278"/>
        <v>0</v>
      </c>
      <c r="EM63" s="1">
        <f t="shared" si="279"/>
        <v>0</v>
      </c>
      <c r="EN63" s="1">
        <f t="shared" si="280"/>
        <v>0</v>
      </c>
      <c r="EO63" s="1">
        <f t="shared" si="281"/>
        <v>0</v>
      </c>
      <c r="EP63" s="1">
        <f t="shared" si="282"/>
        <v>0</v>
      </c>
      <c r="EQ63" s="1">
        <f t="shared" si="283"/>
        <v>0</v>
      </c>
      <c r="ER63" s="1">
        <v>0</v>
      </c>
      <c r="EW63" s="1">
        <f t="shared" si="16"/>
        <v>0</v>
      </c>
      <c r="EX63" s="1"/>
      <c r="FC63" s="1"/>
      <c r="FD63" s="1">
        <f t="shared" si="284"/>
        <v>0</v>
      </c>
      <c r="FE63" s="1">
        <f t="shared" si="285"/>
        <v>0</v>
      </c>
      <c r="FF63" s="1">
        <f t="shared" si="286"/>
        <v>0</v>
      </c>
      <c r="FG63" s="1">
        <f t="shared" si="287"/>
        <v>0</v>
      </c>
      <c r="FH63" s="1">
        <f t="shared" si="288"/>
        <v>0</v>
      </c>
      <c r="FI63" s="1">
        <f t="shared" si="289"/>
        <v>0</v>
      </c>
    </row>
    <row r="64" spans="1:165" s="116" customFormat="1" ht="11.25" x14ac:dyDescent="0.2">
      <c r="A64" s="120" t="s">
        <v>121</v>
      </c>
      <c r="B64" s="120" t="s">
        <v>101</v>
      </c>
      <c r="C64" s="120">
        <v>740301</v>
      </c>
      <c r="D64" s="120" t="s">
        <v>691</v>
      </c>
      <c r="E64" s="123" t="s">
        <v>167</v>
      </c>
      <c r="F64" s="2" t="s">
        <v>164</v>
      </c>
      <c r="G64" s="1">
        <f t="shared" si="234"/>
        <v>30000</v>
      </c>
      <c r="H64" s="1">
        <f t="shared" si="235"/>
        <v>0</v>
      </c>
      <c r="I64" s="1"/>
      <c r="J64" s="1">
        <f t="shared" si="236"/>
        <v>30000</v>
      </c>
      <c r="K64" s="1"/>
      <c r="L64" s="1"/>
      <c r="M64" s="1">
        <f t="shared" si="126"/>
        <v>10000</v>
      </c>
      <c r="N64" s="65"/>
      <c r="O64" s="65">
        <v>5850</v>
      </c>
      <c r="P64" s="65"/>
      <c r="Q64" s="65">
        <v>1600</v>
      </c>
      <c r="R64" s="65"/>
      <c r="S64" s="65"/>
      <c r="T64" s="65">
        <f t="shared" si="237"/>
        <v>2550</v>
      </c>
      <c r="U64" s="65">
        <v>2010</v>
      </c>
      <c r="V64" s="65">
        <v>540</v>
      </c>
      <c r="W64" s="65"/>
      <c r="X64" s="65"/>
      <c r="Y64" s="65"/>
      <c r="Z64" s="65"/>
      <c r="AA64" s="65"/>
      <c r="AB64" s="65"/>
      <c r="AC64" s="65"/>
      <c r="AD64" s="65"/>
      <c r="AE64" s="65"/>
      <c r="AF64" s="140"/>
      <c r="AG64" s="140"/>
      <c r="AH64" s="1"/>
      <c r="AI64" s="1"/>
      <c r="AJ64" s="1">
        <f t="shared" si="238"/>
        <v>10000</v>
      </c>
      <c r="AK64" s="1">
        <f t="shared" si="18"/>
        <v>0</v>
      </c>
      <c r="AL64" s="1">
        <f t="shared" si="239"/>
        <v>0</v>
      </c>
      <c r="AM64" s="65"/>
      <c r="AN64" s="65"/>
      <c r="AO64" s="65"/>
      <c r="AP64" s="65"/>
      <c r="AQ64" s="65"/>
      <c r="AR64" s="65"/>
      <c r="AS64" s="65">
        <f t="shared" si="240"/>
        <v>0</v>
      </c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140"/>
      <c r="BF64" s="140"/>
      <c r="BG64" s="1"/>
      <c r="BH64" s="1"/>
      <c r="BI64" s="1">
        <f t="shared" si="241"/>
        <v>0</v>
      </c>
      <c r="BJ64" s="1">
        <f t="shared" si="19"/>
        <v>30000</v>
      </c>
      <c r="BK64" s="1">
        <f t="shared" si="242"/>
        <v>10000</v>
      </c>
      <c r="BL64" s="1"/>
      <c r="BM64" s="65">
        <f t="shared" si="243"/>
        <v>0</v>
      </c>
      <c r="BN64" s="132"/>
      <c r="BO64" s="65">
        <f t="shared" si="244"/>
        <v>5850</v>
      </c>
      <c r="BP64" s="132"/>
      <c r="BQ64" s="65">
        <f t="shared" si="245"/>
        <v>0</v>
      </c>
      <c r="BR64" s="65">
        <f t="shared" si="246"/>
        <v>1600</v>
      </c>
      <c r="BS64" s="132"/>
      <c r="BT64" s="65">
        <f t="shared" si="247"/>
        <v>0</v>
      </c>
      <c r="BU64" s="65">
        <f t="shared" si="248"/>
        <v>0</v>
      </c>
      <c r="BV64" s="65">
        <f t="shared" si="249"/>
        <v>2550</v>
      </c>
      <c r="BW64" s="65">
        <f t="shared" si="250"/>
        <v>2010</v>
      </c>
      <c r="BX64" s="132"/>
      <c r="BY64" s="65">
        <f t="shared" si="251"/>
        <v>540</v>
      </c>
      <c r="BZ64" s="132"/>
      <c r="CA64" s="65">
        <f t="shared" si="252"/>
        <v>0</v>
      </c>
      <c r="CB64" s="65">
        <f t="shared" si="253"/>
        <v>0</v>
      </c>
      <c r="CC64" s="65">
        <f t="shared" si="254"/>
        <v>0</v>
      </c>
      <c r="CD64" s="65">
        <f t="shared" si="255"/>
        <v>0</v>
      </c>
      <c r="CE64" s="65">
        <f t="shared" si="256"/>
        <v>0</v>
      </c>
      <c r="CF64" s="65">
        <f t="shared" si="257"/>
        <v>0</v>
      </c>
      <c r="CG64" s="65">
        <f t="shared" si="258"/>
        <v>0</v>
      </c>
      <c r="CH64" s="132"/>
      <c r="CI64" s="65">
        <f t="shared" si="259"/>
        <v>0</v>
      </c>
      <c r="CJ64" s="65">
        <f t="shared" si="260"/>
        <v>0</v>
      </c>
      <c r="CK64" s="65">
        <f t="shared" si="261"/>
        <v>0</v>
      </c>
      <c r="CL64" s="65">
        <f t="shared" si="262"/>
        <v>0</v>
      </c>
      <c r="CM64" s="65">
        <f t="shared" si="263"/>
        <v>0</v>
      </c>
      <c r="CN64" s="65">
        <f t="shared" si="264"/>
        <v>0</v>
      </c>
      <c r="CO64" s="65">
        <f t="shared" si="265"/>
        <v>10000</v>
      </c>
      <c r="CP64" s="1">
        <v>10000</v>
      </c>
      <c r="CU64" s="1">
        <f t="shared" si="294"/>
        <v>10000</v>
      </c>
      <c r="CV64" s="1"/>
      <c r="DA64" s="1"/>
      <c r="DB64" s="1">
        <f t="shared" si="266"/>
        <v>10000</v>
      </c>
      <c r="DC64" s="1">
        <f t="shared" si="267"/>
        <v>0</v>
      </c>
      <c r="DD64" s="1">
        <f t="shared" si="268"/>
        <v>0</v>
      </c>
      <c r="DE64" s="1">
        <f t="shared" si="269"/>
        <v>0</v>
      </c>
      <c r="DF64" s="1">
        <f t="shared" si="270"/>
        <v>0</v>
      </c>
      <c r="DG64" s="1">
        <f t="shared" si="271"/>
        <v>10000</v>
      </c>
      <c r="DH64" s="1">
        <v>10000</v>
      </c>
      <c r="DM64" s="1">
        <f t="shared" si="295"/>
        <v>10000</v>
      </c>
      <c r="DN64" s="1"/>
      <c r="DS64" s="1"/>
      <c r="DT64" s="1">
        <f t="shared" si="272"/>
        <v>10000</v>
      </c>
      <c r="DU64" s="1">
        <f t="shared" si="273"/>
        <v>0</v>
      </c>
      <c r="DV64" s="1">
        <f t="shared" si="274"/>
        <v>0</v>
      </c>
      <c r="DW64" s="1">
        <f t="shared" si="275"/>
        <v>0</v>
      </c>
      <c r="DX64" s="1">
        <f t="shared" si="276"/>
        <v>0</v>
      </c>
      <c r="DY64" s="1">
        <f t="shared" si="277"/>
        <v>10000</v>
      </c>
      <c r="DZ64" s="1"/>
      <c r="EA64" s="1"/>
      <c r="EB64" s="1"/>
      <c r="EC64" s="1"/>
      <c r="ED64" s="1"/>
      <c r="EE64" s="1">
        <f t="shared" si="14"/>
        <v>0</v>
      </c>
      <c r="EF64" s="1"/>
      <c r="EK64" s="1"/>
      <c r="EL64" s="1">
        <f t="shared" si="278"/>
        <v>0</v>
      </c>
      <c r="EM64" s="1">
        <f t="shared" si="279"/>
        <v>0</v>
      </c>
      <c r="EN64" s="1">
        <f t="shared" si="280"/>
        <v>0</v>
      </c>
      <c r="EO64" s="1">
        <f t="shared" si="281"/>
        <v>0</v>
      </c>
      <c r="EP64" s="1">
        <f t="shared" si="282"/>
        <v>0</v>
      </c>
      <c r="EQ64" s="1">
        <f t="shared" si="283"/>
        <v>0</v>
      </c>
      <c r="ER64" s="1">
        <v>0</v>
      </c>
      <c r="EW64" s="1">
        <f t="shared" si="16"/>
        <v>0</v>
      </c>
      <c r="EX64" s="1"/>
      <c r="FC64" s="1"/>
      <c r="FD64" s="1">
        <f t="shared" si="284"/>
        <v>0</v>
      </c>
      <c r="FE64" s="1">
        <f t="shared" si="285"/>
        <v>0</v>
      </c>
      <c r="FF64" s="1">
        <f t="shared" si="286"/>
        <v>0</v>
      </c>
      <c r="FG64" s="1">
        <f t="shared" si="287"/>
        <v>0</v>
      </c>
      <c r="FH64" s="1">
        <f t="shared" si="288"/>
        <v>0</v>
      </c>
      <c r="FI64" s="1">
        <f t="shared" si="289"/>
        <v>0</v>
      </c>
    </row>
    <row r="65" spans="1:165" s="116" customFormat="1" ht="11.25" x14ac:dyDescent="0.2">
      <c r="A65" s="120" t="s">
        <v>121</v>
      </c>
      <c r="B65" s="120" t="s">
        <v>101</v>
      </c>
      <c r="C65" s="120">
        <v>740301</v>
      </c>
      <c r="D65" s="120" t="s">
        <v>692</v>
      </c>
      <c r="E65" s="123" t="s">
        <v>168</v>
      </c>
      <c r="F65" s="2" t="s">
        <v>164</v>
      </c>
      <c r="G65" s="1">
        <f t="shared" si="234"/>
        <v>90000</v>
      </c>
      <c r="H65" s="1">
        <f t="shared" si="235"/>
        <v>0</v>
      </c>
      <c r="I65" s="1"/>
      <c r="J65" s="1">
        <f t="shared" si="236"/>
        <v>90000</v>
      </c>
      <c r="K65" s="1"/>
      <c r="L65" s="1"/>
      <c r="M65" s="1">
        <f t="shared" si="126"/>
        <v>30000</v>
      </c>
      <c r="N65" s="65"/>
      <c r="O65" s="65">
        <v>23150</v>
      </c>
      <c r="P65" s="65"/>
      <c r="Q65" s="65">
        <v>6255</v>
      </c>
      <c r="R65" s="65"/>
      <c r="S65" s="65"/>
      <c r="T65" s="65">
        <f t="shared" si="237"/>
        <v>595</v>
      </c>
      <c r="U65" s="65">
        <v>465</v>
      </c>
      <c r="V65" s="65">
        <v>130</v>
      </c>
      <c r="W65" s="65"/>
      <c r="X65" s="65"/>
      <c r="Y65" s="65"/>
      <c r="Z65" s="65"/>
      <c r="AA65" s="65"/>
      <c r="AB65" s="65"/>
      <c r="AC65" s="65"/>
      <c r="AD65" s="65"/>
      <c r="AE65" s="65"/>
      <c r="AF65" s="140"/>
      <c r="AG65" s="140"/>
      <c r="AH65" s="1"/>
      <c r="AI65" s="1"/>
      <c r="AJ65" s="1">
        <f t="shared" si="238"/>
        <v>30000</v>
      </c>
      <c r="AK65" s="1">
        <f t="shared" si="18"/>
        <v>0</v>
      </c>
      <c r="AL65" s="1">
        <f t="shared" si="239"/>
        <v>0</v>
      </c>
      <c r="AM65" s="65"/>
      <c r="AN65" s="65"/>
      <c r="AO65" s="65"/>
      <c r="AP65" s="65"/>
      <c r="AQ65" s="65"/>
      <c r="AR65" s="65"/>
      <c r="AS65" s="65">
        <f t="shared" si="240"/>
        <v>0</v>
      </c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140"/>
      <c r="BF65" s="140"/>
      <c r="BG65" s="1"/>
      <c r="BH65" s="1"/>
      <c r="BI65" s="1">
        <f t="shared" si="241"/>
        <v>0</v>
      </c>
      <c r="BJ65" s="1">
        <f t="shared" si="19"/>
        <v>90000</v>
      </c>
      <c r="BK65" s="1">
        <f t="shared" si="242"/>
        <v>30000</v>
      </c>
      <c r="BL65" s="1"/>
      <c r="BM65" s="65">
        <f t="shared" si="243"/>
        <v>0</v>
      </c>
      <c r="BN65" s="132"/>
      <c r="BO65" s="65">
        <f t="shared" si="244"/>
        <v>23150</v>
      </c>
      <c r="BP65" s="132"/>
      <c r="BQ65" s="65">
        <f t="shared" si="245"/>
        <v>0</v>
      </c>
      <c r="BR65" s="65">
        <f t="shared" si="246"/>
        <v>6255</v>
      </c>
      <c r="BS65" s="132"/>
      <c r="BT65" s="65">
        <f t="shared" si="247"/>
        <v>0</v>
      </c>
      <c r="BU65" s="65">
        <f t="shared" si="248"/>
        <v>0</v>
      </c>
      <c r="BV65" s="65">
        <f t="shared" si="249"/>
        <v>595</v>
      </c>
      <c r="BW65" s="65">
        <f t="shared" si="250"/>
        <v>465</v>
      </c>
      <c r="BX65" s="132"/>
      <c r="BY65" s="65">
        <f t="shared" si="251"/>
        <v>130</v>
      </c>
      <c r="BZ65" s="132"/>
      <c r="CA65" s="65">
        <f t="shared" si="252"/>
        <v>0</v>
      </c>
      <c r="CB65" s="65">
        <f t="shared" si="253"/>
        <v>0</v>
      </c>
      <c r="CC65" s="65">
        <f t="shared" si="254"/>
        <v>0</v>
      </c>
      <c r="CD65" s="65">
        <f t="shared" si="255"/>
        <v>0</v>
      </c>
      <c r="CE65" s="65">
        <f t="shared" si="256"/>
        <v>0</v>
      </c>
      <c r="CF65" s="65">
        <f t="shared" si="257"/>
        <v>0</v>
      </c>
      <c r="CG65" s="65">
        <f t="shared" si="258"/>
        <v>0</v>
      </c>
      <c r="CH65" s="132"/>
      <c r="CI65" s="65">
        <f t="shared" si="259"/>
        <v>0</v>
      </c>
      <c r="CJ65" s="65">
        <f t="shared" si="260"/>
        <v>0</v>
      </c>
      <c r="CK65" s="65">
        <f t="shared" si="261"/>
        <v>0</v>
      </c>
      <c r="CL65" s="65">
        <f t="shared" si="262"/>
        <v>0</v>
      </c>
      <c r="CM65" s="65">
        <f t="shared" si="263"/>
        <v>0</v>
      </c>
      <c r="CN65" s="65">
        <f t="shared" si="264"/>
        <v>0</v>
      </c>
      <c r="CO65" s="65">
        <f t="shared" si="265"/>
        <v>30000</v>
      </c>
      <c r="CP65" s="1">
        <v>30000</v>
      </c>
      <c r="CU65" s="1">
        <f t="shared" si="294"/>
        <v>30000</v>
      </c>
      <c r="CV65" s="1"/>
      <c r="DA65" s="1"/>
      <c r="DB65" s="1">
        <f t="shared" si="266"/>
        <v>30000</v>
      </c>
      <c r="DC65" s="1">
        <f t="shared" si="267"/>
        <v>0</v>
      </c>
      <c r="DD65" s="1">
        <f t="shared" si="268"/>
        <v>0</v>
      </c>
      <c r="DE65" s="1">
        <f t="shared" si="269"/>
        <v>0</v>
      </c>
      <c r="DF65" s="1">
        <f t="shared" si="270"/>
        <v>0</v>
      </c>
      <c r="DG65" s="1">
        <f t="shared" si="271"/>
        <v>30000</v>
      </c>
      <c r="DH65" s="1">
        <v>30000</v>
      </c>
      <c r="DM65" s="1">
        <f t="shared" si="295"/>
        <v>30000</v>
      </c>
      <c r="DN65" s="1"/>
      <c r="DS65" s="1"/>
      <c r="DT65" s="1">
        <f t="shared" si="272"/>
        <v>30000</v>
      </c>
      <c r="DU65" s="1">
        <f t="shared" si="273"/>
        <v>0</v>
      </c>
      <c r="DV65" s="1">
        <f t="shared" si="274"/>
        <v>0</v>
      </c>
      <c r="DW65" s="1">
        <f t="shared" si="275"/>
        <v>0</v>
      </c>
      <c r="DX65" s="1">
        <f t="shared" si="276"/>
        <v>0</v>
      </c>
      <c r="DY65" s="1">
        <f t="shared" si="277"/>
        <v>30000</v>
      </c>
      <c r="DZ65" s="1"/>
      <c r="EA65" s="1"/>
      <c r="EB65" s="1"/>
      <c r="EC65" s="1"/>
      <c r="ED65" s="1"/>
      <c r="EE65" s="1">
        <f t="shared" si="14"/>
        <v>0</v>
      </c>
      <c r="EF65" s="1"/>
      <c r="EK65" s="1"/>
      <c r="EL65" s="1">
        <f t="shared" si="278"/>
        <v>0</v>
      </c>
      <c r="EM65" s="1">
        <f t="shared" si="279"/>
        <v>0</v>
      </c>
      <c r="EN65" s="1">
        <f t="shared" si="280"/>
        <v>0</v>
      </c>
      <c r="EO65" s="1">
        <f t="shared" si="281"/>
        <v>0</v>
      </c>
      <c r="EP65" s="1">
        <f t="shared" si="282"/>
        <v>0</v>
      </c>
      <c r="EQ65" s="1">
        <f t="shared" si="283"/>
        <v>0</v>
      </c>
      <c r="ER65" s="1">
        <v>0</v>
      </c>
      <c r="EW65" s="1">
        <f t="shared" si="16"/>
        <v>0</v>
      </c>
      <c r="EX65" s="1"/>
      <c r="FC65" s="1"/>
      <c r="FD65" s="1">
        <f t="shared" si="284"/>
        <v>0</v>
      </c>
      <c r="FE65" s="1">
        <f t="shared" si="285"/>
        <v>0</v>
      </c>
      <c r="FF65" s="1">
        <f t="shared" si="286"/>
        <v>0</v>
      </c>
      <c r="FG65" s="1">
        <f t="shared" si="287"/>
        <v>0</v>
      </c>
      <c r="FH65" s="1">
        <f t="shared" si="288"/>
        <v>0</v>
      </c>
      <c r="FI65" s="1">
        <f t="shared" si="289"/>
        <v>0</v>
      </c>
    </row>
    <row r="66" spans="1:165" s="116" customFormat="1" ht="11.25" x14ac:dyDescent="0.2">
      <c r="A66" s="120" t="s">
        <v>121</v>
      </c>
      <c r="B66" s="120" t="s">
        <v>101</v>
      </c>
      <c r="C66" s="120">
        <v>740301</v>
      </c>
      <c r="D66" s="120" t="s">
        <v>693</v>
      </c>
      <c r="E66" s="123" t="s">
        <v>169</v>
      </c>
      <c r="F66" s="2" t="s">
        <v>164</v>
      </c>
      <c r="G66" s="1">
        <f t="shared" si="234"/>
        <v>90000</v>
      </c>
      <c r="H66" s="1">
        <f t="shared" si="235"/>
        <v>0</v>
      </c>
      <c r="I66" s="1"/>
      <c r="J66" s="1">
        <f t="shared" si="236"/>
        <v>90000</v>
      </c>
      <c r="K66" s="1"/>
      <c r="L66" s="1"/>
      <c r="M66" s="1">
        <f t="shared" si="126"/>
        <v>30000</v>
      </c>
      <c r="N66" s="65"/>
      <c r="O66" s="65">
        <v>19470</v>
      </c>
      <c r="P66" s="65"/>
      <c r="Q66" s="65">
        <v>5260</v>
      </c>
      <c r="R66" s="65"/>
      <c r="S66" s="65"/>
      <c r="T66" s="65">
        <f t="shared" si="237"/>
        <v>5270</v>
      </c>
      <c r="U66" s="65">
        <v>4140</v>
      </c>
      <c r="V66" s="65">
        <v>1130</v>
      </c>
      <c r="W66" s="65"/>
      <c r="X66" s="65"/>
      <c r="Y66" s="65"/>
      <c r="Z66" s="65"/>
      <c r="AA66" s="65"/>
      <c r="AB66" s="65"/>
      <c r="AC66" s="65"/>
      <c r="AD66" s="65"/>
      <c r="AE66" s="65"/>
      <c r="AF66" s="140"/>
      <c r="AG66" s="140"/>
      <c r="AH66" s="1"/>
      <c r="AI66" s="1"/>
      <c r="AJ66" s="1">
        <f t="shared" si="238"/>
        <v>30000</v>
      </c>
      <c r="AK66" s="1">
        <f t="shared" si="18"/>
        <v>0</v>
      </c>
      <c r="AL66" s="1">
        <f t="shared" si="239"/>
        <v>0</v>
      </c>
      <c r="AM66" s="65"/>
      <c r="AN66" s="65"/>
      <c r="AO66" s="65"/>
      <c r="AP66" s="65"/>
      <c r="AQ66" s="65"/>
      <c r="AR66" s="65"/>
      <c r="AS66" s="65">
        <f t="shared" si="240"/>
        <v>0</v>
      </c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140"/>
      <c r="BF66" s="140"/>
      <c r="BG66" s="1"/>
      <c r="BH66" s="1"/>
      <c r="BI66" s="1">
        <f t="shared" si="241"/>
        <v>0</v>
      </c>
      <c r="BJ66" s="1">
        <f t="shared" si="19"/>
        <v>90000</v>
      </c>
      <c r="BK66" s="1">
        <f t="shared" si="242"/>
        <v>30000</v>
      </c>
      <c r="BL66" s="1"/>
      <c r="BM66" s="65">
        <f t="shared" si="243"/>
        <v>0</v>
      </c>
      <c r="BN66" s="132"/>
      <c r="BO66" s="65">
        <f t="shared" si="244"/>
        <v>19470</v>
      </c>
      <c r="BP66" s="132"/>
      <c r="BQ66" s="65">
        <f t="shared" si="245"/>
        <v>0</v>
      </c>
      <c r="BR66" s="65">
        <f t="shared" si="246"/>
        <v>5260</v>
      </c>
      <c r="BS66" s="132"/>
      <c r="BT66" s="65">
        <f t="shared" si="247"/>
        <v>0</v>
      </c>
      <c r="BU66" s="65">
        <f t="shared" si="248"/>
        <v>0</v>
      </c>
      <c r="BV66" s="65">
        <f t="shared" si="249"/>
        <v>5270</v>
      </c>
      <c r="BW66" s="65">
        <f t="shared" si="250"/>
        <v>4140</v>
      </c>
      <c r="BX66" s="132"/>
      <c r="BY66" s="65">
        <f t="shared" si="251"/>
        <v>1130</v>
      </c>
      <c r="BZ66" s="132"/>
      <c r="CA66" s="65">
        <f t="shared" si="252"/>
        <v>0</v>
      </c>
      <c r="CB66" s="65">
        <f t="shared" si="253"/>
        <v>0</v>
      </c>
      <c r="CC66" s="65">
        <f t="shared" si="254"/>
        <v>0</v>
      </c>
      <c r="CD66" s="65">
        <f t="shared" si="255"/>
        <v>0</v>
      </c>
      <c r="CE66" s="65">
        <f t="shared" si="256"/>
        <v>0</v>
      </c>
      <c r="CF66" s="65">
        <f t="shared" si="257"/>
        <v>0</v>
      </c>
      <c r="CG66" s="65">
        <f t="shared" si="258"/>
        <v>0</v>
      </c>
      <c r="CH66" s="132"/>
      <c r="CI66" s="65">
        <f t="shared" si="259"/>
        <v>0</v>
      </c>
      <c r="CJ66" s="65">
        <f t="shared" si="260"/>
        <v>0</v>
      </c>
      <c r="CK66" s="65">
        <f t="shared" si="261"/>
        <v>0</v>
      </c>
      <c r="CL66" s="65">
        <f t="shared" si="262"/>
        <v>0</v>
      </c>
      <c r="CM66" s="65">
        <f t="shared" si="263"/>
        <v>0</v>
      </c>
      <c r="CN66" s="65">
        <f t="shared" si="264"/>
        <v>0</v>
      </c>
      <c r="CO66" s="65">
        <f t="shared" si="265"/>
        <v>30000</v>
      </c>
      <c r="CP66" s="1">
        <v>30000</v>
      </c>
      <c r="CU66" s="1">
        <f t="shared" si="294"/>
        <v>30000</v>
      </c>
      <c r="CV66" s="1"/>
      <c r="DA66" s="1"/>
      <c r="DB66" s="1">
        <f t="shared" si="266"/>
        <v>30000</v>
      </c>
      <c r="DC66" s="1">
        <f t="shared" si="267"/>
        <v>0</v>
      </c>
      <c r="DD66" s="1">
        <f t="shared" si="268"/>
        <v>0</v>
      </c>
      <c r="DE66" s="1">
        <f t="shared" si="269"/>
        <v>0</v>
      </c>
      <c r="DF66" s="1">
        <f t="shared" si="270"/>
        <v>0</v>
      </c>
      <c r="DG66" s="1">
        <f t="shared" si="271"/>
        <v>30000</v>
      </c>
      <c r="DH66" s="1">
        <v>30000</v>
      </c>
      <c r="DM66" s="1">
        <f t="shared" si="295"/>
        <v>30000</v>
      </c>
      <c r="DN66" s="1"/>
      <c r="DS66" s="1"/>
      <c r="DT66" s="1">
        <f t="shared" si="272"/>
        <v>30000</v>
      </c>
      <c r="DU66" s="1">
        <f t="shared" si="273"/>
        <v>0</v>
      </c>
      <c r="DV66" s="1">
        <f t="shared" si="274"/>
        <v>0</v>
      </c>
      <c r="DW66" s="1">
        <f t="shared" si="275"/>
        <v>0</v>
      </c>
      <c r="DX66" s="1">
        <f t="shared" si="276"/>
        <v>0</v>
      </c>
      <c r="DY66" s="1">
        <f t="shared" si="277"/>
        <v>30000</v>
      </c>
      <c r="DZ66" s="1"/>
      <c r="EA66" s="1"/>
      <c r="EB66" s="1"/>
      <c r="EC66" s="1"/>
      <c r="ED66" s="1"/>
      <c r="EE66" s="1">
        <f t="shared" si="14"/>
        <v>0</v>
      </c>
      <c r="EF66" s="1"/>
      <c r="EK66" s="1"/>
      <c r="EL66" s="1">
        <f t="shared" si="278"/>
        <v>0</v>
      </c>
      <c r="EM66" s="1">
        <f t="shared" si="279"/>
        <v>0</v>
      </c>
      <c r="EN66" s="1">
        <f t="shared" si="280"/>
        <v>0</v>
      </c>
      <c r="EO66" s="1">
        <f t="shared" si="281"/>
        <v>0</v>
      </c>
      <c r="EP66" s="1">
        <f t="shared" si="282"/>
        <v>0</v>
      </c>
      <c r="EQ66" s="1">
        <f t="shared" si="283"/>
        <v>0</v>
      </c>
      <c r="ER66" s="1">
        <v>0</v>
      </c>
      <c r="EW66" s="1">
        <f t="shared" si="16"/>
        <v>0</v>
      </c>
      <c r="EX66" s="1"/>
      <c r="FC66" s="1"/>
      <c r="FD66" s="1">
        <f t="shared" si="284"/>
        <v>0</v>
      </c>
      <c r="FE66" s="1">
        <f t="shared" si="285"/>
        <v>0</v>
      </c>
      <c r="FF66" s="1">
        <f t="shared" si="286"/>
        <v>0</v>
      </c>
      <c r="FG66" s="1">
        <f t="shared" si="287"/>
        <v>0</v>
      </c>
      <c r="FH66" s="1">
        <f t="shared" si="288"/>
        <v>0</v>
      </c>
      <c r="FI66" s="1">
        <f t="shared" si="289"/>
        <v>0</v>
      </c>
    </row>
    <row r="67" spans="1:165" s="116" customFormat="1" ht="11.25" x14ac:dyDescent="0.2">
      <c r="A67" s="120" t="s">
        <v>121</v>
      </c>
      <c r="B67" s="120" t="s">
        <v>101</v>
      </c>
      <c r="C67" s="120">
        <v>740301</v>
      </c>
      <c r="D67" s="120" t="s">
        <v>694</v>
      </c>
      <c r="E67" s="123" t="s">
        <v>170</v>
      </c>
      <c r="F67" s="2" t="s">
        <v>164</v>
      </c>
      <c r="G67" s="1">
        <f t="shared" si="234"/>
        <v>60000</v>
      </c>
      <c r="H67" s="1">
        <f t="shared" si="235"/>
        <v>0</v>
      </c>
      <c r="I67" s="1"/>
      <c r="J67" s="1">
        <f t="shared" si="236"/>
        <v>60000</v>
      </c>
      <c r="K67" s="1"/>
      <c r="L67" s="1"/>
      <c r="M67" s="1">
        <f t="shared" si="126"/>
        <v>20000</v>
      </c>
      <c r="N67" s="65"/>
      <c r="O67" s="65">
        <v>15439</v>
      </c>
      <c r="P67" s="65"/>
      <c r="Q67" s="65">
        <v>4169</v>
      </c>
      <c r="R67" s="65"/>
      <c r="S67" s="65"/>
      <c r="T67" s="65">
        <f t="shared" si="237"/>
        <v>392</v>
      </c>
      <c r="U67" s="65">
        <v>309</v>
      </c>
      <c r="V67" s="65">
        <v>83</v>
      </c>
      <c r="W67" s="65"/>
      <c r="X67" s="65"/>
      <c r="Y67" s="65"/>
      <c r="Z67" s="65"/>
      <c r="AA67" s="65"/>
      <c r="AB67" s="65"/>
      <c r="AC67" s="65"/>
      <c r="AD67" s="65"/>
      <c r="AE67" s="65"/>
      <c r="AF67" s="140"/>
      <c r="AG67" s="140"/>
      <c r="AH67" s="1"/>
      <c r="AI67" s="1"/>
      <c r="AJ67" s="1">
        <f t="shared" si="238"/>
        <v>20000</v>
      </c>
      <c r="AK67" s="1">
        <f t="shared" si="18"/>
        <v>0</v>
      </c>
      <c r="AL67" s="1">
        <f t="shared" si="239"/>
        <v>0</v>
      </c>
      <c r="AM67" s="65"/>
      <c r="AN67" s="65"/>
      <c r="AO67" s="65"/>
      <c r="AP67" s="65"/>
      <c r="AQ67" s="65"/>
      <c r="AR67" s="65"/>
      <c r="AS67" s="65">
        <f t="shared" si="240"/>
        <v>0</v>
      </c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140"/>
      <c r="BF67" s="140"/>
      <c r="BG67" s="1"/>
      <c r="BH67" s="1"/>
      <c r="BI67" s="1">
        <f t="shared" si="241"/>
        <v>0</v>
      </c>
      <c r="BJ67" s="1">
        <f t="shared" si="19"/>
        <v>60000</v>
      </c>
      <c r="BK67" s="1">
        <f t="shared" si="242"/>
        <v>20000</v>
      </c>
      <c r="BL67" s="1"/>
      <c r="BM67" s="65">
        <f t="shared" si="243"/>
        <v>0</v>
      </c>
      <c r="BN67" s="132"/>
      <c r="BO67" s="65">
        <f t="shared" si="244"/>
        <v>15439</v>
      </c>
      <c r="BP67" s="132"/>
      <c r="BQ67" s="65">
        <f t="shared" si="245"/>
        <v>0</v>
      </c>
      <c r="BR67" s="65">
        <f t="shared" si="246"/>
        <v>4169</v>
      </c>
      <c r="BS67" s="132"/>
      <c r="BT67" s="65">
        <f t="shared" si="247"/>
        <v>0</v>
      </c>
      <c r="BU67" s="65">
        <f t="shared" si="248"/>
        <v>0</v>
      </c>
      <c r="BV67" s="65">
        <f t="shared" si="249"/>
        <v>392</v>
      </c>
      <c r="BW67" s="65">
        <f t="shared" si="250"/>
        <v>309</v>
      </c>
      <c r="BX67" s="132"/>
      <c r="BY67" s="65">
        <f t="shared" si="251"/>
        <v>83</v>
      </c>
      <c r="BZ67" s="132"/>
      <c r="CA67" s="65">
        <f t="shared" si="252"/>
        <v>0</v>
      </c>
      <c r="CB67" s="65">
        <f t="shared" si="253"/>
        <v>0</v>
      </c>
      <c r="CC67" s="65">
        <f t="shared" si="254"/>
        <v>0</v>
      </c>
      <c r="CD67" s="65">
        <f t="shared" si="255"/>
        <v>0</v>
      </c>
      <c r="CE67" s="65">
        <f t="shared" si="256"/>
        <v>0</v>
      </c>
      <c r="CF67" s="65">
        <f t="shared" si="257"/>
        <v>0</v>
      </c>
      <c r="CG67" s="65">
        <f t="shared" si="258"/>
        <v>0</v>
      </c>
      <c r="CH67" s="132"/>
      <c r="CI67" s="65">
        <f t="shared" si="259"/>
        <v>0</v>
      </c>
      <c r="CJ67" s="65">
        <f t="shared" si="260"/>
        <v>0</v>
      </c>
      <c r="CK67" s="65">
        <f t="shared" si="261"/>
        <v>0</v>
      </c>
      <c r="CL67" s="65">
        <f t="shared" si="262"/>
        <v>0</v>
      </c>
      <c r="CM67" s="65">
        <f t="shared" si="263"/>
        <v>0</v>
      </c>
      <c r="CN67" s="65">
        <f t="shared" si="264"/>
        <v>0</v>
      </c>
      <c r="CO67" s="65">
        <f t="shared" si="265"/>
        <v>20000</v>
      </c>
      <c r="CP67" s="1">
        <v>20000</v>
      </c>
      <c r="CU67" s="1">
        <f t="shared" si="294"/>
        <v>20000</v>
      </c>
      <c r="CV67" s="1"/>
      <c r="DA67" s="1"/>
      <c r="DB67" s="1">
        <f t="shared" si="266"/>
        <v>20000</v>
      </c>
      <c r="DC67" s="1">
        <f t="shared" si="267"/>
        <v>0</v>
      </c>
      <c r="DD67" s="1">
        <f t="shared" si="268"/>
        <v>0</v>
      </c>
      <c r="DE67" s="1">
        <f t="shared" si="269"/>
        <v>0</v>
      </c>
      <c r="DF67" s="1">
        <f t="shared" si="270"/>
        <v>0</v>
      </c>
      <c r="DG67" s="1">
        <f t="shared" si="271"/>
        <v>20000</v>
      </c>
      <c r="DH67" s="1">
        <v>20000</v>
      </c>
      <c r="DM67" s="1">
        <f t="shared" si="295"/>
        <v>20000</v>
      </c>
      <c r="DN67" s="1"/>
      <c r="DS67" s="1"/>
      <c r="DT67" s="1">
        <f t="shared" si="272"/>
        <v>20000</v>
      </c>
      <c r="DU67" s="1">
        <f t="shared" si="273"/>
        <v>0</v>
      </c>
      <c r="DV67" s="1">
        <f t="shared" si="274"/>
        <v>0</v>
      </c>
      <c r="DW67" s="1">
        <f t="shared" si="275"/>
        <v>0</v>
      </c>
      <c r="DX67" s="1">
        <f t="shared" si="276"/>
        <v>0</v>
      </c>
      <c r="DY67" s="1">
        <f t="shared" si="277"/>
        <v>20000</v>
      </c>
      <c r="DZ67" s="1"/>
      <c r="EA67" s="1"/>
      <c r="EB67" s="1"/>
      <c r="EC67" s="1"/>
      <c r="ED67" s="1"/>
      <c r="EE67" s="1">
        <f t="shared" si="14"/>
        <v>0</v>
      </c>
      <c r="EF67" s="1"/>
      <c r="EK67" s="1"/>
      <c r="EL67" s="1">
        <f t="shared" si="278"/>
        <v>0</v>
      </c>
      <c r="EM67" s="1">
        <f t="shared" si="279"/>
        <v>0</v>
      </c>
      <c r="EN67" s="1">
        <f t="shared" si="280"/>
        <v>0</v>
      </c>
      <c r="EO67" s="1">
        <f t="shared" si="281"/>
        <v>0</v>
      </c>
      <c r="EP67" s="1">
        <f t="shared" si="282"/>
        <v>0</v>
      </c>
      <c r="EQ67" s="1">
        <f t="shared" si="283"/>
        <v>0</v>
      </c>
      <c r="ER67" s="1">
        <v>0</v>
      </c>
      <c r="EW67" s="1">
        <f t="shared" si="16"/>
        <v>0</v>
      </c>
      <c r="EX67" s="1"/>
      <c r="FC67" s="1"/>
      <c r="FD67" s="1">
        <f t="shared" si="284"/>
        <v>0</v>
      </c>
      <c r="FE67" s="1">
        <f t="shared" si="285"/>
        <v>0</v>
      </c>
      <c r="FF67" s="1">
        <f t="shared" si="286"/>
        <v>0</v>
      </c>
      <c r="FG67" s="1">
        <f t="shared" si="287"/>
        <v>0</v>
      </c>
      <c r="FH67" s="1">
        <f t="shared" si="288"/>
        <v>0</v>
      </c>
      <c r="FI67" s="1">
        <f t="shared" si="289"/>
        <v>0</v>
      </c>
    </row>
    <row r="68" spans="1:165" s="116" customFormat="1" ht="11.25" x14ac:dyDescent="0.2">
      <c r="A68" s="120"/>
      <c r="B68" s="120"/>
      <c r="C68" s="120"/>
      <c r="D68" s="120"/>
      <c r="E68" s="123"/>
      <c r="F68" s="30"/>
      <c r="G68" s="1"/>
      <c r="H68" s="1"/>
      <c r="I68" s="1"/>
      <c r="J68" s="1"/>
      <c r="K68" s="1"/>
      <c r="L68" s="1"/>
      <c r="M68" s="1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1"/>
      <c r="AG68" s="1"/>
      <c r="AH68" s="1"/>
      <c r="AI68" s="1"/>
      <c r="AJ68" s="1"/>
      <c r="AK68" s="1"/>
      <c r="AL68" s="1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1"/>
      <c r="BF68" s="1"/>
      <c r="BG68" s="1"/>
      <c r="BH68" s="1"/>
      <c r="BI68" s="1"/>
      <c r="BJ68" s="1"/>
      <c r="BK68" s="1"/>
      <c r="BL68" s="1"/>
      <c r="BM68" s="65"/>
      <c r="BN68" s="132"/>
      <c r="BO68" s="65"/>
      <c r="BP68" s="132"/>
      <c r="BQ68" s="65"/>
      <c r="BR68" s="65"/>
      <c r="BS68" s="132"/>
      <c r="BT68" s="65"/>
      <c r="BU68" s="65"/>
      <c r="BV68" s="65"/>
      <c r="BW68" s="65"/>
      <c r="BX68" s="132"/>
      <c r="BY68" s="65"/>
      <c r="BZ68" s="132"/>
      <c r="CA68" s="65"/>
      <c r="CB68" s="65"/>
      <c r="CC68" s="65"/>
      <c r="CD68" s="65"/>
      <c r="CE68" s="65"/>
      <c r="CF68" s="65"/>
      <c r="CG68" s="65"/>
      <c r="CH68" s="132"/>
      <c r="CI68" s="65"/>
      <c r="CJ68" s="65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1:165" s="141" customFormat="1" ht="11.25" x14ac:dyDescent="0.2">
      <c r="A69" s="96"/>
      <c r="B69" s="96"/>
      <c r="C69" s="96"/>
      <c r="D69" s="96"/>
      <c r="E69" s="99" t="s">
        <v>171</v>
      </c>
      <c r="F69" s="99"/>
      <c r="G69" s="99"/>
      <c r="H69" s="108"/>
      <c r="I69" s="108"/>
      <c r="J69" s="97"/>
      <c r="K69" s="97"/>
      <c r="L69" s="97"/>
      <c r="M69" s="98">
        <f>SUM(M41:M68)</f>
        <v>1091134</v>
      </c>
      <c r="N69" s="98">
        <f t="shared" ref="N69:FI69" si="296">SUM(N41:N68)</f>
        <v>0</v>
      </c>
      <c r="O69" s="98">
        <f t="shared" si="296"/>
        <v>799803</v>
      </c>
      <c r="P69" s="98">
        <f t="shared" si="296"/>
        <v>0</v>
      </c>
      <c r="Q69" s="98">
        <f t="shared" si="296"/>
        <v>216782</v>
      </c>
      <c r="R69" s="98">
        <f t="shared" si="296"/>
        <v>0</v>
      </c>
      <c r="S69" s="98">
        <f t="shared" si="296"/>
        <v>0</v>
      </c>
      <c r="T69" s="98">
        <f t="shared" si="296"/>
        <v>74549</v>
      </c>
      <c r="U69" s="98">
        <f t="shared" si="296"/>
        <v>58566</v>
      </c>
      <c r="V69" s="98">
        <f t="shared" si="296"/>
        <v>15983</v>
      </c>
      <c r="W69" s="98">
        <f t="shared" si="296"/>
        <v>0</v>
      </c>
      <c r="X69" s="98">
        <f t="shared" si="296"/>
        <v>0</v>
      </c>
      <c r="Y69" s="98">
        <f t="shared" si="296"/>
        <v>0</v>
      </c>
      <c r="Z69" s="98">
        <f t="shared" si="296"/>
        <v>0</v>
      </c>
      <c r="AA69" s="98">
        <f t="shared" si="296"/>
        <v>0</v>
      </c>
      <c r="AB69" s="98">
        <f t="shared" si="296"/>
        <v>0</v>
      </c>
      <c r="AC69" s="98">
        <f t="shared" si="296"/>
        <v>0</v>
      </c>
      <c r="AD69" s="98">
        <f t="shared" si="296"/>
        <v>0</v>
      </c>
      <c r="AE69" s="98">
        <f t="shared" si="296"/>
        <v>0</v>
      </c>
      <c r="AF69" s="98">
        <f t="shared" si="296"/>
        <v>0</v>
      </c>
      <c r="AG69" s="98">
        <f t="shared" si="296"/>
        <v>0</v>
      </c>
      <c r="AH69" s="98">
        <f t="shared" si="296"/>
        <v>0</v>
      </c>
      <c r="AI69" s="98">
        <f t="shared" si="296"/>
        <v>0</v>
      </c>
      <c r="AJ69" s="98">
        <f t="shared" si="296"/>
        <v>1091134</v>
      </c>
      <c r="AK69" s="98"/>
      <c r="AL69" s="98">
        <f>SUM(AL41:AL68)</f>
        <v>0</v>
      </c>
      <c r="AM69" s="98">
        <f t="shared" ref="AM69:BI69" si="297">SUM(AM41:AM68)</f>
        <v>0</v>
      </c>
      <c r="AN69" s="98">
        <f t="shared" si="297"/>
        <v>-37730</v>
      </c>
      <c r="AO69" s="98">
        <f t="shared" si="297"/>
        <v>0</v>
      </c>
      <c r="AP69" s="98">
        <f t="shared" si="297"/>
        <v>-10180</v>
      </c>
      <c r="AQ69" s="98">
        <f t="shared" si="297"/>
        <v>0</v>
      </c>
      <c r="AR69" s="98">
        <f t="shared" si="297"/>
        <v>0</v>
      </c>
      <c r="AS69" s="98">
        <f t="shared" si="297"/>
        <v>47910</v>
      </c>
      <c r="AT69" s="98">
        <f t="shared" si="297"/>
        <v>37720</v>
      </c>
      <c r="AU69" s="98">
        <f t="shared" si="297"/>
        <v>10190</v>
      </c>
      <c r="AV69" s="98">
        <f t="shared" si="297"/>
        <v>0</v>
      </c>
      <c r="AW69" s="98">
        <f t="shared" si="297"/>
        <v>0</v>
      </c>
      <c r="AX69" s="98">
        <f t="shared" si="297"/>
        <v>0</v>
      </c>
      <c r="AY69" s="98">
        <f t="shared" si="297"/>
        <v>0</v>
      </c>
      <c r="AZ69" s="98">
        <f t="shared" si="297"/>
        <v>0</v>
      </c>
      <c r="BA69" s="98">
        <f t="shared" si="297"/>
        <v>0</v>
      </c>
      <c r="BB69" s="98">
        <f t="shared" si="297"/>
        <v>0</v>
      </c>
      <c r="BC69" s="98">
        <f t="shared" si="297"/>
        <v>0</v>
      </c>
      <c r="BD69" s="98">
        <f t="shared" si="297"/>
        <v>0</v>
      </c>
      <c r="BE69" s="98">
        <f t="shared" si="297"/>
        <v>0</v>
      </c>
      <c r="BF69" s="98">
        <f t="shared" si="297"/>
        <v>0</v>
      </c>
      <c r="BG69" s="98">
        <f t="shared" si="297"/>
        <v>0</v>
      </c>
      <c r="BH69" s="98">
        <f t="shared" si="297"/>
        <v>0</v>
      </c>
      <c r="BI69" s="98">
        <f t="shared" si="297"/>
        <v>0</v>
      </c>
      <c r="BJ69" s="98">
        <f t="shared" ref="BJ69" si="298">SUM(BJ41:BJ68)</f>
        <v>3112205</v>
      </c>
      <c r="BK69" s="98">
        <f>SUM(BK41:BK68)</f>
        <v>1091134</v>
      </c>
      <c r="BL69" s="98"/>
      <c r="BM69" s="98">
        <f t="shared" ref="BM69:CO69" si="299">SUM(BM41:BM68)</f>
        <v>0</v>
      </c>
      <c r="BN69" s="98"/>
      <c r="BO69" s="98">
        <f t="shared" si="299"/>
        <v>762073</v>
      </c>
      <c r="BP69" s="98"/>
      <c r="BQ69" s="98">
        <f t="shared" si="299"/>
        <v>0</v>
      </c>
      <c r="BR69" s="98">
        <f t="shared" si="299"/>
        <v>206602</v>
      </c>
      <c r="BS69" s="98"/>
      <c r="BT69" s="98">
        <f t="shared" si="299"/>
        <v>0</v>
      </c>
      <c r="BU69" s="98">
        <f t="shared" si="299"/>
        <v>0</v>
      </c>
      <c r="BV69" s="98">
        <f t="shared" si="299"/>
        <v>122459</v>
      </c>
      <c r="BW69" s="98">
        <f t="shared" si="299"/>
        <v>96286</v>
      </c>
      <c r="BX69" s="98"/>
      <c r="BY69" s="98">
        <f t="shared" si="299"/>
        <v>26173</v>
      </c>
      <c r="BZ69" s="98"/>
      <c r="CA69" s="98">
        <f t="shared" si="299"/>
        <v>0</v>
      </c>
      <c r="CB69" s="98">
        <f t="shared" si="299"/>
        <v>0</v>
      </c>
      <c r="CC69" s="98">
        <f t="shared" si="299"/>
        <v>0</v>
      </c>
      <c r="CD69" s="98">
        <f t="shared" si="299"/>
        <v>0</v>
      </c>
      <c r="CE69" s="98">
        <f t="shared" si="299"/>
        <v>0</v>
      </c>
      <c r="CF69" s="98">
        <f t="shared" si="299"/>
        <v>0</v>
      </c>
      <c r="CG69" s="98">
        <f t="shared" si="299"/>
        <v>0</v>
      </c>
      <c r="CH69" s="98"/>
      <c r="CI69" s="98">
        <f t="shared" si="299"/>
        <v>0</v>
      </c>
      <c r="CJ69" s="98">
        <f t="shared" si="299"/>
        <v>0</v>
      </c>
      <c r="CK69" s="98">
        <f t="shared" si="299"/>
        <v>0</v>
      </c>
      <c r="CL69" s="98">
        <f t="shared" si="299"/>
        <v>0</v>
      </c>
      <c r="CM69" s="98">
        <f t="shared" si="299"/>
        <v>0</v>
      </c>
      <c r="CN69" s="98">
        <f t="shared" si="299"/>
        <v>0</v>
      </c>
      <c r="CO69" s="98">
        <f t="shared" si="299"/>
        <v>1091134</v>
      </c>
      <c r="CP69" s="98">
        <f t="shared" si="296"/>
        <v>792340</v>
      </c>
      <c r="CQ69" s="98">
        <f t="shared" si="296"/>
        <v>0</v>
      </c>
      <c r="CR69" s="98">
        <f t="shared" si="296"/>
        <v>0</v>
      </c>
      <c r="CS69" s="98">
        <f t="shared" si="296"/>
        <v>0</v>
      </c>
      <c r="CT69" s="98">
        <f t="shared" si="296"/>
        <v>0</v>
      </c>
      <c r="CU69" s="98">
        <f t="shared" si="296"/>
        <v>792340</v>
      </c>
      <c r="CV69" s="98">
        <f t="shared" ref="CV69:DG69" si="300">SUM(CV41:CV68)</f>
        <v>0</v>
      </c>
      <c r="CW69" s="98">
        <f t="shared" si="300"/>
        <v>0</v>
      </c>
      <c r="CX69" s="98">
        <f t="shared" si="300"/>
        <v>0</v>
      </c>
      <c r="CY69" s="98">
        <f t="shared" si="300"/>
        <v>0</v>
      </c>
      <c r="CZ69" s="98">
        <f t="shared" si="300"/>
        <v>0</v>
      </c>
      <c r="DA69" s="98">
        <f t="shared" si="300"/>
        <v>0</v>
      </c>
      <c r="DB69" s="98">
        <f t="shared" si="300"/>
        <v>792340</v>
      </c>
      <c r="DC69" s="98">
        <f t="shared" si="300"/>
        <v>0</v>
      </c>
      <c r="DD69" s="98">
        <f t="shared" si="300"/>
        <v>0</v>
      </c>
      <c r="DE69" s="98">
        <f t="shared" si="300"/>
        <v>0</v>
      </c>
      <c r="DF69" s="98">
        <f t="shared" si="300"/>
        <v>0</v>
      </c>
      <c r="DG69" s="98">
        <f t="shared" si="300"/>
        <v>792340</v>
      </c>
      <c r="DH69" s="98">
        <f t="shared" si="296"/>
        <v>588080</v>
      </c>
      <c r="DI69" s="98">
        <f t="shared" si="296"/>
        <v>0</v>
      </c>
      <c r="DJ69" s="98">
        <f t="shared" si="296"/>
        <v>0</v>
      </c>
      <c r="DK69" s="98">
        <f t="shared" si="296"/>
        <v>0</v>
      </c>
      <c r="DL69" s="98">
        <f t="shared" si="296"/>
        <v>0</v>
      </c>
      <c r="DM69" s="98">
        <f t="shared" si="296"/>
        <v>588080</v>
      </c>
      <c r="DN69" s="98">
        <f t="shared" si="296"/>
        <v>0</v>
      </c>
      <c r="DO69" s="98">
        <f t="shared" si="296"/>
        <v>0</v>
      </c>
      <c r="DP69" s="98">
        <f t="shared" si="296"/>
        <v>0</v>
      </c>
      <c r="DQ69" s="98">
        <f t="shared" si="296"/>
        <v>0</v>
      </c>
      <c r="DR69" s="98">
        <f t="shared" si="296"/>
        <v>0</v>
      </c>
      <c r="DS69" s="98">
        <f t="shared" si="296"/>
        <v>0</v>
      </c>
      <c r="DT69" s="98">
        <f t="shared" si="296"/>
        <v>588080</v>
      </c>
      <c r="DU69" s="98">
        <f t="shared" si="296"/>
        <v>0</v>
      </c>
      <c r="DV69" s="98">
        <f t="shared" si="296"/>
        <v>0</v>
      </c>
      <c r="DW69" s="98">
        <f t="shared" si="296"/>
        <v>0</v>
      </c>
      <c r="DX69" s="98">
        <f t="shared" si="296"/>
        <v>0</v>
      </c>
      <c r="DY69" s="98">
        <f t="shared" si="296"/>
        <v>588080</v>
      </c>
      <c r="DZ69" s="98">
        <f t="shared" si="296"/>
        <v>37920</v>
      </c>
      <c r="EA69" s="98">
        <f t="shared" si="296"/>
        <v>0</v>
      </c>
      <c r="EB69" s="98">
        <f t="shared" si="296"/>
        <v>0</v>
      </c>
      <c r="EC69" s="98">
        <f t="shared" si="296"/>
        <v>0</v>
      </c>
      <c r="ED69" s="98">
        <f t="shared" si="296"/>
        <v>0</v>
      </c>
      <c r="EE69" s="98">
        <f t="shared" si="296"/>
        <v>37920</v>
      </c>
      <c r="EF69" s="98">
        <f t="shared" si="296"/>
        <v>0</v>
      </c>
      <c r="EG69" s="98">
        <f t="shared" si="296"/>
        <v>0</v>
      </c>
      <c r="EH69" s="98">
        <f t="shared" si="296"/>
        <v>0</v>
      </c>
      <c r="EI69" s="98">
        <f t="shared" si="296"/>
        <v>0</v>
      </c>
      <c r="EJ69" s="98">
        <f t="shared" si="296"/>
        <v>0</v>
      </c>
      <c r="EK69" s="98">
        <f t="shared" si="296"/>
        <v>0</v>
      </c>
      <c r="EL69" s="98">
        <f t="shared" si="296"/>
        <v>37920</v>
      </c>
      <c r="EM69" s="98">
        <f t="shared" si="296"/>
        <v>0</v>
      </c>
      <c r="EN69" s="98">
        <f t="shared" si="296"/>
        <v>0</v>
      </c>
      <c r="EO69" s="98">
        <f t="shared" si="296"/>
        <v>0</v>
      </c>
      <c r="EP69" s="98">
        <f t="shared" si="296"/>
        <v>0</v>
      </c>
      <c r="EQ69" s="98">
        <f t="shared" si="296"/>
        <v>37920</v>
      </c>
      <c r="ER69" s="98">
        <f t="shared" si="296"/>
        <v>0</v>
      </c>
      <c r="ES69" s="98">
        <f t="shared" si="296"/>
        <v>0</v>
      </c>
      <c r="ET69" s="98">
        <f t="shared" si="296"/>
        <v>0</v>
      </c>
      <c r="EU69" s="98">
        <f t="shared" si="296"/>
        <v>0</v>
      </c>
      <c r="EV69" s="98">
        <f t="shared" si="296"/>
        <v>0</v>
      </c>
      <c r="EW69" s="98">
        <f t="shared" si="296"/>
        <v>0</v>
      </c>
      <c r="EX69" s="98">
        <f t="shared" si="296"/>
        <v>0</v>
      </c>
      <c r="EY69" s="98">
        <f t="shared" si="296"/>
        <v>0</v>
      </c>
      <c r="EZ69" s="98">
        <f t="shared" si="296"/>
        <v>0</v>
      </c>
      <c r="FA69" s="98">
        <f t="shared" si="296"/>
        <v>0</v>
      </c>
      <c r="FB69" s="98">
        <f t="shared" si="296"/>
        <v>0</v>
      </c>
      <c r="FC69" s="98">
        <f t="shared" si="296"/>
        <v>0</v>
      </c>
      <c r="FD69" s="98">
        <f t="shared" si="296"/>
        <v>0</v>
      </c>
      <c r="FE69" s="98">
        <f t="shared" si="296"/>
        <v>0</v>
      </c>
      <c r="FF69" s="98">
        <f t="shared" si="296"/>
        <v>0</v>
      </c>
      <c r="FG69" s="98">
        <f t="shared" si="296"/>
        <v>0</v>
      </c>
      <c r="FH69" s="98">
        <f t="shared" si="296"/>
        <v>0</v>
      </c>
      <c r="FI69" s="98">
        <f t="shared" si="296"/>
        <v>0</v>
      </c>
    </row>
    <row r="70" spans="1:165" s="116" customFormat="1" ht="12" thickBot="1" x14ac:dyDescent="0.25">
      <c r="A70" s="120"/>
      <c r="B70" s="120"/>
      <c r="C70" s="120"/>
      <c r="D70" s="120"/>
      <c r="E70" s="123"/>
      <c r="F70" s="3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73"/>
      <c r="BO70" s="1"/>
      <c r="BP70" s="73"/>
      <c r="BQ70" s="1"/>
      <c r="BR70" s="1"/>
      <c r="BS70" s="73"/>
      <c r="BT70" s="1"/>
      <c r="BU70" s="1"/>
      <c r="BV70" s="1"/>
      <c r="BW70" s="1"/>
      <c r="BX70" s="73"/>
      <c r="BY70" s="1"/>
      <c r="BZ70" s="73"/>
      <c r="CA70" s="1"/>
      <c r="CB70" s="1"/>
      <c r="CC70" s="1"/>
      <c r="CD70" s="1"/>
      <c r="CE70" s="1"/>
      <c r="CF70" s="1"/>
      <c r="CG70" s="1"/>
      <c r="CH70" s="73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1:165" s="142" customFormat="1" ht="15" customHeight="1" thickBot="1" x14ac:dyDescent="0.25">
      <c r="A71" s="21"/>
      <c r="B71" s="21"/>
      <c r="C71" s="22"/>
      <c r="D71" s="22"/>
      <c r="E71" s="23" t="s">
        <v>172</v>
      </c>
      <c r="F71" s="24"/>
      <c r="G71" s="134"/>
      <c r="H71" s="134"/>
      <c r="I71" s="134"/>
      <c r="J71" s="25"/>
      <c r="K71" s="25"/>
      <c r="L71" s="25"/>
      <c r="M71" s="66">
        <f>M69+M37</f>
        <v>1098668</v>
      </c>
      <c r="N71" s="66">
        <f t="shared" ref="N71:FI71" si="301">N69+N37</f>
        <v>4858</v>
      </c>
      <c r="O71" s="66">
        <f t="shared" si="301"/>
        <v>799803</v>
      </c>
      <c r="P71" s="66">
        <f t="shared" si="301"/>
        <v>0</v>
      </c>
      <c r="Q71" s="66">
        <f t="shared" si="301"/>
        <v>218097</v>
      </c>
      <c r="R71" s="66">
        <f t="shared" si="301"/>
        <v>0</v>
      </c>
      <c r="S71" s="66">
        <f t="shared" si="301"/>
        <v>0</v>
      </c>
      <c r="T71" s="66">
        <f t="shared" si="301"/>
        <v>75910</v>
      </c>
      <c r="U71" s="66">
        <f t="shared" si="301"/>
        <v>59637</v>
      </c>
      <c r="V71" s="66">
        <f t="shared" si="301"/>
        <v>16273</v>
      </c>
      <c r="W71" s="66">
        <f t="shared" si="301"/>
        <v>0</v>
      </c>
      <c r="X71" s="66">
        <f t="shared" si="301"/>
        <v>0</v>
      </c>
      <c r="Y71" s="66">
        <f t="shared" si="301"/>
        <v>0</v>
      </c>
      <c r="Z71" s="66">
        <f t="shared" si="301"/>
        <v>0</v>
      </c>
      <c r="AA71" s="66">
        <f t="shared" si="301"/>
        <v>0</v>
      </c>
      <c r="AB71" s="66">
        <f t="shared" si="301"/>
        <v>0</v>
      </c>
      <c r="AC71" s="66">
        <f t="shared" si="301"/>
        <v>0</v>
      </c>
      <c r="AD71" s="66">
        <f t="shared" si="301"/>
        <v>0</v>
      </c>
      <c r="AE71" s="66">
        <f t="shared" si="301"/>
        <v>0</v>
      </c>
      <c r="AF71" s="66">
        <f t="shared" si="301"/>
        <v>0</v>
      </c>
      <c r="AG71" s="66">
        <f t="shared" si="301"/>
        <v>0</v>
      </c>
      <c r="AH71" s="66">
        <f t="shared" si="301"/>
        <v>0</v>
      </c>
      <c r="AI71" s="66">
        <f t="shared" si="301"/>
        <v>0</v>
      </c>
      <c r="AJ71" s="66">
        <f t="shared" si="301"/>
        <v>1098668</v>
      </c>
      <c r="AK71" s="66"/>
      <c r="AL71" s="66">
        <f>AL69+AL37</f>
        <v>100000</v>
      </c>
      <c r="AM71" s="66">
        <f t="shared" ref="AM71:BI71" si="302">AM69+AM37</f>
        <v>54700</v>
      </c>
      <c r="AN71" s="66">
        <f t="shared" si="302"/>
        <v>-37730</v>
      </c>
      <c r="AO71" s="66">
        <f t="shared" si="302"/>
        <v>0</v>
      </c>
      <c r="AP71" s="66">
        <f t="shared" si="302"/>
        <v>4589</v>
      </c>
      <c r="AQ71" s="66">
        <f t="shared" si="302"/>
        <v>0</v>
      </c>
      <c r="AR71" s="66">
        <f t="shared" si="302"/>
        <v>0</v>
      </c>
      <c r="AS71" s="66">
        <f t="shared" si="302"/>
        <v>78441</v>
      </c>
      <c r="AT71" s="66">
        <f t="shared" si="302"/>
        <v>61760</v>
      </c>
      <c r="AU71" s="66">
        <f t="shared" si="302"/>
        <v>16681</v>
      </c>
      <c r="AV71" s="66">
        <f t="shared" si="302"/>
        <v>0</v>
      </c>
      <c r="AW71" s="66">
        <f t="shared" si="302"/>
        <v>0</v>
      </c>
      <c r="AX71" s="66">
        <f t="shared" si="302"/>
        <v>0</v>
      </c>
      <c r="AY71" s="66">
        <f t="shared" si="302"/>
        <v>0</v>
      </c>
      <c r="AZ71" s="66">
        <f t="shared" si="302"/>
        <v>0</v>
      </c>
      <c r="BA71" s="66">
        <f t="shared" si="302"/>
        <v>0</v>
      </c>
      <c r="BB71" s="66">
        <f t="shared" si="302"/>
        <v>0</v>
      </c>
      <c r="BC71" s="66">
        <f t="shared" si="302"/>
        <v>0</v>
      </c>
      <c r="BD71" s="66">
        <f t="shared" si="302"/>
        <v>0</v>
      </c>
      <c r="BE71" s="66">
        <f t="shared" si="302"/>
        <v>0</v>
      </c>
      <c r="BF71" s="66">
        <f t="shared" si="302"/>
        <v>0</v>
      </c>
      <c r="BG71" s="66">
        <f t="shared" si="302"/>
        <v>0</v>
      </c>
      <c r="BH71" s="66">
        <f t="shared" si="302"/>
        <v>0</v>
      </c>
      <c r="BI71" s="66">
        <f t="shared" si="302"/>
        <v>100000</v>
      </c>
      <c r="BJ71" s="66">
        <f t="shared" ref="BJ71" si="303">BJ69+BJ37</f>
        <v>3291236</v>
      </c>
      <c r="BK71" s="66">
        <f>BK69+BK37</f>
        <v>1198668</v>
      </c>
      <c r="BL71" s="66"/>
      <c r="BM71" s="66">
        <f t="shared" ref="BM71:CO71" si="304">BM69+BM37</f>
        <v>59558</v>
      </c>
      <c r="BN71" s="66"/>
      <c r="BO71" s="66">
        <f t="shared" si="304"/>
        <v>762073</v>
      </c>
      <c r="BP71" s="66"/>
      <c r="BQ71" s="66">
        <f t="shared" si="304"/>
        <v>0</v>
      </c>
      <c r="BR71" s="66">
        <f t="shared" si="304"/>
        <v>222686</v>
      </c>
      <c r="BS71" s="66"/>
      <c r="BT71" s="66">
        <f t="shared" si="304"/>
        <v>0</v>
      </c>
      <c r="BU71" s="66">
        <f t="shared" si="304"/>
        <v>0</v>
      </c>
      <c r="BV71" s="66">
        <f t="shared" si="304"/>
        <v>154351</v>
      </c>
      <c r="BW71" s="66">
        <f t="shared" si="304"/>
        <v>121397</v>
      </c>
      <c r="BX71" s="66"/>
      <c r="BY71" s="66">
        <f t="shared" si="304"/>
        <v>32954</v>
      </c>
      <c r="BZ71" s="66"/>
      <c r="CA71" s="66">
        <f t="shared" si="304"/>
        <v>0</v>
      </c>
      <c r="CB71" s="66">
        <f t="shared" si="304"/>
        <v>0</v>
      </c>
      <c r="CC71" s="66">
        <f t="shared" si="304"/>
        <v>0</v>
      </c>
      <c r="CD71" s="66">
        <f t="shared" si="304"/>
        <v>0</v>
      </c>
      <c r="CE71" s="66">
        <f t="shared" si="304"/>
        <v>0</v>
      </c>
      <c r="CF71" s="66">
        <f t="shared" si="304"/>
        <v>0</v>
      </c>
      <c r="CG71" s="66">
        <f t="shared" si="304"/>
        <v>0</v>
      </c>
      <c r="CH71" s="66"/>
      <c r="CI71" s="66">
        <f t="shared" si="304"/>
        <v>0</v>
      </c>
      <c r="CJ71" s="66">
        <f t="shared" si="304"/>
        <v>0</v>
      </c>
      <c r="CK71" s="66">
        <f t="shared" si="304"/>
        <v>0</v>
      </c>
      <c r="CL71" s="66">
        <f t="shared" si="304"/>
        <v>0</v>
      </c>
      <c r="CM71" s="66">
        <f t="shared" si="304"/>
        <v>0</v>
      </c>
      <c r="CN71" s="66">
        <f t="shared" si="304"/>
        <v>0</v>
      </c>
      <c r="CO71" s="66">
        <f t="shared" si="304"/>
        <v>1198668</v>
      </c>
      <c r="CP71" s="66">
        <f t="shared" si="301"/>
        <v>792340</v>
      </c>
      <c r="CQ71" s="66">
        <f t="shared" si="301"/>
        <v>0</v>
      </c>
      <c r="CR71" s="66">
        <f t="shared" si="301"/>
        <v>0</v>
      </c>
      <c r="CS71" s="66">
        <f t="shared" si="301"/>
        <v>0</v>
      </c>
      <c r="CT71" s="66">
        <f t="shared" si="301"/>
        <v>0</v>
      </c>
      <c r="CU71" s="66">
        <f t="shared" si="301"/>
        <v>792340</v>
      </c>
      <c r="CV71" s="66">
        <f t="shared" ref="CV71:DG71" si="305">CV69+CV37</f>
        <v>0</v>
      </c>
      <c r="CW71" s="66">
        <f t="shared" si="305"/>
        <v>0</v>
      </c>
      <c r="CX71" s="66">
        <f t="shared" si="305"/>
        <v>0</v>
      </c>
      <c r="CY71" s="66">
        <f t="shared" si="305"/>
        <v>0</v>
      </c>
      <c r="CZ71" s="66">
        <f t="shared" si="305"/>
        <v>0</v>
      </c>
      <c r="DA71" s="66">
        <f t="shared" si="305"/>
        <v>0</v>
      </c>
      <c r="DB71" s="66">
        <f t="shared" si="305"/>
        <v>792340</v>
      </c>
      <c r="DC71" s="66">
        <f t="shared" si="305"/>
        <v>0</v>
      </c>
      <c r="DD71" s="66">
        <f t="shared" si="305"/>
        <v>0</v>
      </c>
      <c r="DE71" s="66">
        <f t="shared" si="305"/>
        <v>0</v>
      </c>
      <c r="DF71" s="66">
        <f t="shared" si="305"/>
        <v>0</v>
      </c>
      <c r="DG71" s="66">
        <f t="shared" si="305"/>
        <v>792340</v>
      </c>
      <c r="DH71" s="66">
        <f t="shared" si="301"/>
        <v>588080</v>
      </c>
      <c r="DI71" s="66">
        <f t="shared" si="301"/>
        <v>0</v>
      </c>
      <c r="DJ71" s="66">
        <f t="shared" si="301"/>
        <v>0</v>
      </c>
      <c r="DK71" s="66">
        <f t="shared" si="301"/>
        <v>0</v>
      </c>
      <c r="DL71" s="66">
        <f t="shared" si="301"/>
        <v>0</v>
      </c>
      <c r="DM71" s="66">
        <f t="shared" si="301"/>
        <v>588080</v>
      </c>
      <c r="DN71" s="66">
        <f t="shared" si="301"/>
        <v>0</v>
      </c>
      <c r="DO71" s="66">
        <f t="shared" si="301"/>
        <v>0</v>
      </c>
      <c r="DP71" s="66">
        <f t="shared" si="301"/>
        <v>0</v>
      </c>
      <c r="DQ71" s="66">
        <f t="shared" si="301"/>
        <v>0</v>
      </c>
      <c r="DR71" s="66">
        <f t="shared" si="301"/>
        <v>0</v>
      </c>
      <c r="DS71" s="66">
        <f t="shared" si="301"/>
        <v>0</v>
      </c>
      <c r="DT71" s="66">
        <f t="shared" si="301"/>
        <v>588080</v>
      </c>
      <c r="DU71" s="66">
        <f t="shared" si="301"/>
        <v>0</v>
      </c>
      <c r="DV71" s="66">
        <f t="shared" si="301"/>
        <v>0</v>
      </c>
      <c r="DW71" s="66">
        <f t="shared" si="301"/>
        <v>0</v>
      </c>
      <c r="DX71" s="66">
        <f t="shared" si="301"/>
        <v>0</v>
      </c>
      <c r="DY71" s="66">
        <f t="shared" si="301"/>
        <v>588080</v>
      </c>
      <c r="DZ71" s="66">
        <f t="shared" si="301"/>
        <v>37920</v>
      </c>
      <c r="EA71" s="66">
        <f t="shared" si="301"/>
        <v>0</v>
      </c>
      <c r="EB71" s="66">
        <f t="shared" si="301"/>
        <v>0</v>
      </c>
      <c r="EC71" s="66">
        <f t="shared" si="301"/>
        <v>0</v>
      </c>
      <c r="ED71" s="66">
        <f t="shared" si="301"/>
        <v>0</v>
      </c>
      <c r="EE71" s="66">
        <f t="shared" si="301"/>
        <v>37920</v>
      </c>
      <c r="EF71" s="66">
        <f t="shared" si="301"/>
        <v>0</v>
      </c>
      <c r="EG71" s="66">
        <f t="shared" si="301"/>
        <v>0</v>
      </c>
      <c r="EH71" s="66">
        <f t="shared" si="301"/>
        <v>0</v>
      </c>
      <c r="EI71" s="66">
        <f t="shared" si="301"/>
        <v>0</v>
      </c>
      <c r="EJ71" s="66">
        <f t="shared" si="301"/>
        <v>0</v>
      </c>
      <c r="EK71" s="66">
        <f t="shared" si="301"/>
        <v>0</v>
      </c>
      <c r="EL71" s="66">
        <f t="shared" si="301"/>
        <v>37920</v>
      </c>
      <c r="EM71" s="66">
        <f t="shared" si="301"/>
        <v>0</v>
      </c>
      <c r="EN71" s="66">
        <f t="shared" si="301"/>
        <v>0</v>
      </c>
      <c r="EO71" s="66">
        <f t="shared" si="301"/>
        <v>0</v>
      </c>
      <c r="EP71" s="66">
        <f t="shared" si="301"/>
        <v>0</v>
      </c>
      <c r="EQ71" s="66">
        <f t="shared" si="301"/>
        <v>37920</v>
      </c>
      <c r="ER71" s="66">
        <f t="shared" si="301"/>
        <v>0</v>
      </c>
      <c r="ES71" s="66">
        <f t="shared" si="301"/>
        <v>0</v>
      </c>
      <c r="ET71" s="66">
        <f t="shared" si="301"/>
        <v>0</v>
      </c>
      <c r="EU71" s="66">
        <f t="shared" si="301"/>
        <v>0</v>
      </c>
      <c r="EV71" s="66">
        <f t="shared" si="301"/>
        <v>0</v>
      </c>
      <c r="EW71" s="66">
        <f t="shared" si="301"/>
        <v>0</v>
      </c>
      <c r="EX71" s="66">
        <f t="shared" si="301"/>
        <v>0</v>
      </c>
      <c r="EY71" s="66">
        <f t="shared" si="301"/>
        <v>0</v>
      </c>
      <c r="EZ71" s="66">
        <f t="shared" si="301"/>
        <v>0</v>
      </c>
      <c r="FA71" s="66">
        <f t="shared" si="301"/>
        <v>0</v>
      </c>
      <c r="FB71" s="66">
        <f t="shared" si="301"/>
        <v>0</v>
      </c>
      <c r="FC71" s="66">
        <f t="shared" si="301"/>
        <v>0</v>
      </c>
      <c r="FD71" s="66">
        <f t="shared" si="301"/>
        <v>0</v>
      </c>
      <c r="FE71" s="66">
        <f t="shared" si="301"/>
        <v>0</v>
      </c>
      <c r="FF71" s="66">
        <f t="shared" si="301"/>
        <v>0</v>
      </c>
      <c r="FG71" s="66">
        <f t="shared" si="301"/>
        <v>0</v>
      </c>
      <c r="FH71" s="66">
        <f t="shared" si="301"/>
        <v>0</v>
      </c>
      <c r="FI71" s="66">
        <f t="shared" si="301"/>
        <v>0</v>
      </c>
    </row>
    <row r="72" spans="1:165" s="142" customFormat="1" ht="11.25" x14ac:dyDescent="0.2">
      <c r="A72" s="86"/>
      <c r="B72" s="86"/>
      <c r="C72" s="71"/>
      <c r="D72" s="71"/>
      <c r="E72" s="90" t="s">
        <v>7</v>
      </c>
      <c r="F72" s="88"/>
      <c r="G72" s="1"/>
      <c r="H72" s="89"/>
      <c r="I72" s="89"/>
      <c r="J72" s="1"/>
      <c r="K72" s="89"/>
      <c r="L72" s="89"/>
      <c r="M72" s="1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89"/>
      <c r="AG72" s="89"/>
      <c r="AH72" s="89"/>
      <c r="AI72" s="89"/>
      <c r="AJ72" s="89"/>
      <c r="AK72" s="89"/>
      <c r="AL72" s="1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89"/>
      <c r="BF72" s="89"/>
      <c r="BG72" s="89"/>
      <c r="BH72" s="89"/>
      <c r="BI72" s="89"/>
      <c r="BJ72" s="89"/>
      <c r="BK72" s="1"/>
      <c r="BL72" s="1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</row>
    <row r="73" spans="1:165" s="142" customFormat="1" ht="11.25" x14ac:dyDescent="0.2">
      <c r="A73" s="86"/>
      <c r="B73" s="86"/>
      <c r="C73" s="71"/>
      <c r="D73" s="71"/>
      <c r="E73" s="91" t="s">
        <v>112</v>
      </c>
      <c r="F73" s="88"/>
      <c r="G73" s="1"/>
      <c r="H73" s="89"/>
      <c r="I73" s="89"/>
      <c r="J73" s="1"/>
      <c r="K73" s="89"/>
      <c r="L73" s="89"/>
      <c r="M73" s="70">
        <f t="shared" ref="M73:S73" si="306">SUMIF($B$30:$B$68,"kötelező",M$30:M$68)</f>
        <v>849660</v>
      </c>
      <c r="N73" s="70">
        <f t="shared" si="306"/>
        <v>4858</v>
      </c>
      <c r="O73" s="70">
        <f t="shared" si="306"/>
        <v>623205</v>
      </c>
      <c r="P73" s="70">
        <f t="shared" si="306"/>
        <v>0</v>
      </c>
      <c r="Q73" s="70">
        <f t="shared" si="306"/>
        <v>170413</v>
      </c>
      <c r="R73" s="70">
        <f t="shared" si="306"/>
        <v>0</v>
      </c>
      <c r="S73" s="70">
        <f t="shared" si="306"/>
        <v>0</v>
      </c>
      <c r="T73" s="70">
        <f t="shared" ref="T73:AJ73" si="307">SUMIF($B$30:$B$68,"kötelező",T$30:T$68)</f>
        <v>51184</v>
      </c>
      <c r="U73" s="70">
        <f t="shared" si="307"/>
        <v>40076</v>
      </c>
      <c r="V73" s="70">
        <f t="shared" si="307"/>
        <v>11108</v>
      </c>
      <c r="W73" s="70">
        <f t="shared" si="307"/>
        <v>0</v>
      </c>
      <c r="X73" s="70">
        <f t="shared" si="307"/>
        <v>0</v>
      </c>
      <c r="Y73" s="70">
        <f t="shared" si="307"/>
        <v>0</v>
      </c>
      <c r="Z73" s="70">
        <f t="shared" si="307"/>
        <v>0</v>
      </c>
      <c r="AA73" s="70">
        <f t="shared" si="307"/>
        <v>0</v>
      </c>
      <c r="AB73" s="70">
        <f t="shared" si="307"/>
        <v>0</v>
      </c>
      <c r="AC73" s="70">
        <f t="shared" si="307"/>
        <v>0</v>
      </c>
      <c r="AD73" s="70">
        <f t="shared" si="307"/>
        <v>0</v>
      </c>
      <c r="AE73" s="70">
        <f t="shared" si="307"/>
        <v>0</v>
      </c>
      <c r="AF73" s="70">
        <f t="shared" si="307"/>
        <v>0</v>
      </c>
      <c r="AG73" s="70">
        <f t="shared" si="307"/>
        <v>0</v>
      </c>
      <c r="AH73" s="70">
        <f t="shared" si="307"/>
        <v>0</v>
      </c>
      <c r="AI73" s="70">
        <f t="shared" si="307"/>
        <v>0</v>
      </c>
      <c r="AJ73" s="70">
        <f t="shared" si="307"/>
        <v>849660</v>
      </c>
      <c r="AK73" s="70"/>
      <c r="AL73" s="70">
        <f t="shared" ref="AL73:AR73" si="308">SUMIF($B$30:$B$68,"kötelező",AL$30:AL$68)</f>
        <v>100000</v>
      </c>
      <c r="AM73" s="70">
        <f t="shared" si="308"/>
        <v>54700</v>
      </c>
      <c r="AN73" s="70">
        <f t="shared" si="308"/>
        <v>-37730</v>
      </c>
      <c r="AO73" s="70">
        <f t="shared" si="308"/>
        <v>0</v>
      </c>
      <c r="AP73" s="70">
        <f t="shared" si="308"/>
        <v>4589</v>
      </c>
      <c r="AQ73" s="70">
        <f t="shared" si="308"/>
        <v>0</v>
      </c>
      <c r="AR73" s="70">
        <f t="shared" si="308"/>
        <v>0</v>
      </c>
      <c r="AS73" s="70">
        <f t="shared" ref="AS73:BJ73" si="309">SUMIF($B$30:$B$68,"kötelező",AS$30:AS$68)</f>
        <v>78441</v>
      </c>
      <c r="AT73" s="70">
        <f t="shared" si="309"/>
        <v>61760</v>
      </c>
      <c r="AU73" s="70">
        <f t="shared" si="309"/>
        <v>16681</v>
      </c>
      <c r="AV73" s="70">
        <f t="shared" si="309"/>
        <v>0</v>
      </c>
      <c r="AW73" s="70">
        <f t="shared" si="309"/>
        <v>0</v>
      </c>
      <c r="AX73" s="70">
        <f t="shared" si="309"/>
        <v>0</v>
      </c>
      <c r="AY73" s="70">
        <f t="shared" si="309"/>
        <v>0</v>
      </c>
      <c r="AZ73" s="70">
        <f t="shared" si="309"/>
        <v>0</v>
      </c>
      <c r="BA73" s="70">
        <f t="shared" si="309"/>
        <v>0</v>
      </c>
      <c r="BB73" s="70">
        <f t="shared" si="309"/>
        <v>0</v>
      </c>
      <c r="BC73" s="70">
        <f t="shared" si="309"/>
        <v>0</v>
      </c>
      <c r="BD73" s="70">
        <f t="shared" si="309"/>
        <v>0</v>
      </c>
      <c r="BE73" s="70">
        <f t="shared" si="309"/>
        <v>0</v>
      </c>
      <c r="BF73" s="70">
        <f t="shared" si="309"/>
        <v>0</v>
      </c>
      <c r="BG73" s="70">
        <f t="shared" si="309"/>
        <v>0</v>
      </c>
      <c r="BH73" s="70">
        <f t="shared" si="309"/>
        <v>0</v>
      </c>
      <c r="BI73" s="70">
        <f t="shared" si="309"/>
        <v>100000</v>
      </c>
      <c r="BJ73" s="70">
        <f t="shared" si="309"/>
        <v>2669008</v>
      </c>
      <c r="BK73" s="70">
        <f t="shared" ref="BK73:BU73" si="310">SUMIF($B$30:$B$68,"kötelező",BK$30:BK$68)</f>
        <v>949660</v>
      </c>
      <c r="BL73" s="70"/>
      <c r="BM73" s="70">
        <f t="shared" si="310"/>
        <v>59558</v>
      </c>
      <c r="BN73" s="70"/>
      <c r="BO73" s="70">
        <f t="shared" si="310"/>
        <v>585475</v>
      </c>
      <c r="BP73" s="70"/>
      <c r="BQ73" s="70">
        <f t="shared" si="310"/>
        <v>0</v>
      </c>
      <c r="BR73" s="70">
        <f t="shared" si="310"/>
        <v>175002</v>
      </c>
      <c r="BS73" s="70"/>
      <c r="BT73" s="70">
        <f t="shared" si="310"/>
        <v>0</v>
      </c>
      <c r="BU73" s="70">
        <f t="shared" si="310"/>
        <v>0</v>
      </c>
      <c r="BV73" s="70">
        <f t="shared" ref="BV73:EB73" si="311">SUMIF($B$30:$B$68,"kötelező",BV$30:BV$68)</f>
        <v>129625</v>
      </c>
      <c r="BW73" s="70">
        <f t="shared" si="311"/>
        <v>101836</v>
      </c>
      <c r="BX73" s="70"/>
      <c r="BY73" s="70">
        <f t="shared" si="311"/>
        <v>27789</v>
      </c>
      <c r="BZ73" s="70"/>
      <c r="CA73" s="70">
        <f t="shared" si="311"/>
        <v>0</v>
      </c>
      <c r="CB73" s="70">
        <f t="shared" si="311"/>
        <v>0</v>
      </c>
      <c r="CC73" s="70">
        <f t="shared" si="311"/>
        <v>0</v>
      </c>
      <c r="CD73" s="70">
        <f t="shared" si="311"/>
        <v>0</v>
      </c>
      <c r="CE73" s="70">
        <f t="shared" si="311"/>
        <v>0</v>
      </c>
      <c r="CF73" s="70">
        <f t="shared" si="311"/>
        <v>0</v>
      </c>
      <c r="CG73" s="70">
        <f t="shared" si="311"/>
        <v>0</v>
      </c>
      <c r="CH73" s="70"/>
      <c r="CI73" s="70">
        <f t="shared" si="311"/>
        <v>0</v>
      </c>
      <c r="CJ73" s="70">
        <f t="shared" si="311"/>
        <v>0</v>
      </c>
      <c r="CK73" s="70">
        <f t="shared" si="311"/>
        <v>0</v>
      </c>
      <c r="CL73" s="70">
        <f t="shared" si="311"/>
        <v>0</v>
      </c>
      <c r="CM73" s="70">
        <f t="shared" si="311"/>
        <v>0</v>
      </c>
      <c r="CN73" s="70">
        <f t="shared" si="311"/>
        <v>0</v>
      </c>
      <c r="CO73" s="70">
        <f t="shared" si="311"/>
        <v>949660</v>
      </c>
      <c r="CP73" s="70">
        <f t="shared" si="311"/>
        <v>792340</v>
      </c>
      <c r="CQ73" s="70">
        <f t="shared" si="311"/>
        <v>0</v>
      </c>
      <c r="CR73" s="70">
        <f t="shared" si="311"/>
        <v>0</v>
      </c>
      <c r="CS73" s="70">
        <f t="shared" si="311"/>
        <v>0</v>
      </c>
      <c r="CT73" s="70">
        <f t="shared" si="311"/>
        <v>0</v>
      </c>
      <c r="CU73" s="70">
        <f t="shared" si="311"/>
        <v>792340</v>
      </c>
      <c r="CV73" s="70">
        <f t="shared" si="311"/>
        <v>0</v>
      </c>
      <c r="CW73" s="70">
        <f t="shared" si="311"/>
        <v>0</v>
      </c>
      <c r="CX73" s="70">
        <f t="shared" si="311"/>
        <v>0</v>
      </c>
      <c r="CY73" s="70">
        <f t="shared" si="311"/>
        <v>0</v>
      </c>
      <c r="CZ73" s="70">
        <f t="shared" si="311"/>
        <v>0</v>
      </c>
      <c r="DA73" s="70">
        <f t="shared" si="311"/>
        <v>0</v>
      </c>
      <c r="DB73" s="70">
        <f t="shared" si="311"/>
        <v>792340</v>
      </c>
      <c r="DC73" s="70">
        <f t="shared" si="311"/>
        <v>0</v>
      </c>
      <c r="DD73" s="70">
        <f t="shared" si="311"/>
        <v>0</v>
      </c>
      <c r="DE73" s="70">
        <f t="shared" si="311"/>
        <v>0</v>
      </c>
      <c r="DF73" s="70">
        <f t="shared" si="311"/>
        <v>0</v>
      </c>
      <c r="DG73" s="70">
        <f t="shared" si="311"/>
        <v>792340</v>
      </c>
      <c r="DH73" s="70">
        <f t="shared" si="311"/>
        <v>588080</v>
      </c>
      <c r="DI73" s="70">
        <f t="shared" si="311"/>
        <v>0</v>
      </c>
      <c r="DJ73" s="70">
        <f t="shared" si="311"/>
        <v>0</v>
      </c>
      <c r="DK73" s="70">
        <f t="shared" si="311"/>
        <v>0</v>
      </c>
      <c r="DL73" s="70">
        <f t="shared" si="311"/>
        <v>0</v>
      </c>
      <c r="DM73" s="70">
        <f t="shared" si="311"/>
        <v>588080</v>
      </c>
      <c r="DN73" s="70">
        <f t="shared" si="311"/>
        <v>0</v>
      </c>
      <c r="DO73" s="70">
        <f t="shared" si="311"/>
        <v>0</v>
      </c>
      <c r="DP73" s="70">
        <f t="shared" si="311"/>
        <v>0</v>
      </c>
      <c r="DQ73" s="70">
        <f t="shared" si="311"/>
        <v>0</v>
      </c>
      <c r="DR73" s="70">
        <f t="shared" si="311"/>
        <v>0</v>
      </c>
      <c r="DS73" s="70">
        <f t="shared" si="311"/>
        <v>0</v>
      </c>
      <c r="DT73" s="70">
        <f t="shared" si="311"/>
        <v>588080</v>
      </c>
      <c r="DU73" s="70">
        <f t="shared" si="311"/>
        <v>0</v>
      </c>
      <c r="DV73" s="70">
        <f t="shared" si="311"/>
        <v>0</v>
      </c>
      <c r="DW73" s="70">
        <f t="shared" si="311"/>
        <v>0</v>
      </c>
      <c r="DX73" s="70">
        <f t="shared" si="311"/>
        <v>0</v>
      </c>
      <c r="DY73" s="70">
        <f t="shared" si="311"/>
        <v>588080</v>
      </c>
      <c r="DZ73" s="70">
        <f t="shared" si="311"/>
        <v>37920</v>
      </c>
      <c r="EA73" s="70">
        <f t="shared" si="311"/>
        <v>0</v>
      </c>
      <c r="EB73" s="70">
        <f t="shared" si="311"/>
        <v>0</v>
      </c>
      <c r="EC73" s="70">
        <f t="shared" ref="EC73:FI73" si="312">SUMIF($B$30:$B$68,"kötelező",EC$30:EC$68)</f>
        <v>0</v>
      </c>
      <c r="ED73" s="70">
        <f t="shared" si="312"/>
        <v>0</v>
      </c>
      <c r="EE73" s="70">
        <f t="shared" si="312"/>
        <v>37920</v>
      </c>
      <c r="EF73" s="70">
        <f t="shared" si="312"/>
        <v>0</v>
      </c>
      <c r="EG73" s="70">
        <f t="shared" si="312"/>
        <v>0</v>
      </c>
      <c r="EH73" s="70">
        <f t="shared" si="312"/>
        <v>0</v>
      </c>
      <c r="EI73" s="70">
        <f t="shared" si="312"/>
        <v>0</v>
      </c>
      <c r="EJ73" s="70">
        <f t="shared" si="312"/>
        <v>0</v>
      </c>
      <c r="EK73" s="70">
        <f t="shared" si="312"/>
        <v>0</v>
      </c>
      <c r="EL73" s="70">
        <f t="shared" si="312"/>
        <v>37920</v>
      </c>
      <c r="EM73" s="70">
        <f t="shared" si="312"/>
        <v>0</v>
      </c>
      <c r="EN73" s="70">
        <f t="shared" si="312"/>
        <v>0</v>
      </c>
      <c r="EO73" s="70">
        <f t="shared" si="312"/>
        <v>0</v>
      </c>
      <c r="EP73" s="70">
        <f t="shared" si="312"/>
        <v>0</v>
      </c>
      <c r="EQ73" s="70">
        <f t="shared" si="312"/>
        <v>37920</v>
      </c>
      <c r="ER73" s="70">
        <f t="shared" si="312"/>
        <v>0</v>
      </c>
      <c r="ES73" s="70">
        <f t="shared" si="312"/>
        <v>0</v>
      </c>
      <c r="ET73" s="70">
        <f t="shared" si="312"/>
        <v>0</v>
      </c>
      <c r="EU73" s="70">
        <f t="shared" si="312"/>
        <v>0</v>
      </c>
      <c r="EV73" s="70">
        <f t="shared" si="312"/>
        <v>0</v>
      </c>
      <c r="EW73" s="70">
        <f t="shared" si="312"/>
        <v>0</v>
      </c>
      <c r="EX73" s="70">
        <f t="shared" si="312"/>
        <v>0</v>
      </c>
      <c r="EY73" s="70">
        <f t="shared" si="312"/>
        <v>0</v>
      </c>
      <c r="EZ73" s="70">
        <f t="shared" si="312"/>
        <v>0</v>
      </c>
      <c r="FA73" s="70">
        <f t="shared" si="312"/>
        <v>0</v>
      </c>
      <c r="FB73" s="70">
        <f t="shared" si="312"/>
        <v>0</v>
      </c>
      <c r="FC73" s="70">
        <f t="shared" si="312"/>
        <v>0</v>
      </c>
      <c r="FD73" s="70">
        <f t="shared" si="312"/>
        <v>0</v>
      </c>
      <c r="FE73" s="70">
        <f t="shared" si="312"/>
        <v>0</v>
      </c>
      <c r="FF73" s="70">
        <f t="shared" si="312"/>
        <v>0</v>
      </c>
      <c r="FG73" s="70">
        <f t="shared" si="312"/>
        <v>0</v>
      </c>
      <c r="FH73" s="70">
        <f t="shared" si="312"/>
        <v>0</v>
      </c>
      <c r="FI73" s="70">
        <f t="shared" si="312"/>
        <v>0</v>
      </c>
    </row>
    <row r="74" spans="1:165" s="142" customFormat="1" ht="11.25" x14ac:dyDescent="0.2">
      <c r="A74" s="86"/>
      <c r="B74" s="86"/>
      <c r="C74" s="71"/>
      <c r="D74" s="71"/>
      <c r="E74" s="91" t="s">
        <v>113</v>
      </c>
      <c r="F74" s="88"/>
      <c r="G74" s="1"/>
      <c r="H74" s="89"/>
      <c r="I74" s="89"/>
      <c r="J74" s="1"/>
      <c r="K74" s="89"/>
      <c r="L74" s="89"/>
      <c r="M74" s="70">
        <f t="shared" ref="M74:S74" si="313">SUMIF($B$30:$B$68,"önkéntes",M$30:M$68)</f>
        <v>249008</v>
      </c>
      <c r="N74" s="70">
        <f t="shared" si="313"/>
        <v>0</v>
      </c>
      <c r="O74" s="70">
        <f t="shared" si="313"/>
        <v>176598</v>
      </c>
      <c r="P74" s="70">
        <f t="shared" si="313"/>
        <v>0</v>
      </c>
      <c r="Q74" s="70">
        <f t="shared" si="313"/>
        <v>47684</v>
      </c>
      <c r="R74" s="70">
        <f t="shared" si="313"/>
        <v>0</v>
      </c>
      <c r="S74" s="70">
        <f t="shared" si="313"/>
        <v>0</v>
      </c>
      <c r="T74" s="70">
        <f t="shared" ref="T74:AJ74" si="314">SUMIF($B$30:$B$68,"önkéntes",T$30:T$68)</f>
        <v>24726</v>
      </c>
      <c r="U74" s="70">
        <f t="shared" si="314"/>
        <v>19561</v>
      </c>
      <c r="V74" s="70">
        <f t="shared" si="314"/>
        <v>5165</v>
      </c>
      <c r="W74" s="70">
        <f t="shared" si="314"/>
        <v>0</v>
      </c>
      <c r="X74" s="70">
        <f t="shared" si="314"/>
        <v>0</v>
      </c>
      <c r="Y74" s="70">
        <f t="shared" si="314"/>
        <v>0</v>
      </c>
      <c r="Z74" s="70">
        <f t="shared" si="314"/>
        <v>0</v>
      </c>
      <c r="AA74" s="70">
        <f t="shared" si="314"/>
        <v>0</v>
      </c>
      <c r="AB74" s="70">
        <f t="shared" si="314"/>
        <v>0</v>
      </c>
      <c r="AC74" s="70">
        <f t="shared" si="314"/>
        <v>0</v>
      </c>
      <c r="AD74" s="70">
        <f t="shared" si="314"/>
        <v>0</v>
      </c>
      <c r="AE74" s="70">
        <f t="shared" si="314"/>
        <v>0</v>
      </c>
      <c r="AF74" s="70">
        <f t="shared" si="314"/>
        <v>0</v>
      </c>
      <c r="AG74" s="70">
        <f t="shared" si="314"/>
        <v>0</v>
      </c>
      <c r="AH74" s="70">
        <f t="shared" si="314"/>
        <v>0</v>
      </c>
      <c r="AI74" s="70">
        <f t="shared" si="314"/>
        <v>0</v>
      </c>
      <c r="AJ74" s="70">
        <f t="shared" si="314"/>
        <v>249008</v>
      </c>
      <c r="AK74" s="70"/>
      <c r="AL74" s="70">
        <f t="shared" ref="AL74:AR74" si="315">SUMIF($B$30:$B$68,"önkéntes",AL$30:AL$68)</f>
        <v>0</v>
      </c>
      <c r="AM74" s="70">
        <f t="shared" si="315"/>
        <v>0</v>
      </c>
      <c r="AN74" s="70">
        <f t="shared" si="315"/>
        <v>0</v>
      </c>
      <c r="AO74" s="70">
        <f t="shared" si="315"/>
        <v>0</v>
      </c>
      <c r="AP74" s="70">
        <f t="shared" si="315"/>
        <v>0</v>
      </c>
      <c r="AQ74" s="70">
        <f t="shared" si="315"/>
        <v>0</v>
      </c>
      <c r="AR74" s="70">
        <f t="shared" si="315"/>
        <v>0</v>
      </c>
      <c r="AS74" s="70">
        <f t="shared" ref="AS74:BJ74" si="316">SUMIF($B$30:$B$68,"önkéntes",AS$30:AS$68)</f>
        <v>0</v>
      </c>
      <c r="AT74" s="70">
        <f t="shared" si="316"/>
        <v>0</v>
      </c>
      <c r="AU74" s="70">
        <f t="shared" si="316"/>
        <v>0</v>
      </c>
      <c r="AV74" s="70">
        <f t="shared" si="316"/>
        <v>0</v>
      </c>
      <c r="AW74" s="70">
        <f t="shared" si="316"/>
        <v>0</v>
      </c>
      <c r="AX74" s="70">
        <f t="shared" si="316"/>
        <v>0</v>
      </c>
      <c r="AY74" s="70">
        <f t="shared" si="316"/>
        <v>0</v>
      </c>
      <c r="AZ74" s="70">
        <f t="shared" si="316"/>
        <v>0</v>
      </c>
      <c r="BA74" s="70">
        <f t="shared" si="316"/>
        <v>0</v>
      </c>
      <c r="BB74" s="70">
        <f t="shared" si="316"/>
        <v>0</v>
      </c>
      <c r="BC74" s="70">
        <f t="shared" si="316"/>
        <v>0</v>
      </c>
      <c r="BD74" s="70">
        <f t="shared" si="316"/>
        <v>0</v>
      </c>
      <c r="BE74" s="70">
        <f t="shared" si="316"/>
        <v>0</v>
      </c>
      <c r="BF74" s="70">
        <f t="shared" si="316"/>
        <v>0</v>
      </c>
      <c r="BG74" s="70">
        <f t="shared" si="316"/>
        <v>0</v>
      </c>
      <c r="BH74" s="70">
        <f t="shared" si="316"/>
        <v>0</v>
      </c>
      <c r="BI74" s="70">
        <f t="shared" si="316"/>
        <v>0</v>
      </c>
      <c r="BJ74" s="70">
        <f t="shared" si="316"/>
        <v>622228</v>
      </c>
      <c r="BK74" s="70">
        <f t="shared" ref="BK74:BU74" si="317">SUMIF($B$30:$B$68,"önkéntes",BK$30:BK$68)</f>
        <v>249008</v>
      </c>
      <c r="BL74" s="70"/>
      <c r="BM74" s="70">
        <f t="shared" si="317"/>
        <v>0</v>
      </c>
      <c r="BN74" s="70"/>
      <c r="BO74" s="70">
        <f t="shared" si="317"/>
        <v>176598</v>
      </c>
      <c r="BP74" s="70"/>
      <c r="BQ74" s="70">
        <f t="shared" si="317"/>
        <v>0</v>
      </c>
      <c r="BR74" s="70">
        <f t="shared" si="317"/>
        <v>47684</v>
      </c>
      <c r="BS74" s="70"/>
      <c r="BT74" s="70">
        <f t="shared" si="317"/>
        <v>0</v>
      </c>
      <c r="BU74" s="70">
        <f t="shared" si="317"/>
        <v>0</v>
      </c>
      <c r="BV74" s="70">
        <f t="shared" ref="BV74:EB74" si="318">SUMIF($B$30:$B$68,"önkéntes",BV$30:BV$68)</f>
        <v>24726</v>
      </c>
      <c r="BW74" s="70">
        <f t="shared" si="318"/>
        <v>19561</v>
      </c>
      <c r="BX74" s="70"/>
      <c r="BY74" s="70">
        <f t="shared" si="318"/>
        <v>5165</v>
      </c>
      <c r="BZ74" s="70"/>
      <c r="CA74" s="70">
        <f t="shared" si="318"/>
        <v>0</v>
      </c>
      <c r="CB74" s="70">
        <f t="shared" si="318"/>
        <v>0</v>
      </c>
      <c r="CC74" s="70">
        <f t="shared" si="318"/>
        <v>0</v>
      </c>
      <c r="CD74" s="70">
        <f t="shared" si="318"/>
        <v>0</v>
      </c>
      <c r="CE74" s="70">
        <f t="shared" si="318"/>
        <v>0</v>
      </c>
      <c r="CF74" s="70">
        <f t="shared" si="318"/>
        <v>0</v>
      </c>
      <c r="CG74" s="70">
        <f t="shared" si="318"/>
        <v>0</v>
      </c>
      <c r="CH74" s="70"/>
      <c r="CI74" s="70">
        <f t="shared" si="318"/>
        <v>0</v>
      </c>
      <c r="CJ74" s="70">
        <f t="shared" si="318"/>
        <v>0</v>
      </c>
      <c r="CK74" s="70">
        <f t="shared" si="318"/>
        <v>0</v>
      </c>
      <c r="CL74" s="70">
        <f t="shared" si="318"/>
        <v>0</v>
      </c>
      <c r="CM74" s="70">
        <f t="shared" si="318"/>
        <v>0</v>
      </c>
      <c r="CN74" s="70">
        <f t="shared" si="318"/>
        <v>0</v>
      </c>
      <c r="CO74" s="70">
        <f t="shared" si="318"/>
        <v>249008</v>
      </c>
      <c r="CP74" s="70">
        <f t="shared" si="318"/>
        <v>0</v>
      </c>
      <c r="CQ74" s="70">
        <f t="shared" si="318"/>
        <v>0</v>
      </c>
      <c r="CR74" s="70">
        <f t="shared" si="318"/>
        <v>0</v>
      </c>
      <c r="CS74" s="70">
        <f t="shared" si="318"/>
        <v>0</v>
      </c>
      <c r="CT74" s="70">
        <f t="shared" si="318"/>
        <v>0</v>
      </c>
      <c r="CU74" s="70">
        <f t="shared" si="318"/>
        <v>0</v>
      </c>
      <c r="CV74" s="70">
        <f t="shared" si="318"/>
        <v>0</v>
      </c>
      <c r="CW74" s="70">
        <f t="shared" si="318"/>
        <v>0</v>
      </c>
      <c r="CX74" s="70">
        <f t="shared" si="318"/>
        <v>0</v>
      </c>
      <c r="CY74" s="70">
        <f t="shared" si="318"/>
        <v>0</v>
      </c>
      <c r="CZ74" s="70">
        <f t="shared" si="318"/>
        <v>0</v>
      </c>
      <c r="DA74" s="70">
        <f t="shared" si="318"/>
        <v>0</v>
      </c>
      <c r="DB74" s="70">
        <f t="shared" si="318"/>
        <v>0</v>
      </c>
      <c r="DC74" s="70">
        <f t="shared" si="318"/>
        <v>0</v>
      </c>
      <c r="DD74" s="70">
        <f t="shared" si="318"/>
        <v>0</v>
      </c>
      <c r="DE74" s="70">
        <f t="shared" si="318"/>
        <v>0</v>
      </c>
      <c r="DF74" s="70">
        <f t="shared" si="318"/>
        <v>0</v>
      </c>
      <c r="DG74" s="70">
        <f t="shared" si="318"/>
        <v>0</v>
      </c>
      <c r="DH74" s="70">
        <f t="shared" si="318"/>
        <v>0</v>
      </c>
      <c r="DI74" s="70">
        <f t="shared" si="318"/>
        <v>0</v>
      </c>
      <c r="DJ74" s="70">
        <f t="shared" si="318"/>
        <v>0</v>
      </c>
      <c r="DK74" s="70">
        <f t="shared" si="318"/>
        <v>0</v>
      </c>
      <c r="DL74" s="70">
        <f t="shared" si="318"/>
        <v>0</v>
      </c>
      <c r="DM74" s="70">
        <f t="shared" si="318"/>
        <v>0</v>
      </c>
      <c r="DN74" s="70">
        <f t="shared" si="318"/>
        <v>0</v>
      </c>
      <c r="DO74" s="70">
        <f t="shared" si="318"/>
        <v>0</v>
      </c>
      <c r="DP74" s="70">
        <f t="shared" si="318"/>
        <v>0</v>
      </c>
      <c r="DQ74" s="70">
        <f t="shared" si="318"/>
        <v>0</v>
      </c>
      <c r="DR74" s="70">
        <f t="shared" si="318"/>
        <v>0</v>
      </c>
      <c r="DS74" s="70">
        <f t="shared" si="318"/>
        <v>0</v>
      </c>
      <c r="DT74" s="70">
        <f t="shared" si="318"/>
        <v>0</v>
      </c>
      <c r="DU74" s="70">
        <f t="shared" si="318"/>
        <v>0</v>
      </c>
      <c r="DV74" s="70">
        <f t="shared" si="318"/>
        <v>0</v>
      </c>
      <c r="DW74" s="70">
        <f t="shared" si="318"/>
        <v>0</v>
      </c>
      <c r="DX74" s="70">
        <f t="shared" si="318"/>
        <v>0</v>
      </c>
      <c r="DY74" s="70">
        <f t="shared" si="318"/>
        <v>0</v>
      </c>
      <c r="DZ74" s="70">
        <f t="shared" si="318"/>
        <v>0</v>
      </c>
      <c r="EA74" s="70">
        <f t="shared" si="318"/>
        <v>0</v>
      </c>
      <c r="EB74" s="70">
        <f t="shared" si="318"/>
        <v>0</v>
      </c>
      <c r="EC74" s="70">
        <f t="shared" ref="EC74:FI74" si="319">SUMIF($B$30:$B$68,"önkéntes",EC$30:EC$68)</f>
        <v>0</v>
      </c>
      <c r="ED74" s="70">
        <f t="shared" si="319"/>
        <v>0</v>
      </c>
      <c r="EE74" s="70">
        <f t="shared" si="319"/>
        <v>0</v>
      </c>
      <c r="EF74" s="70">
        <f t="shared" si="319"/>
        <v>0</v>
      </c>
      <c r="EG74" s="70">
        <f t="shared" si="319"/>
        <v>0</v>
      </c>
      <c r="EH74" s="70">
        <f t="shared" si="319"/>
        <v>0</v>
      </c>
      <c r="EI74" s="70">
        <f t="shared" si="319"/>
        <v>0</v>
      </c>
      <c r="EJ74" s="70">
        <f t="shared" si="319"/>
        <v>0</v>
      </c>
      <c r="EK74" s="70">
        <f t="shared" si="319"/>
        <v>0</v>
      </c>
      <c r="EL74" s="70">
        <f t="shared" si="319"/>
        <v>0</v>
      </c>
      <c r="EM74" s="70">
        <f t="shared" si="319"/>
        <v>0</v>
      </c>
      <c r="EN74" s="70">
        <f t="shared" si="319"/>
        <v>0</v>
      </c>
      <c r="EO74" s="70">
        <f t="shared" si="319"/>
        <v>0</v>
      </c>
      <c r="EP74" s="70">
        <f t="shared" si="319"/>
        <v>0</v>
      </c>
      <c r="EQ74" s="70">
        <f t="shared" si="319"/>
        <v>0</v>
      </c>
      <c r="ER74" s="70">
        <f t="shared" si="319"/>
        <v>0</v>
      </c>
      <c r="ES74" s="70">
        <f t="shared" si="319"/>
        <v>0</v>
      </c>
      <c r="ET74" s="70">
        <f t="shared" si="319"/>
        <v>0</v>
      </c>
      <c r="EU74" s="70">
        <f t="shared" si="319"/>
        <v>0</v>
      </c>
      <c r="EV74" s="70">
        <f t="shared" si="319"/>
        <v>0</v>
      </c>
      <c r="EW74" s="70">
        <f t="shared" si="319"/>
        <v>0</v>
      </c>
      <c r="EX74" s="70">
        <f t="shared" si="319"/>
        <v>0</v>
      </c>
      <c r="EY74" s="70">
        <f t="shared" si="319"/>
        <v>0</v>
      </c>
      <c r="EZ74" s="70">
        <f t="shared" si="319"/>
        <v>0</v>
      </c>
      <c r="FA74" s="70">
        <f t="shared" si="319"/>
        <v>0</v>
      </c>
      <c r="FB74" s="70">
        <f t="shared" si="319"/>
        <v>0</v>
      </c>
      <c r="FC74" s="70">
        <f t="shared" si="319"/>
        <v>0</v>
      </c>
      <c r="FD74" s="70">
        <f t="shared" si="319"/>
        <v>0</v>
      </c>
      <c r="FE74" s="70">
        <f t="shared" si="319"/>
        <v>0</v>
      </c>
      <c r="FF74" s="70">
        <f t="shared" si="319"/>
        <v>0</v>
      </c>
      <c r="FG74" s="70">
        <f t="shared" si="319"/>
        <v>0</v>
      </c>
      <c r="FH74" s="70">
        <f t="shared" si="319"/>
        <v>0</v>
      </c>
      <c r="FI74" s="70">
        <f t="shared" si="319"/>
        <v>0</v>
      </c>
    </row>
    <row r="75" spans="1:165" s="116" customFormat="1" ht="11.25" x14ac:dyDescent="0.2">
      <c r="A75" s="31"/>
      <c r="B75" s="31"/>
      <c r="C75" s="26"/>
      <c r="D75" s="26"/>
      <c r="E75" s="14" t="s">
        <v>173</v>
      </c>
      <c r="F75" s="28"/>
      <c r="G75" s="1"/>
      <c r="H75" s="1"/>
      <c r="I75" s="1"/>
      <c r="J75" s="1"/>
      <c r="K75" s="1"/>
      <c r="L75" s="1"/>
      <c r="M75" s="1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1"/>
      <c r="AG75" s="1"/>
      <c r="AH75" s="1"/>
      <c r="AI75" s="1"/>
      <c r="AJ75" s="1"/>
      <c r="AK75" s="1"/>
      <c r="AL75" s="1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1"/>
      <c r="BF75" s="1"/>
      <c r="BG75" s="1"/>
      <c r="BH75" s="1"/>
      <c r="BI75" s="1"/>
      <c r="BJ75" s="1"/>
      <c r="BK75" s="1"/>
      <c r="BL75" s="1"/>
      <c r="BM75" s="65"/>
      <c r="BN75" s="132"/>
      <c r="BO75" s="65"/>
      <c r="BP75" s="132"/>
      <c r="BQ75" s="65"/>
      <c r="BR75" s="65"/>
      <c r="BS75" s="132"/>
      <c r="BT75" s="65"/>
      <c r="BU75" s="65"/>
      <c r="BV75" s="65"/>
      <c r="BW75" s="65"/>
      <c r="BX75" s="132"/>
      <c r="BY75" s="65"/>
      <c r="BZ75" s="132"/>
      <c r="CA75" s="65"/>
      <c r="CB75" s="65"/>
      <c r="CC75" s="65"/>
      <c r="CD75" s="65"/>
      <c r="CE75" s="65"/>
      <c r="CF75" s="65"/>
      <c r="CG75" s="65"/>
      <c r="CH75" s="132"/>
      <c r="CI75" s="65"/>
      <c r="CJ75" s="65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1:165" s="116" customFormat="1" ht="11.25" x14ac:dyDescent="0.2">
      <c r="A76" s="26"/>
      <c r="B76" s="26"/>
      <c r="C76" s="26"/>
      <c r="D76" s="26"/>
      <c r="E76" s="27" t="s">
        <v>174</v>
      </c>
      <c r="F76" s="28"/>
      <c r="G76" s="1"/>
      <c r="H76" s="1"/>
      <c r="I76" s="1"/>
      <c r="J76" s="1"/>
      <c r="K76" s="1"/>
      <c r="L76" s="1"/>
      <c r="M76" s="1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1"/>
      <c r="AG76" s="1"/>
      <c r="AH76" s="1"/>
      <c r="AI76" s="1"/>
      <c r="AJ76" s="1"/>
      <c r="AK76" s="1"/>
      <c r="AL76" s="1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1"/>
      <c r="BF76" s="1"/>
      <c r="BG76" s="1"/>
      <c r="BH76" s="1"/>
      <c r="BI76" s="1"/>
      <c r="BJ76" s="1"/>
      <c r="BK76" s="1"/>
      <c r="BL76" s="1"/>
      <c r="BM76" s="65"/>
      <c r="BN76" s="132"/>
      <c r="BO76" s="65"/>
      <c r="BP76" s="132"/>
      <c r="BQ76" s="65"/>
      <c r="BR76" s="65"/>
      <c r="BS76" s="132"/>
      <c r="BT76" s="65"/>
      <c r="BU76" s="65"/>
      <c r="BV76" s="65"/>
      <c r="BW76" s="65"/>
      <c r="BX76" s="132"/>
      <c r="BY76" s="65"/>
      <c r="BZ76" s="132"/>
      <c r="CA76" s="65"/>
      <c r="CB76" s="65"/>
      <c r="CC76" s="65"/>
      <c r="CD76" s="65"/>
      <c r="CE76" s="65"/>
      <c r="CF76" s="65"/>
      <c r="CG76" s="65"/>
      <c r="CH76" s="132"/>
      <c r="CI76" s="65"/>
      <c r="CJ76" s="65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1:165" s="116" customFormat="1" ht="11.25" x14ac:dyDescent="0.2">
      <c r="A77" s="26"/>
      <c r="B77" s="26"/>
      <c r="C77" s="26"/>
      <c r="D77" s="26"/>
      <c r="E77" s="27"/>
      <c r="F77" s="28"/>
      <c r="G77" s="1"/>
      <c r="H77" s="1"/>
      <c r="I77" s="1"/>
      <c r="J77" s="1"/>
      <c r="K77" s="1"/>
      <c r="L77" s="1"/>
      <c r="M77" s="1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1"/>
      <c r="AG77" s="1"/>
      <c r="AH77" s="1"/>
      <c r="AI77" s="1"/>
      <c r="AJ77" s="1"/>
      <c r="AK77" s="1"/>
      <c r="AL77" s="1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1"/>
      <c r="BF77" s="1"/>
      <c r="BG77" s="1"/>
      <c r="BH77" s="1"/>
      <c r="BI77" s="1"/>
      <c r="BJ77" s="1"/>
      <c r="BK77" s="1"/>
      <c r="BL77" s="1"/>
      <c r="BM77" s="65"/>
      <c r="BN77" s="132"/>
      <c r="BO77" s="65"/>
      <c r="BP77" s="132"/>
      <c r="BQ77" s="65"/>
      <c r="BR77" s="65"/>
      <c r="BS77" s="132"/>
      <c r="BT77" s="65"/>
      <c r="BU77" s="65"/>
      <c r="BV77" s="65"/>
      <c r="BW77" s="65"/>
      <c r="BX77" s="132"/>
      <c r="BY77" s="65"/>
      <c r="BZ77" s="132"/>
      <c r="CA77" s="65"/>
      <c r="CB77" s="65"/>
      <c r="CC77" s="65"/>
      <c r="CD77" s="65"/>
      <c r="CE77" s="65"/>
      <c r="CF77" s="65"/>
      <c r="CG77" s="65"/>
      <c r="CH77" s="132"/>
      <c r="CI77" s="65"/>
      <c r="CJ77" s="65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1:165" s="116" customFormat="1" ht="11.25" x14ac:dyDescent="0.2">
      <c r="A78" s="120"/>
      <c r="B78" s="120"/>
      <c r="C78" s="120"/>
      <c r="D78" s="120"/>
      <c r="E78" s="16" t="s">
        <v>99</v>
      </c>
      <c r="F78" s="15"/>
      <c r="G78" s="1"/>
      <c r="H78" s="1"/>
      <c r="I78" s="1"/>
      <c r="J78" s="1"/>
      <c r="K78" s="1"/>
      <c r="L78" s="1"/>
      <c r="M78" s="1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1"/>
      <c r="AG78" s="1"/>
      <c r="AH78" s="1"/>
      <c r="AI78" s="1"/>
      <c r="AJ78" s="1"/>
      <c r="AK78" s="1"/>
      <c r="AL78" s="1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1"/>
      <c r="BF78" s="1"/>
      <c r="BG78" s="1"/>
      <c r="BH78" s="1"/>
      <c r="BI78" s="1"/>
      <c r="BJ78" s="1"/>
      <c r="BK78" s="1"/>
      <c r="BL78" s="1"/>
      <c r="BM78" s="65"/>
      <c r="BN78" s="132"/>
      <c r="BO78" s="65"/>
      <c r="BP78" s="132"/>
      <c r="BQ78" s="65"/>
      <c r="BR78" s="65"/>
      <c r="BS78" s="132"/>
      <c r="BT78" s="65"/>
      <c r="BU78" s="65"/>
      <c r="BV78" s="65"/>
      <c r="BW78" s="65"/>
      <c r="BX78" s="132"/>
      <c r="BY78" s="65"/>
      <c r="BZ78" s="132"/>
      <c r="CA78" s="65"/>
      <c r="CB78" s="65"/>
      <c r="CC78" s="65"/>
      <c r="CD78" s="65"/>
      <c r="CE78" s="65"/>
      <c r="CF78" s="65"/>
      <c r="CG78" s="65"/>
      <c r="CH78" s="132"/>
      <c r="CI78" s="65"/>
      <c r="CJ78" s="65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1:165" s="116" customFormat="1" ht="11.25" x14ac:dyDescent="0.2">
      <c r="A79" s="17"/>
      <c r="B79" s="17"/>
      <c r="C79" s="18"/>
      <c r="D79" s="18"/>
      <c r="E79" s="14"/>
      <c r="F79" s="19"/>
      <c r="G79" s="1"/>
      <c r="H79" s="1"/>
      <c r="I79" s="1"/>
      <c r="J79" s="1"/>
      <c r="K79" s="1"/>
      <c r="L79" s="1"/>
      <c r="M79" s="1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1"/>
      <c r="AG79" s="1"/>
      <c r="AH79" s="1"/>
      <c r="AI79" s="1"/>
      <c r="AJ79" s="1"/>
      <c r="AK79" s="1"/>
      <c r="AL79" s="1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1"/>
      <c r="BF79" s="1"/>
      <c r="BG79" s="1"/>
      <c r="BH79" s="1"/>
      <c r="BI79" s="1"/>
      <c r="BJ79" s="1"/>
      <c r="BK79" s="1"/>
      <c r="BL79" s="1"/>
      <c r="BM79" s="65"/>
      <c r="BN79" s="132"/>
      <c r="BO79" s="65"/>
      <c r="BP79" s="132"/>
      <c r="BQ79" s="65"/>
      <c r="BR79" s="65"/>
      <c r="BS79" s="132"/>
      <c r="BT79" s="65"/>
      <c r="BU79" s="65"/>
      <c r="BV79" s="65"/>
      <c r="BW79" s="65"/>
      <c r="BX79" s="132"/>
      <c r="BY79" s="65"/>
      <c r="BZ79" s="132"/>
      <c r="CA79" s="65"/>
      <c r="CB79" s="65"/>
      <c r="CC79" s="65"/>
      <c r="CD79" s="65"/>
      <c r="CE79" s="65"/>
      <c r="CF79" s="65"/>
      <c r="CG79" s="65"/>
      <c r="CH79" s="132"/>
      <c r="CI79" s="65"/>
      <c r="CJ79" s="65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1:165" s="116" customFormat="1" ht="25.5" customHeight="1" x14ac:dyDescent="0.2">
      <c r="A80" s="120" t="s">
        <v>105</v>
      </c>
      <c r="B80" s="120" t="s">
        <v>101</v>
      </c>
      <c r="C80" s="120">
        <v>840301</v>
      </c>
      <c r="D80" s="120" t="s">
        <v>175</v>
      </c>
      <c r="E80" s="124" t="s">
        <v>176</v>
      </c>
      <c r="F80" s="15" t="s">
        <v>177</v>
      </c>
      <c r="G80" s="1">
        <f t="shared" ref="G80:G93" si="320">H80+I80+BJ80</f>
        <v>1190459</v>
      </c>
      <c r="H80" s="1">
        <f t="shared" ref="H80:H93" si="321">L80+CJ80+DC80+DU80+EM80+FE80</f>
        <v>0</v>
      </c>
      <c r="I80" s="1">
        <v>0</v>
      </c>
      <c r="J80" s="1">
        <f t="shared" ref="J80:J87" si="322">K80+M80+CP80+DH80+DZ80+ER80</f>
        <v>1190459</v>
      </c>
      <c r="K80" s="1">
        <v>1150459</v>
      </c>
      <c r="L80" s="1"/>
      <c r="M80" s="1">
        <f t="shared" si="126"/>
        <v>40000</v>
      </c>
      <c r="N80" s="65">
        <v>40000</v>
      </c>
      <c r="O80" s="65"/>
      <c r="P80" s="65"/>
      <c r="Q80" s="65">
        <v>0</v>
      </c>
      <c r="R80" s="65"/>
      <c r="S80" s="65"/>
      <c r="T80" s="65">
        <f t="shared" ref="T80:T142" si="323">U80+V80</f>
        <v>0</v>
      </c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140"/>
      <c r="AG80" s="140"/>
      <c r="AH80" s="1"/>
      <c r="AI80" s="1"/>
      <c r="AJ80" s="1">
        <f t="shared" ref="AJ80:AJ85" si="324">M80-AF80-AG80-AI80</f>
        <v>40000</v>
      </c>
      <c r="AK80" s="1">
        <f t="shared" si="18"/>
        <v>0</v>
      </c>
      <c r="AL80" s="1">
        <f t="shared" ref="AL80:AL87" si="325">AM80+AN80+AO80+AP80+AQ80+AR80+AS80+AV80+AW80+BA80+BB80+BC80</f>
        <v>0</v>
      </c>
      <c r="AM80" s="65"/>
      <c r="AN80" s="65"/>
      <c r="AO80" s="65"/>
      <c r="AP80" s="65"/>
      <c r="AQ80" s="65"/>
      <c r="AR80" s="65"/>
      <c r="AS80" s="65">
        <f t="shared" ref="AS80:AS87" si="326">AT80+AU80</f>
        <v>0</v>
      </c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140"/>
      <c r="BF80" s="140"/>
      <c r="BG80" s="1"/>
      <c r="BH80" s="1"/>
      <c r="BI80" s="1"/>
      <c r="BJ80" s="1">
        <f t="shared" si="19"/>
        <v>1190459</v>
      </c>
      <c r="BK80" s="1">
        <f t="shared" ref="BK80:BK89" si="327">BM80+BO80+BQ80+BR80+BT80+BU80+BV80+CA80+CB80+CE80+CF80+CG80+CI80</f>
        <v>40000</v>
      </c>
      <c r="BL80" s="1"/>
      <c r="BM80" s="65">
        <f t="shared" ref="BM80:BM89" si="328">N80+AM80</f>
        <v>40000</v>
      </c>
      <c r="BN80" s="132"/>
      <c r="BO80" s="65">
        <f t="shared" ref="BO80:BO89" si="329">O80+AN80</f>
        <v>0</v>
      </c>
      <c r="BP80" s="132"/>
      <c r="BQ80" s="65">
        <f t="shared" ref="BQ80:BQ89" si="330">P80+AO80</f>
        <v>0</v>
      </c>
      <c r="BR80" s="65">
        <f t="shared" ref="BR80:BR89" si="331">Q80+AP80</f>
        <v>0</v>
      </c>
      <c r="BS80" s="132"/>
      <c r="BT80" s="65">
        <f t="shared" ref="BT80:BT89" si="332">R80+AQ80</f>
        <v>0</v>
      </c>
      <c r="BU80" s="65">
        <f t="shared" ref="BU80:BU89" si="333">S80+AR80</f>
        <v>0</v>
      </c>
      <c r="BV80" s="65">
        <f t="shared" ref="BV80:BV89" si="334">T80+AS80</f>
        <v>0</v>
      </c>
      <c r="BW80" s="65">
        <f t="shared" ref="BW80:BW89" si="335">U80+AT80</f>
        <v>0</v>
      </c>
      <c r="BX80" s="132"/>
      <c r="BY80" s="65">
        <f t="shared" ref="BY80:BY89" si="336">V80+AU80</f>
        <v>0</v>
      </c>
      <c r="BZ80" s="132"/>
      <c r="CA80" s="65">
        <f t="shared" ref="CA80:CA89" si="337">W80+AV80</f>
        <v>0</v>
      </c>
      <c r="CB80" s="65">
        <f t="shared" ref="CB80:CB89" si="338">X80+AW80</f>
        <v>0</v>
      </c>
      <c r="CC80" s="65">
        <f t="shared" ref="CC80:CC89" si="339">Y80+AX80</f>
        <v>0</v>
      </c>
      <c r="CD80" s="65">
        <f t="shared" ref="CD80:CD89" si="340">Z80+AY80</f>
        <v>0</v>
      </c>
      <c r="CE80" s="65">
        <f t="shared" ref="CE80:CE89" si="341">AA80+AZ80</f>
        <v>0</v>
      </c>
      <c r="CF80" s="65">
        <f t="shared" ref="CF80:CF89" si="342">AB80+BA80</f>
        <v>0</v>
      </c>
      <c r="CG80" s="65">
        <f t="shared" ref="CG80:CG89" si="343">AC80+BB80</f>
        <v>0</v>
      </c>
      <c r="CH80" s="132"/>
      <c r="CI80" s="65">
        <f t="shared" ref="CI80:CI89" si="344">AD80+BC80</f>
        <v>0</v>
      </c>
      <c r="CJ80" s="65">
        <f t="shared" ref="CJ80:CJ89" si="345">AE80+BD80</f>
        <v>0</v>
      </c>
      <c r="CK80" s="65">
        <f t="shared" ref="CK80:CK89" si="346">AF80+BE80</f>
        <v>0</v>
      </c>
      <c r="CL80" s="65">
        <f t="shared" ref="CL80:CL89" si="347">AG80+BF80</f>
        <v>0</v>
      </c>
      <c r="CM80" s="65">
        <f t="shared" ref="CM80:CM89" si="348">AH80+BG80</f>
        <v>0</v>
      </c>
      <c r="CN80" s="65">
        <f t="shared" ref="CN80:CN89" si="349">AI80+BH80</f>
        <v>0</v>
      </c>
      <c r="CO80" s="65">
        <f t="shared" ref="CO80:CO89" si="350">AJ80+BI80</f>
        <v>40000</v>
      </c>
      <c r="CP80" s="1"/>
      <c r="CU80" s="1"/>
      <c r="CV80" s="1"/>
      <c r="DA80" s="1"/>
      <c r="DB80" s="1">
        <f t="shared" ref="DB80:DB87" si="351">CP80+CV80</f>
        <v>0</v>
      </c>
      <c r="DC80" s="1">
        <f t="shared" ref="DC80:DC87" si="352">CQ80+CW80</f>
        <v>0</v>
      </c>
      <c r="DD80" s="1">
        <f t="shared" ref="DD80:DD87" si="353">CR80+CX80</f>
        <v>0</v>
      </c>
      <c r="DE80" s="1">
        <f t="shared" ref="DE80:DE87" si="354">CS80+CY80</f>
        <v>0</v>
      </c>
      <c r="DF80" s="1">
        <f t="shared" ref="DF80:DF87" si="355">CT80+CZ80</f>
        <v>0</v>
      </c>
      <c r="DG80" s="1">
        <f t="shared" ref="DG80:DG87" si="356">CU80+DA80</f>
        <v>0</v>
      </c>
      <c r="DH80" s="1"/>
      <c r="DM80" s="1"/>
      <c r="DN80" s="1"/>
      <c r="DS80" s="1"/>
      <c r="DT80" s="1">
        <f t="shared" ref="DT80:DT87" si="357">DH80+DN80</f>
        <v>0</v>
      </c>
      <c r="DU80" s="1">
        <f t="shared" ref="DU80:DU87" si="358">DI80+DO80</f>
        <v>0</v>
      </c>
      <c r="DV80" s="1">
        <f t="shared" ref="DV80:DV87" si="359">DJ80+DP80</f>
        <v>0</v>
      </c>
      <c r="DW80" s="1">
        <f t="shared" ref="DW80:DW87" si="360">DK80+DQ80</f>
        <v>0</v>
      </c>
      <c r="DX80" s="1">
        <f t="shared" ref="DX80:DX87" si="361">DL80+DR80</f>
        <v>0</v>
      </c>
      <c r="DY80" s="1">
        <f t="shared" ref="DY80:DY87" si="362">DM80+DS80</f>
        <v>0</v>
      </c>
      <c r="DZ80" s="1"/>
      <c r="EA80" s="1"/>
      <c r="EB80" s="1"/>
      <c r="EC80" s="1"/>
      <c r="ED80" s="1"/>
      <c r="EE80" s="1">
        <f t="shared" ref="EE80:EE81" si="363">DZ80-EB80-EC80-ED80</f>
        <v>0</v>
      </c>
      <c r="EF80" s="1"/>
      <c r="EK80" s="1"/>
      <c r="EL80" s="1">
        <f t="shared" ref="EL80:EL87" si="364">DZ80+EF80</f>
        <v>0</v>
      </c>
      <c r="EM80" s="1">
        <f t="shared" ref="EM80:EM87" si="365">EA80+EG80</f>
        <v>0</v>
      </c>
      <c r="EN80" s="1">
        <f t="shared" ref="EN80:EN87" si="366">EB80+EH80</f>
        <v>0</v>
      </c>
      <c r="EO80" s="1">
        <f t="shared" ref="EO80:EO87" si="367">EC80+EI80</f>
        <v>0</v>
      </c>
      <c r="EP80" s="1">
        <f t="shared" ref="EP80:EP87" si="368">ED80+EJ80</f>
        <v>0</v>
      </c>
      <c r="EQ80" s="1">
        <f t="shared" ref="EQ80:EQ87" si="369">EE80+EK80</f>
        <v>0</v>
      </c>
      <c r="ER80" s="1">
        <v>0</v>
      </c>
      <c r="ES80" s="116">
        <v>0</v>
      </c>
      <c r="EW80" s="1">
        <f t="shared" ref="EW80:EW81" si="370">ER80-ET80-EU80-EV80</f>
        <v>0</v>
      </c>
      <c r="EX80" s="1"/>
      <c r="FC80" s="1"/>
      <c r="FD80" s="1">
        <f t="shared" ref="FD80:FD87" si="371">ER80+EX80</f>
        <v>0</v>
      </c>
      <c r="FE80" s="1">
        <f t="shared" ref="FE80:FE87" si="372">ES80+EY80</f>
        <v>0</v>
      </c>
      <c r="FF80" s="1">
        <f t="shared" ref="FF80:FF87" si="373">ET80+EZ80</f>
        <v>0</v>
      </c>
      <c r="FG80" s="1">
        <f t="shared" ref="FG80:FG87" si="374">EU80+FA80</f>
        <v>0</v>
      </c>
      <c r="FH80" s="1">
        <f t="shared" ref="FH80:FH87" si="375">EV80+FB80</f>
        <v>0</v>
      </c>
      <c r="FI80" s="1">
        <f t="shared" ref="FI80:FI87" si="376">EW80+FC80</f>
        <v>0</v>
      </c>
    </row>
    <row r="81" spans="1:165" s="116" customFormat="1" ht="25.5" customHeight="1" x14ac:dyDescent="0.2">
      <c r="A81" s="120" t="s">
        <v>105</v>
      </c>
      <c r="B81" s="120" t="s">
        <v>101</v>
      </c>
      <c r="C81" s="120">
        <v>840301</v>
      </c>
      <c r="D81" s="120" t="s">
        <v>178</v>
      </c>
      <c r="E81" s="122" t="s">
        <v>179</v>
      </c>
      <c r="F81" s="30">
        <v>2020</v>
      </c>
      <c r="G81" s="1">
        <f t="shared" si="320"/>
        <v>2413</v>
      </c>
      <c r="H81" s="1">
        <f t="shared" si="321"/>
        <v>0</v>
      </c>
      <c r="I81" s="1"/>
      <c r="J81" s="1">
        <f t="shared" si="322"/>
        <v>2413</v>
      </c>
      <c r="K81" s="1"/>
      <c r="L81" s="1"/>
      <c r="M81" s="1">
        <f t="shared" si="126"/>
        <v>2413</v>
      </c>
      <c r="N81" s="65">
        <v>1900</v>
      </c>
      <c r="O81" s="65"/>
      <c r="P81" s="65"/>
      <c r="Q81" s="65">
        <v>513</v>
      </c>
      <c r="R81" s="65"/>
      <c r="S81" s="65"/>
      <c r="T81" s="65">
        <f t="shared" si="323"/>
        <v>0</v>
      </c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140"/>
      <c r="AG81" s="140"/>
      <c r="AH81" s="1"/>
      <c r="AI81" s="1"/>
      <c r="AJ81" s="1">
        <f t="shared" si="324"/>
        <v>2413</v>
      </c>
      <c r="AK81" s="1">
        <f t="shared" si="18"/>
        <v>0</v>
      </c>
      <c r="AL81" s="1">
        <f t="shared" si="325"/>
        <v>0</v>
      </c>
      <c r="AM81" s="65"/>
      <c r="AN81" s="65"/>
      <c r="AO81" s="65"/>
      <c r="AP81" s="65"/>
      <c r="AQ81" s="65"/>
      <c r="AR81" s="65"/>
      <c r="AS81" s="65">
        <f t="shared" si="326"/>
        <v>0</v>
      </c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140"/>
      <c r="BF81" s="140"/>
      <c r="BG81" s="1"/>
      <c r="BH81" s="1"/>
      <c r="BI81" s="1"/>
      <c r="BJ81" s="1">
        <f t="shared" si="19"/>
        <v>2413</v>
      </c>
      <c r="BK81" s="1">
        <f t="shared" si="327"/>
        <v>2413</v>
      </c>
      <c r="BL81" s="1"/>
      <c r="BM81" s="65">
        <f t="shared" si="328"/>
        <v>1900</v>
      </c>
      <c r="BN81" s="132"/>
      <c r="BO81" s="65">
        <f t="shared" si="329"/>
        <v>0</v>
      </c>
      <c r="BP81" s="132"/>
      <c r="BQ81" s="65">
        <f t="shared" si="330"/>
        <v>0</v>
      </c>
      <c r="BR81" s="65">
        <f t="shared" si="331"/>
        <v>513</v>
      </c>
      <c r="BS81" s="132"/>
      <c r="BT81" s="65">
        <f t="shared" si="332"/>
        <v>0</v>
      </c>
      <c r="BU81" s="65">
        <f t="shared" si="333"/>
        <v>0</v>
      </c>
      <c r="BV81" s="65">
        <f t="shared" si="334"/>
        <v>0</v>
      </c>
      <c r="BW81" s="65">
        <f t="shared" si="335"/>
        <v>0</v>
      </c>
      <c r="BX81" s="132"/>
      <c r="BY81" s="65">
        <f t="shared" si="336"/>
        <v>0</v>
      </c>
      <c r="BZ81" s="132"/>
      <c r="CA81" s="65">
        <f t="shared" si="337"/>
        <v>0</v>
      </c>
      <c r="CB81" s="65">
        <f t="shared" si="338"/>
        <v>0</v>
      </c>
      <c r="CC81" s="65">
        <f t="shared" si="339"/>
        <v>0</v>
      </c>
      <c r="CD81" s="65">
        <f t="shared" si="340"/>
        <v>0</v>
      </c>
      <c r="CE81" s="65">
        <f t="shared" si="341"/>
        <v>0</v>
      </c>
      <c r="CF81" s="65">
        <f t="shared" si="342"/>
        <v>0</v>
      </c>
      <c r="CG81" s="65">
        <f t="shared" si="343"/>
        <v>0</v>
      </c>
      <c r="CH81" s="132"/>
      <c r="CI81" s="65">
        <f t="shared" si="344"/>
        <v>0</v>
      </c>
      <c r="CJ81" s="65">
        <f t="shared" si="345"/>
        <v>0</v>
      </c>
      <c r="CK81" s="65">
        <f t="shared" si="346"/>
        <v>0</v>
      </c>
      <c r="CL81" s="65">
        <f t="shared" si="347"/>
        <v>0</v>
      </c>
      <c r="CM81" s="65">
        <f t="shared" si="348"/>
        <v>0</v>
      </c>
      <c r="CN81" s="65">
        <f t="shared" si="349"/>
        <v>0</v>
      </c>
      <c r="CO81" s="65">
        <f t="shared" si="350"/>
        <v>2413</v>
      </c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>
        <f t="shared" si="351"/>
        <v>0</v>
      </c>
      <c r="DC81" s="1">
        <f t="shared" si="352"/>
        <v>0</v>
      </c>
      <c r="DD81" s="1">
        <f t="shared" si="353"/>
        <v>0</v>
      </c>
      <c r="DE81" s="1">
        <f t="shared" si="354"/>
        <v>0</v>
      </c>
      <c r="DF81" s="1">
        <f t="shared" si="355"/>
        <v>0</v>
      </c>
      <c r="DG81" s="1">
        <f t="shared" si="356"/>
        <v>0</v>
      </c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>
        <f t="shared" si="357"/>
        <v>0</v>
      </c>
      <c r="DU81" s="1">
        <f t="shared" si="358"/>
        <v>0</v>
      </c>
      <c r="DV81" s="1">
        <f t="shared" si="359"/>
        <v>0</v>
      </c>
      <c r="DW81" s="1">
        <f t="shared" si="360"/>
        <v>0</v>
      </c>
      <c r="DX81" s="1">
        <f t="shared" si="361"/>
        <v>0</v>
      </c>
      <c r="DY81" s="1">
        <f t="shared" si="362"/>
        <v>0</v>
      </c>
      <c r="DZ81" s="1"/>
      <c r="EA81" s="1"/>
      <c r="EB81" s="1"/>
      <c r="EC81" s="1"/>
      <c r="ED81" s="1"/>
      <c r="EE81" s="1">
        <f t="shared" si="363"/>
        <v>0</v>
      </c>
      <c r="EF81" s="1"/>
      <c r="EG81" s="1"/>
      <c r="EH81" s="1"/>
      <c r="EI81" s="1"/>
      <c r="EJ81" s="1"/>
      <c r="EK81" s="1"/>
      <c r="EL81" s="1">
        <f t="shared" si="364"/>
        <v>0</v>
      </c>
      <c r="EM81" s="1">
        <f t="shared" si="365"/>
        <v>0</v>
      </c>
      <c r="EN81" s="1">
        <f t="shared" si="366"/>
        <v>0</v>
      </c>
      <c r="EO81" s="1">
        <f t="shared" si="367"/>
        <v>0</v>
      </c>
      <c r="EP81" s="1">
        <f t="shared" si="368"/>
        <v>0</v>
      </c>
      <c r="EQ81" s="1">
        <f t="shared" si="369"/>
        <v>0</v>
      </c>
      <c r="ER81" s="1">
        <v>0</v>
      </c>
      <c r="EW81" s="1">
        <f t="shared" si="370"/>
        <v>0</v>
      </c>
      <c r="EX81" s="1"/>
      <c r="EY81" s="1"/>
      <c r="EZ81" s="1"/>
      <c r="FA81" s="1"/>
      <c r="FB81" s="1"/>
      <c r="FC81" s="1"/>
      <c r="FD81" s="1">
        <f t="shared" si="371"/>
        <v>0</v>
      </c>
      <c r="FE81" s="1">
        <f t="shared" si="372"/>
        <v>0</v>
      </c>
      <c r="FF81" s="1">
        <f t="shared" si="373"/>
        <v>0</v>
      </c>
      <c r="FG81" s="1">
        <f t="shared" si="374"/>
        <v>0</v>
      </c>
      <c r="FH81" s="1">
        <f t="shared" si="375"/>
        <v>0</v>
      </c>
      <c r="FI81" s="1">
        <f t="shared" si="376"/>
        <v>0</v>
      </c>
    </row>
    <row r="82" spans="1:165" s="116" customFormat="1" ht="25.5" customHeight="1" x14ac:dyDescent="0.2">
      <c r="A82" s="120" t="s">
        <v>105</v>
      </c>
      <c r="B82" s="120" t="s">
        <v>101</v>
      </c>
      <c r="C82" s="120">
        <v>840301</v>
      </c>
      <c r="D82" s="120" t="s">
        <v>180</v>
      </c>
      <c r="E82" s="123" t="s">
        <v>181</v>
      </c>
      <c r="F82" s="30" t="s">
        <v>182</v>
      </c>
      <c r="G82" s="1">
        <f t="shared" si="320"/>
        <v>6000</v>
      </c>
      <c r="H82" s="1">
        <f t="shared" si="321"/>
        <v>0</v>
      </c>
      <c r="I82" s="1">
        <v>0</v>
      </c>
      <c r="J82" s="1">
        <f t="shared" si="322"/>
        <v>6000</v>
      </c>
      <c r="K82" s="1">
        <v>2462</v>
      </c>
      <c r="L82" s="1"/>
      <c r="M82" s="1">
        <f t="shared" si="126"/>
        <v>3538</v>
      </c>
      <c r="N82" s="65">
        <v>2786</v>
      </c>
      <c r="O82" s="65"/>
      <c r="P82" s="65"/>
      <c r="Q82" s="65">
        <v>752</v>
      </c>
      <c r="R82" s="65"/>
      <c r="S82" s="65"/>
      <c r="T82" s="65">
        <f t="shared" si="323"/>
        <v>0</v>
      </c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140"/>
      <c r="AG82" s="140"/>
      <c r="AH82" s="1"/>
      <c r="AI82" s="1"/>
      <c r="AJ82" s="1">
        <f t="shared" si="324"/>
        <v>3538</v>
      </c>
      <c r="AK82" s="1">
        <f t="shared" si="18"/>
        <v>0</v>
      </c>
      <c r="AL82" s="1">
        <f t="shared" si="325"/>
        <v>0</v>
      </c>
      <c r="AM82" s="65"/>
      <c r="AN82" s="65"/>
      <c r="AO82" s="65"/>
      <c r="AP82" s="65"/>
      <c r="AQ82" s="65"/>
      <c r="AR82" s="65"/>
      <c r="AS82" s="65">
        <f t="shared" si="326"/>
        <v>0</v>
      </c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140"/>
      <c r="BF82" s="140"/>
      <c r="BG82" s="1"/>
      <c r="BH82" s="1"/>
      <c r="BI82" s="1"/>
      <c r="BJ82" s="1">
        <f t="shared" si="19"/>
        <v>6000</v>
      </c>
      <c r="BK82" s="1">
        <f t="shared" si="327"/>
        <v>3538</v>
      </c>
      <c r="BL82" s="1"/>
      <c r="BM82" s="65">
        <f t="shared" si="328"/>
        <v>2786</v>
      </c>
      <c r="BN82" s="132"/>
      <c r="BO82" s="65">
        <f t="shared" si="329"/>
        <v>0</v>
      </c>
      <c r="BP82" s="132"/>
      <c r="BQ82" s="65">
        <f t="shared" si="330"/>
        <v>0</v>
      </c>
      <c r="BR82" s="65">
        <f t="shared" si="331"/>
        <v>752</v>
      </c>
      <c r="BS82" s="132"/>
      <c r="BT82" s="65">
        <f t="shared" si="332"/>
        <v>0</v>
      </c>
      <c r="BU82" s="65">
        <f t="shared" si="333"/>
        <v>0</v>
      </c>
      <c r="BV82" s="65">
        <f t="shared" si="334"/>
        <v>0</v>
      </c>
      <c r="BW82" s="65">
        <f t="shared" si="335"/>
        <v>0</v>
      </c>
      <c r="BX82" s="132"/>
      <c r="BY82" s="65">
        <f t="shared" si="336"/>
        <v>0</v>
      </c>
      <c r="BZ82" s="132"/>
      <c r="CA82" s="65">
        <f t="shared" si="337"/>
        <v>0</v>
      </c>
      <c r="CB82" s="65">
        <f t="shared" si="338"/>
        <v>0</v>
      </c>
      <c r="CC82" s="65">
        <f t="shared" si="339"/>
        <v>0</v>
      </c>
      <c r="CD82" s="65">
        <f t="shared" si="340"/>
        <v>0</v>
      </c>
      <c r="CE82" s="65">
        <f t="shared" si="341"/>
        <v>0</v>
      </c>
      <c r="CF82" s="65">
        <f t="shared" si="342"/>
        <v>0</v>
      </c>
      <c r="CG82" s="65">
        <f t="shared" si="343"/>
        <v>0</v>
      </c>
      <c r="CH82" s="132"/>
      <c r="CI82" s="65">
        <f t="shared" si="344"/>
        <v>0</v>
      </c>
      <c r="CJ82" s="65">
        <f t="shared" si="345"/>
        <v>0</v>
      </c>
      <c r="CK82" s="65">
        <f t="shared" si="346"/>
        <v>0</v>
      </c>
      <c r="CL82" s="65">
        <f t="shared" si="347"/>
        <v>0</v>
      </c>
      <c r="CM82" s="65">
        <f t="shared" si="348"/>
        <v>0</v>
      </c>
      <c r="CN82" s="65">
        <f t="shared" si="349"/>
        <v>0</v>
      </c>
      <c r="CO82" s="65">
        <f t="shared" si="350"/>
        <v>3538</v>
      </c>
      <c r="CP82" s="1"/>
      <c r="CU82" s="1"/>
      <c r="CV82" s="1"/>
      <c r="DA82" s="1"/>
      <c r="DB82" s="1">
        <f t="shared" si="351"/>
        <v>0</v>
      </c>
      <c r="DC82" s="1">
        <f t="shared" si="352"/>
        <v>0</v>
      </c>
      <c r="DD82" s="1">
        <f t="shared" si="353"/>
        <v>0</v>
      </c>
      <c r="DE82" s="1">
        <f t="shared" si="354"/>
        <v>0</v>
      </c>
      <c r="DF82" s="1">
        <f t="shared" si="355"/>
        <v>0</v>
      </c>
      <c r="DG82" s="1">
        <f t="shared" si="356"/>
        <v>0</v>
      </c>
      <c r="DH82" s="1"/>
      <c r="DM82" s="1"/>
      <c r="DN82" s="1"/>
      <c r="DS82" s="1"/>
      <c r="DT82" s="1">
        <f t="shared" si="357"/>
        <v>0</v>
      </c>
      <c r="DU82" s="1">
        <f t="shared" si="358"/>
        <v>0</v>
      </c>
      <c r="DV82" s="1">
        <f t="shared" si="359"/>
        <v>0</v>
      </c>
      <c r="DW82" s="1">
        <f t="shared" si="360"/>
        <v>0</v>
      </c>
      <c r="DX82" s="1">
        <f t="shared" si="361"/>
        <v>0</v>
      </c>
      <c r="DY82" s="1">
        <f t="shared" si="362"/>
        <v>0</v>
      </c>
      <c r="DZ82" s="1"/>
      <c r="EA82" s="1"/>
      <c r="EB82" s="1"/>
      <c r="EC82" s="1"/>
      <c r="ED82" s="1"/>
      <c r="EE82" s="1">
        <f>DZ82-EB82-EC82-ED82</f>
        <v>0</v>
      </c>
      <c r="EF82" s="1"/>
      <c r="EK82" s="1"/>
      <c r="EL82" s="1">
        <f t="shared" si="364"/>
        <v>0</v>
      </c>
      <c r="EM82" s="1">
        <f t="shared" si="365"/>
        <v>0</v>
      </c>
      <c r="EN82" s="1">
        <f t="shared" si="366"/>
        <v>0</v>
      </c>
      <c r="EO82" s="1">
        <f t="shared" si="367"/>
        <v>0</v>
      </c>
      <c r="EP82" s="1">
        <f t="shared" si="368"/>
        <v>0</v>
      </c>
      <c r="EQ82" s="1">
        <f t="shared" si="369"/>
        <v>0</v>
      </c>
      <c r="ER82" s="1">
        <v>0</v>
      </c>
      <c r="EW82" s="1">
        <f>ER82-ET82-EU82-EV82</f>
        <v>0</v>
      </c>
      <c r="EX82" s="1"/>
      <c r="FC82" s="1"/>
      <c r="FD82" s="1">
        <f t="shared" si="371"/>
        <v>0</v>
      </c>
      <c r="FE82" s="1">
        <f t="shared" si="372"/>
        <v>0</v>
      </c>
      <c r="FF82" s="1">
        <f t="shared" si="373"/>
        <v>0</v>
      </c>
      <c r="FG82" s="1">
        <f t="shared" si="374"/>
        <v>0</v>
      </c>
      <c r="FH82" s="1">
        <f t="shared" si="375"/>
        <v>0</v>
      </c>
      <c r="FI82" s="1">
        <f t="shared" si="376"/>
        <v>0</v>
      </c>
    </row>
    <row r="83" spans="1:165" s="116" customFormat="1" ht="25.5" customHeight="1" x14ac:dyDescent="0.2">
      <c r="A83" s="120" t="s">
        <v>105</v>
      </c>
      <c r="B83" s="120" t="s">
        <v>101</v>
      </c>
      <c r="C83" s="120">
        <v>840301</v>
      </c>
      <c r="D83" s="120" t="s">
        <v>183</v>
      </c>
      <c r="E83" s="123" t="s">
        <v>181</v>
      </c>
      <c r="F83" s="30" t="s">
        <v>143</v>
      </c>
      <c r="G83" s="1">
        <f t="shared" si="320"/>
        <v>6000</v>
      </c>
      <c r="H83" s="1">
        <f t="shared" si="321"/>
        <v>0</v>
      </c>
      <c r="I83" s="1"/>
      <c r="J83" s="1">
        <f t="shared" si="322"/>
        <v>6000</v>
      </c>
      <c r="K83" s="1"/>
      <c r="L83" s="1"/>
      <c r="M83" s="1">
        <f t="shared" si="126"/>
        <v>6000</v>
      </c>
      <c r="N83" s="65">
        <v>4724</v>
      </c>
      <c r="O83" s="65"/>
      <c r="P83" s="65"/>
      <c r="Q83" s="65">
        <v>1276</v>
      </c>
      <c r="R83" s="65"/>
      <c r="S83" s="65"/>
      <c r="T83" s="65">
        <f t="shared" si="323"/>
        <v>0</v>
      </c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140"/>
      <c r="AG83" s="140"/>
      <c r="AH83" s="1"/>
      <c r="AI83" s="1"/>
      <c r="AJ83" s="1">
        <f t="shared" si="324"/>
        <v>6000</v>
      </c>
      <c r="AK83" s="1">
        <f t="shared" si="18"/>
        <v>0</v>
      </c>
      <c r="AL83" s="1">
        <f t="shared" si="325"/>
        <v>0</v>
      </c>
      <c r="AM83" s="65"/>
      <c r="AN83" s="65"/>
      <c r="AO83" s="65"/>
      <c r="AP83" s="65"/>
      <c r="AQ83" s="65"/>
      <c r="AR83" s="65"/>
      <c r="AS83" s="65">
        <f t="shared" si="326"/>
        <v>0</v>
      </c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140"/>
      <c r="BF83" s="140"/>
      <c r="BG83" s="1"/>
      <c r="BH83" s="1"/>
      <c r="BI83" s="1"/>
      <c r="BJ83" s="1">
        <f t="shared" si="19"/>
        <v>6000</v>
      </c>
      <c r="BK83" s="1">
        <f t="shared" si="327"/>
        <v>6000</v>
      </c>
      <c r="BL83" s="1"/>
      <c r="BM83" s="65">
        <f t="shared" si="328"/>
        <v>4724</v>
      </c>
      <c r="BN83" s="132"/>
      <c r="BO83" s="65">
        <f t="shared" si="329"/>
        <v>0</v>
      </c>
      <c r="BP83" s="132"/>
      <c r="BQ83" s="65">
        <f t="shared" si="330"/>
        <v>0</v>
      </c>
      <c r="BR83" s="65">
        <f t="shared" si="331"/>
        <v>1276</v>
      </c>
      <c r="BS83" s="132"/>
      <c r="BT83" s="65">
        <f t="shared" si="332"/>
        <v>0</v>
      </c>
      <c r="BU83" s="65">
        <f t="shared" si="333"/>
        <v>0</v>
      </c>
      <c r="BV83" s="65">
        <f t="shared" si="334"/>
        <v>0</v>
      </c>
      <c r="BW83" s="65">
        <f t="shared" si="335"/>
        <v>0</v>
      </c>
      <c r="BX83" s="132"/>
      <c r="BY83" s="65">
        <f t="shared" si="336"/>
        <v>0</v>
      </c>
      <c r="BZ83" s="132"/>
      <c r="CA83" s="65">
        <f t="shared" si="337"/>
        <v>0</v>
      </c>
      <c r="CB83" s="65">
        <f t="shared" si="338"/>
        <v>0</v>
      </c>
      <c r="CC83" s="65">
        <f t="shared" si="339"/>
        <v>0</v>
      </c>
      <c r="CD83" s="65">
        <f t="shared" si="340"/>
        <v>0</v>
      </c>
      <c r="CE83" s="65">
        <f t="shared" si="341"/>
        <v>0</v>
      </c>
      <c r="CF83" s="65">
        <f t="shared" si="342"/>
        <v>0</v>
      </c>
      <c r="CG83" s="65">
        <f t="shared" si="343"/>
        <v>0</v>
      </c>
      <c r="CH83" s="132"/>
      <c r="CI83" s="65">
        <f t="shared" si="344"/>
        <v>0</v>
      </c>
      <c r="CJ83" s="65">
        <f t="shared" si="345"/>
        <v>0</v>
      </c>
      <c r="CK83" s="65">
        <f t="shared" si="346"/>
        <v>0</v>
      </c>
      <c r="CL83" s="65">
        <f t="shared" si="347"/>
        <v>0</v>
      </c>
      <c r="CM83" s="65">
        <f t="shared" si="348"/>
        <v>0</v>
      </c>
      <c r="CN83" s="65">
        <f t="shared" si="349"/>
        <v>0</v>
      </c>
      <c r="CO83" s="65">
        <f t="shared" si="350"/>
        <v>6000</v>
      </c>
      <c r="CP83" s="1"/>
      <c r="CU83" s="1"/>
      <c r="CV83" s="1"/>
      <c r="DA83" s="1"/>
      <c r="DB83" s="1">
        <f t="shared" si="351"/>
        <v>0</v>
      </c>
      <c r="DC83" s="1">
        <f t="shared" si="352"/>
        <v>0</v>
      </c>
      <c r="DD83" s="1">
        <f t="shared" si="353"/>
        <v>0</v>
      </c>
      <c r="DE83" s="1">
        <f t="shared" si="354"/>
        <v>0</v>
      </c>
      <c r="DF83" s="1">
        <f t="shared" si="355"/>
        <v>0</v>
      </c>
      <c r="DG83" s="1">
        <f t="shared" si="356"/>
        <v>0</v>
      </c>
      <c r="DH83" s="1"/>
      <c r="DM83" s="1"/>
      <c r="DN83" s="1"/>
      <c r="DS83" s="1"/>
      <c r="DT83" s="1">
        <f t="shared" si="357"/>
        <v>0</v>
      </c>
      <c r="DU83" s="1">
        <f t="shared" si="358"/>
        <v>0</v>
      </c>
      <c r="DV83" s="1">
        <f t="shared" si="359"/>
        <v>0</v>
      </c>
      <c r="DW83" s="1">
        <f t="shared" si="360"/>
        <v>0</v>
      </c>
      <c r="DX83" s="1">
        <f t="shared" si="361"/>
        <v>0</v>
      </c>
      <c r="DY83" s="1">
        <f t="shared" si="362"/>
        <v>0</v>
      </c>
      <c r="DZ83" s="1"/>
      <c r="EA83" s="1"/>
      <c r="EB83" s="1"/>
      <c r="EC83" s="1"/>
      <c r="ED83" s="1"/>
      <c r="EE83" s="1">
        <f>DZ83-EB83-EC83-ED83</f>
        <v>0</v>
      </c>
      <c r="EF83" s="1"/>
      <c r="EK83" s="1"/>
      <c r="EL83" s="1">
        <f t="shared" si="364"/>
        <v>0</v>
      </c>
      <c r="EM83" s="1">
        <f t="shared" si="365"/>
        <v>0</v>
      </c>
      <c r="EN83" s="1">
        <f t="shared" si="366"/>
        <v>0</v>
      </c>
      <c r="EO83" s="1">
        <f t="shared" si="367"/>
        <v>0</v>
      </c>
      <c r="EP83" s="1">
        <f t="shared" si="368"/>
        <v>0</v>
      </c>
      <c r="EQ83" s="1">
        <f t="shared" si="369"/>
        <v>0</v>
      </c>
      <c r="ER83" s="1">
        <v>0</v>
      </c>
      <c r="EW83" s="1">
        <f>ER83-ET83-EU83-EV83</f>
        <v>0</v>
      </c>
      <c r="EX83" s="1"/>
      <c r="FC83" s="1"/>
      <c r="FD83" s="1">
        <f t="shared" si="371"/>
        <v>0</v>
      </c>
      <c r="FE83" s="1">
        <f t="shared" si="372"/>
        <v>0</v>
      </c>
      <c r="FF83" s="1">
        <f t="shared" si="373"/>
        <v>0</v>
      </c>
      <c r="FG83" s="1">
        <f t="shared" si="374"/>
        <v>0</v>
      </c>
      <c r="FH83" s="1">
        <f t="shared" si="375"/>
        <v>0</v>
      </c>
      <c r="FI83" s="1">
        <f t="shared" si="376"/>
        <v>0</v>
      </c>
    </row>
    <row r="84" spans="1:165" s="116" customFormat="1" ht="25.5" customHeight="1" x14ac:dyDescent="0.2">
      <c r="A84" s="120" t="s">
        <v>105</v>
      </c>
      <c r="B84" s="120" t="s">
        <v>101</v>
      </c>
      <c r="C84" s="120">
        <v>840301</v>
      </c>
      <c r="D84" s="120" t="s">
        <v>184</v>
      </c>
      <c r="E84" s="123" t="s">
        <v>185</v>
      </c>
      <c r="F84" s="30" t="s">
        <v>143</v>
      </c>
      <c r="G84" s="1">
        <f t="shared" si="320"/>
        <v>254000</v>
      </c>
      <c r="H84" s="1">
        <f t="shared" si="321"/>
        <v>0</v>
      </c>
      <c r="I84" s="1"/>
      <c r="J84" s="1">
        <f t="shared" si="322"/>
        <v>254000</v>
      </c>
      <c r="K84" s="1"/>
      <c r="L84" s="1"/>
      <c r="M84" s="1">
        <f t="shared" si="126"/>
        <v>254000</v>
      </c>
      <c r="N84" s="65">
        <v>200000</v>
      </c>
      <c r="O84" s="65"/>
      <c r="P84" s="65"/>
      <c r="Q84" s="65">
        <v>54000</v>
      </c>
      <c r="R84" s="65"/>
      <c r="S84" s="65"/>
      <c r="T84" s="65">
        <f t="shared" si="323"/>
        <v>0</v>
      </c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140"/>
      <c r="AG84" s="140"/>
      <c r="AH84" s="1"/>
      <c r="AI84" s="1"/>
      <c r="AJ84" s="1">
        <f t="shared" si="324"/>
        <v>254000</v>
      </c>
      <c r="AK84" s="1">
        <f t="shared" ref="AK84:AK148" si="377">AL84+CV84+DN84+EF84+EX84</f>
        <v>0</v>
      </c>
      <c r="AL84" s="1">
        <f t="shared" si="325"/>
        <v>0</v>
      </c>
      <c r="AM84" s="65"/>
      <c r="AN84" s="65"/>
      <c r="AO84" s="65"/>
      <c r="AP84" s="65"/>
      <c r="AQ84" s="65"/>
      <c r="AR84" s="65"/>
      <c r="AS84" s="65">
        <f t="shared" si="326"/>
        <v>0</v>
      </c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140"/>
      <c r="BF84" s="140"/>
      <c r="BG84" s="1"/>
      <c r="BH84" s="1"/>
      <c r="BI84" s="1"/>
      <c r="BJ84" s="1">
        <f t="shared" ref="BJ84:BJ148" si="378">AK84+J84</f>
        <v>254000</v>
      </c>
      <c r="BK84" s="1">
        <f t="shared" si="327"/>
        <v>254000</v>
      </c>
      <c r="BL84" s="1"/>
      <c r="BM84" s="65">
        <f t="shared" si="328"/>
        <v>200000</v>
      </c>
      <c r="BN84" s="132"/>
      <c r="BO84" s="65">
        <f t="shared" si="329"/>
        <v>0</v>
      </c>
      <c r="BP84" s="132"/>
      <c r="BQ84" s="65">
        <f t="shared" si="330"/>
        <v>0</v>
      </c>
      <c r="BR84" s="65">
        <f t="shared" si="331"/>
        <v>54000</v>
      </c>
      <c r="BS84" s="132"/>
      <c r="BT84" s="65">
        <f t="shared" si="332"/>
        <v>0</v>
      </c>
      <c r="BU84" s="65">
        <f t="shared" si="333"/>
        <v>0</v>
      </c>
      <c r="BV84" s="65">
        <f t="shared" si="334"/>
        <v>0</v>
      </c>
      <c r="BW84" s="65">
        <f t="shared" si="335"/>
        <v>0</v>
      </c>
      <c r="BX84" s="132"/>
      <c r="BY84" s="65">
        <f t="shared" si="336"/>
        <v>0</v>
      </c>
      <c r="BZ84" s="132"/>
      <c r="CA84" s="65">
        <f t="shared" si="337"/>
        <v>0</v>
      </c>
      <c r="CB84" s="65">
        <f t="shared" si="338"/>
        <v>0</v>
      </c>
      <c r="CC84" s="65">
        <f t="shared" si="339"/>
        <v>0</v>
      </c>
      <c r="CD84" s="65">
        <f t="shared" si="340"/>
        <v>0</v>
      </c>
      <c r="CE84" s="65">
        <f t="shared" si="341"/>
        <v>0</v>
      </c>
      <c r="CF84" s="65">
        <f t="shared" si="342"/>
        <v>0</v>
      </c>
      <c r="CG84" s="65">
        <f t="shared" si="343"/>
        <v>0</v>
      </c>
      <c r="CH84" s="132"/>
      <c r="CI84" s="65">
        <f t="shared" si="344"/>
        <v>0</v>
      </c>
      <c r="CJ84" s="65">
        <f t="shared" si="345"/>
        <v>0</v>
      </c>
      <c r="CK84" s="65">
        <f t="shared" si="346"/>
        <v>0</v>
      </c>
      <c r="CL84" s="65">
        <f t="shared" si="347"/>
        <v>0</v>
      </c>
      <c r="CM84" s="65">
        <f t="shared" si="348"/>
        <v>0</v>
      </c>
      <c r="CN84" s="65">
        <f t="shared" si="349"/>
        <v>0</v>
      </c>
      <c r="CO84" s="65">
        <f t="shared" si="350"/>
        <v>254000</v>
      </c>
      <c r="CP84" s="1"/>
      <c r="CU84" s="1"/>
      <c r="CV84" s="1"/>
      <c r="DA84" s="1"/>
      <c r="DB84" s="1">
        <f t="shared" si="351"/>
        <v>0</v>
      </c>
      <c r="DC84" s="1">
        <f t="shared" si="352"/>
        <v>0</v>
      </c>
      <c r="DD84" s="1">
        <f t="shared" si="353"/>
        <v>0</v>
      </c>
      <c r="DE84" s="1">
        <f t="shared" si="354"/>
        <v>0</v>
      </c>
      <c r="DF84" s="1">
        <f t="shared" si="355"/>
        <v>0</v>
      </c>
      <c r="DG84" s="1">
        <f t="shared" si="356"/>
        <v>0</v>
      </c>
      <c r="DH84" s="1"/>
      <c r="DM84" s="1"/>
      <c r="DN84" s="1"/>
      <c r="DS84" s="1"/>
      <c r="DT84" s="1">
        <f t="shared" si="357"/>
        <v>0</v>
      </c>
      <c r="DU84" s="1">
        <f t="shared" si="358"/>
        <v>0</v>
      </c>
      <c r="DV84" s="1">
        <f t="shared" si="359"/>
        <v>0</v>
      </c>
      <c r="DW84" s="1">
        <f t="shared" si="360"/>
        <v>0</v>
      </c>
      <c r="DX84" s="1">
        <f t="shared" si="361"/>
        <v>0</v>
      </c>
      <c r="DY84" s="1">
        <f t="shared" si="362"/>
        <v>0</v>
      </c>
      <c r="DZ84" s="1"/>
      <c r="EA84" s="1"/>
      <c r="EB84" s="1"/>
      <c r="EC84" s="1"/>
      <c r="ED84" s="1"/>
      <c r="EE84" s="1">
        <f>DZ84-EB84-EC84-ED84</f>
        <v>0</v>
      </c>
      <c r="EF84" s="1"/>
      <c r="EK84" s="1"/>
      <c r="EL84" s="1">
        <f t="shared" si="364"/>
        <v>0</v>
      </c>
      <c r="EM84" s="1">
        <f t="shared" si="365"/>
        <v>0</v>
      </c>
      <c r="EN84" s="1">
        <f t="shared" si="366"/>
        <v>0</v>
      </c>
      <c r="EO84" s="1">
        <f t="shared" si="367"/>
        <v>0</v>
      </c>
      <c r="EP84" s="1">
        <f t="shared" si="368"/>
        <v>0</v>
      </c>
      <c r="EQ84" s="1">
        <f t="shared" si="369"/>
        <v>0</v>
      </c>
      <c r="ER84" s="1">
        <v>0</v>
      </c>
      <c r="EW84" s="1">
        <f>ER84-ET84-EU84-EV84</f>
        <v>0</v>
      </c>
      <c r="EX84" s="1"/>
      <c r="FC84" s="1"/>
      <c r="FD84" s="1">
        <f t="shared" si="371"/>
        <v>0</v>
      </c>
      <c r="FE84" s="1">
        <f t="shared" si="372"/>
        <v>0</v>
      </c>
      <c r="FF84" s="1">
        <f t="shared" si="373"/>
        <v>0</v>
      </c>
      <c r="FG84" s="1">
        <f t="shared" si="374"/>
        <v>0</v>
      </c>
      <c r="FH84" s="1">
        <f t="shared" si="375"/>
        <v>0</v>
      </c>
      <c r="FI84" s="1">
        <f t="shared" si="376"/>
        <v>0</v>
      </c>
    </row>
    <row r="85" spans="1:165" s="116" customFormat="1" ht="25.5" customHeight="1" x14ac:dyDescent="0.2">
      <c r="A85" s="120" t="s">
        <v>105</v>
      </c>
      <c r="B85" s="74" t="s">
        <v>101</v>
      </c>
      <c r="C85" s="74">
        <v>840301</v>
      </c>
      <c r="D85" s="74" t="s">
        <v>702</v>
      </c>
      <c r="E85" s="75" t="s">
        <v>186</v>
      </c>
      <c r="F85" s="76">
        <v>2020</v>
      </c>
      <c r="G85" s="1">
        <f t="shared" si="320"/>
        <v>98400</v>
      </c>
      <c r="H85" s="1">
        <f t="shared" si="321"/>
        <v>0</v>
      </c>
      <c r="I85" s="80"/>
      <c r="J85" s="1">
        <f t="shared" si="322"/>
        <v>98400</v>
      </c>
      <c r="K85" s="80"/>
      <c r="L85" s="80"/>
      <c r="M85" s="1">
        <f t="shared" si="126"/>
        <v>98400</v>
      </c>
      <c r="N85" s="143">
        <v>77480</v>
      </c>
      <c r="O85" s="143"/>
      <c r="P85" s="143"/>
      <c r="Q85" s="143">
        <v>20920</v>
      </c>
      <c r="R85" s="143"/>
      <c r="S85" s="143"/>
      <c r="T85" s="65">
        <f t="shared" si="323"/>
        <v>0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4"/>
      <c r="AG85" s="144"/>
      <c r="AH85" s="80"/>
      <c r="AI85" s="80"/>
      <c r="AJ85" s="1">
        <f t="shared" si="324"/>
        <v>98400</v>
      </c>
      <c r="AK85" s="1">
        <f t="shared" si="377"/>
        <v>0</v>
      </c>
      <c r="AL85" s="1">
        <f t="shared" si="325"/>
        <v>0</v>
      </c>
      <c r="AM85" s="143"/>
      <c r="AN85" s="143"/>
      <c r="AO85" s="143"/>
      <c r="AP85" s="143"/>
      <c r="AQ85" s="143"/>
      <c r="AR85" s="143"/>
      <c r="AS85" s="65">
        <f t="shared" si="326"/>
        <v>0</v>
      </c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4"/>
      <c r="BF85" s="144"/>
      <c r="BG85" s="80"/>
      <c r="BH85" s="80"/>
      <c r="BI85" s="1"/>
      <c r="BJ85" s="1">
        <f t="shared" si="378"/>
        <v>98400</v>
      </c>
      <c r="BK85" s="1">
        <f t="shared" si="327"/>
        <v>98400</v>
      </c>
      <c r="BL85" s="1"/>
      <c r="BM85" s="65">
        <f t="shared" si="328"/>
        <v>77480</v>
      </c>
      <c r="BN85" s="132"/>
      <c r="BO85" s="65">
        <f t="shared" si="329"/>
        <v>0</v>
      </c>
      <c r="BP85" s="132"/>
      <c r="BQ85" s="65">
        <f t="shared" si="330"/>
        <v>0</v>
      </c>
      <c r="BR85" s="65">
        <f t="shared" si="331"/>
        <v>20920</v>
      </c>
      <c r="BS85" s="132"/>
      <c r="BT85" s="65">
        <f t="shared" si="332"/>
        <v>0</v>
      </c>
      <c r="BU85" s="65">
        <f t="shared" si="333"/>
        <v>0</v>
      </c>
      <c r="BV85" s="65">
        <f t="shared" si="334"/>
        <v>0</v>
      </c>
      <c r="BW85" s="65">
        <f t="shared" si="335"/>
        <v>0</v>
      </c>
      <c r="BX85" s="132"/>
      <c r="BY85" s="65">
        <f t="shared" si="336"/>
        <v>0</v>
      </c>
      <c r="BZ85" s="132"/>
      <c r="CA85" s="65">
        <f t="shared" si="337"/>
        <v>0</v>
      </c>
      <c r="CB85" s="65">
        <f t="shared" si="338"/>
        <v>0</v>
      </c>
      <c r="CC85" s="65">
        <f t="shared" si="339"/>
        <v>0</v>
      </c>
      <c r="CD85" s="65">
        <f t="shared" si="340"/>
        <v>0</v>
      </c>
      <c r="CE85" s="65">
        <f t="shared" si="341"/>
        <v>0</v>
      </c>
      <c r="CF85" s="65">
        <f t="shared" si="342"/>
        <v>0</v>
      </c>
      <c r="CG85" s="65">
        <f t="shared" si="343"/>
        <v>0</v>
      </c>
      <c r="CH85" s="132"/>
      <c r="CI85" s="65">
        <f t="shared" si="344"/>
        <v>0</v>
      </c>
      <c r="CJ85" s="65">
        <f t="shared" si="345"/>
        <v>0</v>
      </c>
      <c r="CK85" s="65">
        <f t="shared" si="346"/>
        <v>0</v>
      </c>
      <c r="CL85" s="65">
        <f t="shared" si="347"/>
        <v>0</v>
      </c>
      <c r="CM85" s="65">
        <f t="shared" si="348"/>
        <v>0</v>
      </c>
      <c r="CN85" s="65">
        <f t="shared" si="349"/>
        <v>0</v>
      </c>
      <c r="CO85" s="65">
        <f t="shared" si="350"/>
        <v>98400</v>
      </c>
      <c r="CP85" s="80"/>
      <c r="CQ85" s="145"/>
      <c r="CR85" s="145"/>
      <c r="CS85" s="145"/>
      <c r="CT85" s="145"/>
      <c r="CU85" s="80"/>
      <c r="CV85" s="80"/>
      <c r="CW85" s="145"/>
      <c r="CX85" s="145"/>
      <c r="CY85" s="145"/>
      <c r="CZ85" s="145"/>
      <c r="DA85" s="80"/>
      <c r="DB85" s="1">
        <f t="shared" si="351"/>
        <v>0</v>
      </c>
      <c r="DC85" s="1">
        <f t="shared" si="352"/>
        <v>0</v>
      </c>
      <c r="DD85" s="1">
        <f t="shared" si="353"/>
        <v>0</v>
      </c>
      <c r="DE85" s="1">
        <f t="shared" si="354"/>
        <v>0</v>
      </c>
      <c r="DF85" s="1">
        <f t="shared" si="355"/>
        <v>0</v>
      </c>
      <c r="DG85" s="1">
        <f t="shared" si="356"/>
        <v>0</v>
      </c>
      <c r="DH85" s="80"/>
      <c r="DI85" s="145"/>
      <c r="DJ85" s="145"/>
      <c r="DK85" s="145"/>
      <c r="DL85" s="145"/>
      <c r="DM85" s="80"/>
      <c r="DN85" s="80"/>
      <c r="DO85" s="145"/>
      <c r="DP85" s="145"/>
      <c r="DQ85" s="145"/>
      <c r="DR85" s="145"/>
      <c r="DS85" s="80"/>
      <c r="DT85" s="1">
        <f t="shared" si="357"/>
        <v>0</v>
      </c>
      <c r="DU85" s="1">
        <f t="shared" si="358"/>
        <v>0</v>
      </c>
      <c r="DV85" s="1">
        <f t="shared" si="359"/>
        <v>0</v>
      </c>
      <c r="DW85" s="1">
        <f t="shared" si="360"/>
        <v>0</v>
      </c>
      <c r="DX85" s="1">
        <f t="shared" si="361"/>
        <v>0</v>
      </c>
      <c r="DY85" s="1">
        <f t="shared" si="362"/>
        <v>0</v>
      </c>
      <c r="DZ85" s="80"/>
      <c r="EA85" s="80"/>
      <c r="EB85" s="80"/>
      <c r="EC85" s="80"/>
      <c r="ED85" s="80"/>
      <c r="EE85" s="80">
        <f>DZ85-EB85-EC85-ED85</f>
        <v>0</v>
      </c>
      <c r="EF85" s="80"/>
      <c r="EG85" s="145"/>
      <c r="EH85" s="145"/>
      <c r="EI85" s="145"/>
      <c r="EJ85" s="145"/>
      <c r="EK85" s="80"/>
      <c r="EL85" s="1">
        <f t="shared" si="364"/>
        <v>0</v>
      </c>
      <c r="EM85" s="1">
        <f t="shared" si="365"/>
        <v>0</v>
      </c>
      <c r="EN85" s="1">
        <f t="shared" si="366"/>
        <v>0</v>
      </c>
      <c r="EO85" s="1">
        <f t="shared" si="367"/>
        <v>0</v>
      </c>
      <c r="EP85" s="1">
        <f t="shared" si="368"/>
        <v>0</v>
      </c>
      <c r="EQ85" s="1">
        <f t="shared" si="369"/>
        <v>0</v>
      </c>
      <c r="ER85" s="80">
        <v>0</v>
      </c>
      <c r="ES85" s="145"/>
      <c r="ET85" s="145"/>
      <c r="EU85" s="145"/>
      <c r="EV85" s="145"/>
      <c r="EW85" s="80">
        <f>ER85-ET85-EU85-EV85</f>
        <v>0</v>
      </c>
      <c r="EX85" s="80"/>
      <c r="EY85" s="145"/>
      <c r="EZ85" s="145"/>
      <c r="FA85" s="145"/>
      <c r="FB85" s="145"/>
      <c r="FC85" s="80"/>
      <c r="FD85" s="1">
        <f t="shared" si="371"/>
        <v>0</v>
      </c>
      <c r="FE85" s="1">
        <f t="shared" si="372"/>
        <v>0</v>
      </c>
      <c r="FF85" s="1">
        <f t="shared" si="373"/>
        <v>0</v>
      </c>
      <c r="FG85" s="1">
        <f t="shared" si="374"/>
        <v>0</v>
      </c>
      <c r="FH85" s="1">
        <f t="shared" si="375"/>
        <v>0</v>
      </c>
      <c r="FI85" s="1">
        <f t="shared" si="376"/>
        <v>0</v>
      </c>
    </row>
    <row r="86" spans="1:165" s="116" customFormat="1" ht="25.5" customHeight="1" x14ac:dyDescent="0.2">
      <c r="A86" s="53" t="s">
        <v>130</v>
      </c>
      <c r="B86" s="120" t="s">
        <v>101</v>
      </c>
      <c r="C86" s="120">
        <v>840301</v>
      </c>
      <c r="D86" s="74" t="s">
        <v>187</v>
      </c>
      <c r="E86" s="123" t="s">
        <v>176</v>
      </c>
      <c r="F86" s="30" t="s">
        <v>134</v>
      </c>
      <c r="G86" s="1">
        <f t="shared" si="320"/>
        <v>80000</v>
      </c>
      <c r="H86" s="1">
        <f t="shared" si="321"/>
        <v>0</v>
      </c>
      <c r="I86" s="1"/>
      <c r="J86" s="1">
        <f t="shared" si="322"/>
        <v>80000</v>
      </c>
      <c r="K86" s="1"/>
      <c r="L86" s="1"/>
      <c r="M86" s="1">
        <f t="shared" si="126"/>
        <v>0</v>
      </c>
      <c r="N86" s="65"/>
      <c r="O86" s="65"/>
      <c r="P86" s="65"/>
      <c r="Q86" s="65"/>
      <c r="R86" s="65"/>
      <c r="S86" s="65"/>
      <c r="T86" s="65">
        <f t="shared" si="323"/>
        <v>0</v>
      </c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140"/>
      <c r="AG86" s="140"/>
      <c r="AH86" s="1"/>
      <c r="AI86" s="1"/>
      <c r="AJ86" s="1">
        <f>M86-AF86-AG86-AI86</f>
        <v>0</v>
      </c>
      <c r="AK86" s="1">
        <f t="shared" si="377"/>
        <v>0</v>
      </c>
      <c r="AL86" s="1">
        <f t="shared" si="325"/>
        <v>0</v>
      </c>
      <c r="AM86" s="65"/>
      <c r="AN86" s="65"/>
      <c r="AO86" s="65"/>
      <c r="AP86" s="65"/>
      <c r="AQ86" s="65"/>
      <c r="AR86" s="65"/>
      <c r="AS86" s="65">
        <f t="shared" si="326"/>
        <v>0</v>
      </c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140"/>
      <c r="BF86" s="140"/>
      <c r="BG86" s="1"/>
      <c r="BH86" s="1"/>
      <c r="BI86" s="1">
        <f>AL86-BE86-BF86-BH86</f>
        <v>0</v>
      </c>
      <c r="BJ86" s="1">
        <f t="shared" si="378"/>
        <v>80000</v>
      </c>
      <c r="BK86" s="1">
        <f t="shared" si="327"/>
        <v>0</v>
      </c>
      <c r="BL86" s="1"/>
      <c r="BM86" s="65">
        <f t="shared" si="328"/>
        <v>0</v>
      </c>
      <c r="BN86" s="132"/>
      <c r="BO86" s="65">
        <f t="shared" si="329"/>
        <v>0</v>
      </c>
      <c r="BP86" s="132"/>
      <c r="BQ86" s="65">
        <f t="shared" si="330"/>
        <v>0</v>
      </c>
      <c r="BR86" s="65">
        <f t="shared" si="331"/>
        <v>0</v>
      </c>
      <c r="BS86" s="132"/>
      <c r="BT86" s="65">
        <f t="shared" si="332"/>
        <v>0</v>
      </c>
      <c r="BU86" s="65">
        <f t="shared" si="333"/>
        <v>0</v>
      </c>
      <c r="BV86" s="65">
        <f t="shared" si="334"/>
        <v>0</v>
      </c>
      <c r="BW86" s="65">
        <f t="shared" si="335"/>
        <v>0</v>
      </c>
      <c r="BX86" s="132"/>
      <c r="BY86" s="65">
        <f t="shared" si="336"/>
        <v>0</v>
      </c>
      <c r="BZ86" s="132"/>
      <c r="CA86" s="65">
        <f t="shared" si="337"/>
        <v>0</v>
      </c>
      <c r="CB86" s="65">
        <f t="shared" si="338"/>
        <v>0</v>
      </c>
      <c r="CC86" s="65">
        <f t="shared" si="339"/>
        <v>0</v>
      </c>
      <c r="CD86" s="65">
        <f t="shared" si="340"/>
        <v>0</v>
      </c>
      <c r="CE86" s="65">
        <f t="shared" si="341"/>
        <v>0</v>
      </c>
      <c r="CF86" s="65">
        <f t="shared" si="342"/>
        <v>0</v>
      </c>
      <c r="CG86" s="65">
        <f t="shared" si="343"/>
        <v>0</v>
      </c>
      <c r="CH86" s="132"/>
      <c r="CI86" s="65">
        <f t="shared" si="344"/>
        <v>0</v>
      </c>
      <c r="CJ86" s="65">
        <f t="shared" si="345"/>
        <v>0</v>
      </c>
      <c r="CK86" s="65">
        <f t="shared" si="346"/>
        <v>0</v>
      </c>
      <c r="CL86" s="65">
        <f t="shared" si="347"/>
        <v>0</v>
      </c>
      <c r="CM86" s="65">
        <f t="shared" si="348"/>
        <v>0</v>
      </c>
      <c r="CN86" s="65">
        <f t="shared" si="349"/>
        <v>0</v>
      </c>
      <c r="CO86" s="65">
        <f t="shared" si="350"/>
        <v>0</v>
      </c>
      <c r="CP86" s="1">
        <v>40000</v>
      </c>
      <c r="CU86" s="1">
        <f>CP86-CR86-CS86-CT86</f>
        <v>40000</v>
      </c>
      <c r="CV86" s="1"/>
      <c r="DA86" s="1"/>
      <c r="DB86" s="1">
        <f t="shared" si="351"/>
        <v>40000</v>
      </c>
      <c r="DC86" s="1">
        <f t="shared" si="352"/>
        <v>0</v>
      </c>
      <c r="DD86" s="1">
        <f t="shared" si="353"/>
        <v>0</v>
      </c>
      <c r="DE86" s="1">
        <f t="shared" si="354"/>
        <v>0</v>
      </c>
      <c r="DF86" s="1">
        <f t="shared" si="355"/>
        <v>0</v>
      </c>
      <c r="DG86" s="1">
        <f t="shared" si="356"/>
        <v>40000</v>
      </c>
      <c r="DH86" s="1">
        <v>40000</v>
      </c>
      <c r="DM86" s="1">
        <f>DH86-DJ86-DK86-DL86</f>
        <v>40000</v>
      </c>
      <c r="DN86" s="1"/>
      <c r="DS86" s="1"/>
      <c r="DT86" s="1">
        <f t="shared" si="357"/>
        <v>40000</v>
      </c>
      <c r="DU86" s="1">
        <f t="shared" si="358"/>
        <v>0</v>
      </c>
      <c r="DV86" s="1">
        <f t="shared" si="359"/>
        <v>0</v>
      </c>
      <c r="DW86" s="1">
        <f t="shared" si="360"/>
        <v>0</v>
      </c>
      <c r="DX86" s="1">
        <f t="shared" si="361"/>
        <v>0</v>
      </c>
      <c r="DY86" s="1">
        <f t="shared" si="362"/>
        <v>40000</v>
      </c>
      <c r="DZ86" s="1"/>
      <c r="EA86" s="1"/>
      <c r="EB86" s="1"/>
      <c r="EC86" s="1"/>
      <c r="ED86" s="1"/>
      <c r="EE86" s="1">
        <f>DZ86-EB86-EC86-ED86</f>
        <v>0</v>
      </c>
      <c r="EF86" s="1"/>
      <c r="EK86" s="1"/>
      <c r="EL86" s="1">
        <f t="shared" si="364"/>
        <v>0</v>
      </c>
      <c r="EM86" s="1">
        <f t="shared" si="365"/>
        <v>0</v>
      </c>
      <c r="EN86" s="1">
        <f t="shared" si="366"/>
        <v>0</v>
      </c>
      <c r="EO86" s="1">
        <f t="shared" si="367"/>
        <v>0</v>
      </c>
      <c r="EP86" s="1">
        <f t="shared" si="368"/>
        <v>0</v>
      </c>
      <c r="EQ86" s="1">
        <f t="shared" si="369"/>
        <v>0</v>
      </c>
      <c r="ER86" s="1">
        <v>0</v>
      </c>
      <c r="EW86" s="1">
        <f>ER86-ET86-EU86-EV86</f>
        <v>0</v>
      </c>
      <c r="EX86" s="1"/>
      <c r="FC86" s="1"/>
      <c r="FD86" s="1">
        <f t="shared" si="371"/>
        <v>0</v>
      </c>
      <c r="FE86" s="1">
        <f t="shared" si="372"/>
        <v>0</v>
      </c>
      <c r="FF86" s="1">
        <f t="shared" si="373"/>
        <v>0</v>
      </c>
      <c r="FG86" s="1">
        <f t="shared" si="374"/>
        <v>0</v>
      </c>
      <c r="FH86" s="1">
        <f t="shared" si="375"/>
        <v>0</v>
      </c>
      <c r="FI86" s="1">
        <f t="shared" si="376"/>
        <v>0</v>
      </c>
    </row>
    <row r="87" spans="1:165" s="116" customFormat="1" ht="25.5" customHeight="1" x14ac:dyDescent="0.2">
      <c r="A87" s="53" t="s">
        <v>130</v>
      </c>
      <c r="B87" s="120" t="s">
        <v>101</v>
      </c>
      <c r="C87" s="120">
        <v>840301</v>
      </c>
      <c r="D87" s="74" t="s">
        <v>188</v>
      </c>
      <c r="E87" s="123" t="s">
        <v>189</v>
      </c>
      <c r="F87" s="30">
        <v>2021</v>
      </c>
      <c r="G87" s="1">
        <f t="shared" si="320"/>
        <v>6000</v>
      </c>
      <c r="H87" s="1">
        <f t="shared" si="321"/>
        <v>0</v>
      </c>
      <c r="I87" s="1"/>
      <c r="J87" s="1">
        <f t="shared" si="322"/>
        <v>6000</v>
      </c>
      <c r="K87" s="1"/>
      <c r="L87" s="1"/>
      <c r="M87" s="1">
        <f t="shared" si="126"/>
        <v>0</v>
      </c>
      <c r="N87" s="65"/>
      <c r="O87" s="65"/>
      <c r="P87" s="65"/>
      <c r="Q87" s="65"/>
      <c r="R87" s="65"/>
      <c r="S87" s="65"/>
      <c r="T87" s="65">
        <f t="shared" si="323"/>
        <v>0</v>
      </c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140"/>
      <c r="AG87" s="140"/>
      <c r="AH87" s="1"/>
      <c r="AI87" s="1"/>
      <c r="AJ87" s="1">
        <f>M87-AF87-AG87-AI87</f>
        <v>0</v>
      </c>
      <c r="AK87" s="1">
        <f t="shared" si="377"/>
        <v>0</v>
      </c>
      <c r="AL87" s="1">
        <f t="shared" si="325"/>
        <v>0</v>
      </c>
      <c r="AM87" s="65"/>
      <c r="AN87" s="65"/>
      <c r="AO87" s="65"/>
      <c r="AP87" s="65"/>
      <c r="AQ87" s="65"/>
      <c r="AR87" s="65"/>
      <c r="AS87" s="65">
        <f t="shared" si="326"/>
        <v>0</v>
      </c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140"/>
      <c r="BF87" s="140"/>
      <c r="BG87" s="1"/>
      <c r="BH87" s="1"/>
      <c r="BI87" s="1">
        <f>AL87-BE87-BF87-BH87</f>
        <v>0</v>
      </c>
      <c r="BJ87" s="1">
        <f t="shared" si="378"/>
        <v>6000</v>
      </c>
      <c r="BK87" s="1">
        <f t="shared" si="327"/>
        <v>0</v>
      </c>
      <c r="BL87" s="1"/>
      <c r="BM87" s="65">
        <f t="shared" si="328"/>
        <v>0</v>
      </c>
      <c r="BN87" s="132"/>
      <c r="BO87" s="65">
        <f t="shared" si="329"/>
        <v>0</v>
      </c>
      <c r="BP87" s="132"/>
      <c r="BQ87" s="65">
        <f t="shared" si="330"/>
        <v>0</v>
      </c>
      <c r="BR87" s="65">
        <f t="shared" si="331"/>
        <v>0</v>
      </c>
      <c r="BS87" s="132"/>
      <c r="BT87" s="65">
        <f t="shared" si="332"/>
        <v>0</v>
      </c>
      <c r="BU87" s="65">
        <f t="shared" si="333"/>
        <v>0</v>
      </c>
      <c r="BV87" s="65">
        <f t="shared" si="334"/>
        <v>0</v>
      </c>
      <c r="BW87" s="65">
        <f t="shared" si="335"/>
        <v>0</v>
      </c>
      <c r="BX87" s="132"/>
      <c r="BY87" s="65">
        <f t="shared" si="336"/>
        <v>0</v>
      </c>
      <c r="BZ87" s="132"/>
      <c r="CA87" s="65">
        <f t="shared" si="337"/>
        <v>0</v>
      </c>
      <c r="CB87" s="65">
        <f t="shared" si="338"/>
        <v>0</v>
      </c>
      <c r="CC87" s="65">
        <f t="shared" si="339"/>
        <v>0</v>
      </c>
      <c r="CD87" s="65">
        <f t="shared" si="340"/>
        <v>0</v>
      </c>
      <c r="CE87" s="65">
        <f t="shared" si="341"/>
        <v>0</v>
      </c>
      <c r="CF87" s="65">
        <f t="shared" si="342"/>
        <v>0</v>
      </c>
      <c r="CG87" s="65">
        <f t="shared" si="343"/>
        <v>0</v>
      </c>
      <c r="CH87" s="132"/>
      <c r="CI87" s="65">
        <f t="shared" si="344"/>
        <v>0</v>
      </c>
      <c r="CJ87" s="65">
        <f t="shared" si="345"/>
        <v>0</v>
      </c>
      <c r="CK87" s="65">
        <f t="shared" si="346"/>
        <v>0</v>
      </c>
      <c r="CL87" s="65">
        <f t="shared" si="347"/>
        <v>0</v>
      </c>
      <c r="CM87" s="65">
        <f t="shared" si="348"/>
        <v>0</v>
      </c>
      <c r="CN87" s="65">
        <f t="shared" si="349"/>
        <v>0</v>
      </c>
      <c r="CO87" s="65">
        <f t="shared" si="350"/>
        <v>0</v>
      </c>
      <c r="CP87" s="1">
        <v>6000</v>
      </c>
      <c r="CU87" s="1">
        <f>CP87-CR87-CS87-CT87</f>
        <v>6000</v>
      </c>
      <c r="CV87" s="1"/>
      <c r="DA87" s="1"/>
      <c r="DB87" s="1">
        <f t="shared" si="351"/>
        <v>6000</v>
      </c>
      <c r="DC87" s="1">
        <f t="shared" si="352"/>
        <v>0</v>
      </c>
      <c r="DD87" s="1">
        <f t="shared" si="353"/>
        <v>0</v>
      </c>
      <c r="DE87" s="1">
        <f t="shared" si="354"/>
        <v>0</v>
      </c>
      <c r="DF87" s="1">
        <f t="shared" si="355"/>
        <v>0</v>
      </c>
      <c r="DG87" s="1">
        <f t="shared" si="356"/>
        <v>6000</v>
      </c>
      <c r="DH87" s="1"/>
      <c r="DM87" s="1">
        <f>DH87-DJ87-DK87-DL87</f>
        <v>0</v>
      </c>
      <c r="DN87" s="1"/>
      <c r="DS87" s="1"/>
      <c r="DT87" s="1">
        <f t="shared" si="357"/>
        <v>0</v>
      </c>
      <c r="DU87" s="1">
        <f t="shared" si="358"/>
        <v>0</v>
      </c>
      <c r="DV87" s="1">
        <f t="shared" si="359"/>
        <v>0</v>
      </c>
      <c r="DW87" s="1">
        <f t="shared" si="360"/>
        <v>0</v>
      </c>
      <c r="DX87" s="1">
        <f t="shared" si="361"/>
        <v>0</v>
      </c>
      <c r="DY87" s="1">
        <f t="shared" si="362"/>
        <v>0</v>
      </c>
      <c r="DZ87" s="1"/>
      <c r="EA87" s="1"/>
      <c r="EB87" s="1"/>
      <c r="EC87" s="1"/>
      <c r="ED87" s="1"/>
      <c r="EE87" s="1">
        <f t="shared" ref="EE87" si="379">DZ87-EB87-EC87-ED87</f>
        <v>0</v>
      </c>
      <c r="EF87" s="1"/>
      <c r="EK87" s="1"/>
      <c r="EL87" s="1">
        <f t="shared" si="364"/>
        <v>0</v>
      </c>
      <c r="EM87" s="1">
        <f t="shared" si="365"/>
        <v>0</v>
      </c>
      <c r="EN87" s="1">
        <f t="shared" si="366"/>
        <v>0</v>
      </c>
      <c r="EO87" s="1">
        <f t="shared" si="367"/>
        <v>0</v>
      </c>
      <c r="EP87" s="1">
        <f t="shared" si="368"/>
        <v>0</v>
      </c>
      <c r="EQ87" s="1">
        <f t="shared" si="369"/>
        <v>0</v>
      </c>
      <c r="ER87" s="1">
        <v>0</v>
      </c>
      <c r="EW87" s="1">
        <f t="shared" ref="EW87" si="380">ER87-ET87-EU87-EV87</f>
        <v>0</v>
      </c>
      <c r="EX87" s="1"/>
      <c r="FC87" s="1"/>
      <c r="FD87" s="1">
        <f t="shared" si="371"/>
        <v>0</v>
      </c>
      <c r="FE87" s="1">
        <f t="shared" si="372"/>
        <v>0</v>
      </c>
      <c r="FF87" s="1">
        <f t="shared" si="373"/>
        <v>0</v>
      </c>
      <c r="FG87" s="1">
        <f t="shared" si="374"/>
        <v>0</v>
      </c>
      <c r="FH87" s="1">
        <f t="shared" si="375"/>
        <v>0</v>
      </c>
      <c r="FI87" s="1">
        <f t="shared" si="376"/>
        <v>0</v>
      </c>
    </row>
    <row r="88" spans="1:165" s="116" customFormat="1" ht="6" customHeight="1" x14ac:dyDescent="0.2">
      <c r="A88" s="120"/>
      <c r="B88" s="120"/>
      <c r="C88" s="120"/>
      <c r="D88" s="120"/>
      <c r="E88" s="123"/>
      <c r="F88" s="30"/>
      <c r="G88" s="1">
        <f t="shared" si="320"/>
        <v>0</v>
      </c>
      <c r="H88" s="1">
        <f t="shared" si="321"/>
        <v>0</v>
      </c>
      <c r="I88" s="1"/>
      <c r="J88" s="1"/>
      <c r="K88" s="1"/>
      <c r="L88" s="1"/>
      <c r="M88" s="1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1"/>
      <c r="AG88" s="1"/>
      <c r="AH88" s="1"/>
      <c r="AI88" s="1"/>
      <c r="AJ88" s="1"/>
      <c r="AK88" s="1"/>
      <c r="AL88" s="1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1"/>
      <c r="BF88" s="1"/>
      <c r="BG88" s="1"/>
      <c r="BH88" s="1"/>
      <c r="BI88" s="1"/>
      <c r="BJ88" s="1"/>
      <c r="BK88" s="1"/>
      <c r="BL88" s="1"/>
      <c r="BM88" s="65"/>
      <c r="BN88" s="132"/>
      <c r="BO88" s="65"/>
      <c r="BP88" s="132"/>
      <c r="BQ88" s="65"/>
      <c r="BR88" s="65"/>
      <c r="BS88" s="132"/>
      <c r="BT88" s="65"/>
      <c r="BU88" s="65"/>
      <c r="BV88" s="65"/>
      <c r="BW88" s="65"/>
      <c r="BX88" s="132"/>
      <c r="BY88" s="65"/>
      <c r="BZ88" s="132"/>
      <c r="CA88" s="65"/>
      <c r="CB88" s="65"/>
      <c r="CC88" s="65"/>
      <c r="CD88" s="65"/>
      <c r="CE88" s="65"/>
      <c r="CF88" s="65"/>
      <c r="CG88" s="65"/>
      <c r="CH88" s="132"/>
      <c r="CI88" s="65"/>
      <c r="CJ88" s="65"/>
      <c r="CK88" s="65"/>
      <c r="CL88" s="65"/>
      <c r="CM88" s="65"/>
      <c r="CN88" s="65"/>
      <c r="CO88" s="65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1:165" s="116" customFormat="1" ht="25.5" customHeight="1" x14ac:dyDescent="0.2">
      <c r="A89" s="120" t="s">
        <v>190</v>
      </c>
      <c r="B89" s="17" t="s">
        <v>101</v>
      </c>
      <c r="C89" s="53">
        <v>841501</v>
      </c>
      <c r="D89" s="53" t="s">
        <v>191</v>
      </c>
      <c r="E89" s="123" t="s">
        <v>192</v>
      </c>
      <c r="F89" s="55">
        <v>2021</v>
      </c>
      <c r="G89" s="1">
        <f t="shared" si="320"/>
        <v>1500000</v>
      </c>
      <c r="H89" s="1">
        <f t="shared" si="321"/>
        <v>0</v>
      </c>
      <c r="I89" s="1"/>
      <c r="J89" s="1">
        <f>K89+M89+CP89+DH89+DZ89+ER89</f>
        <v>1500000</v>
      </c>
      <c r="K89" s="1"/>
      <c r="L89" s="1"/>
      <c r="M89" s="1">
        <f t="shared" si="126"/>
        <v>0</v>
      </c>
      <c r="N89" s="65"/>
      <c r="O89" s="65"/>
      <c r="P89" s="65"/>
      <c r="Q89" s="65"/>
      <c r="R89" s="65"/>
      <c r="S89" s="65"/>
      <c r="T89" s="65">
        <f t="shared" si="323"/>
        <v>0</v>
      </c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140"/>
      <c r="AG89" s="140"/>
      <c r="AH89" s="1"/>
      <c r="AI89" s="1"/>
      <c r="AJ89" s="1">
        <f>M89-AF89-AG89-AI89</f>
        <v>0</v>
      </c>
      <c r="AK89" s="1">
        <f t="shared" si="377"/>
        <v>0</v>
      </c>
      <c r="AL89" s="1">
        <f t="shared" ref="AL89:AL91" si="381">AM89+AN89+AO89+AP89+AQ89+AR89+AS89+AV89+AW89+BA89+BB89+BC89</f>
        <v>0</v>
      </c>
      <c r="AM89" s="65"/>
      <c r="AN89" s="65"/>
      <c r="AO89" s="65"/>
      <c r="AP89" s="65"/>
      <c r="AQ89" s="65"/>
      <c r="AR89" s="65"/>
      <c r="AS89" s="65">
        <f t="shared" ref="AS89" si="382">AT89+AU89</f>
        <v>0</v>
      </c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140"/>
      <c r="BF89" s="140"/>
      <c r="BG89" s="1"/>
      <c r="BH89" s="1"/>
      <c r="BI89" s="1">
        <f>AL89-BE89-BF89-BH89</f>
        <v>0</v>
      </c>
      <c r="BJ89" s="1">
        <f t="shared" si="378"/>
        <v>1500000</v>
      </c>
      <c r="BK89" s="1">
        <f t="shared" si="327"/>
        <v>0</v>
      </c>
      <c r="BL89" s="1"/>
      <c r="BM89" s="65">
        <f t="shared" si="328"/>
        <v>0</v>
      </c>
      <c r="BN89" s="132"/>
      <c r="BO89" s="65">
        <f t="shared" si="329"/>
        <v>0</v>
      </c>
      <c r="BP89" s="132"/>
      <c r="BQ89" s="65">
        <f t="shared" si="330"/>
        <v>0</v>
      </c>
      <c r="BR89" s="65">
        <f t="shared" si="331"/>
        <v>0</v>
      </c>
      <c r="BS89" s="132"/>
      <c r="BT89" s="65">
        <f t="shared" si="332"/>
        <v>0</v>
      </c>
      <c r="BU89" s="65">
        <f t="shared" si="333"/>
        <v>0</v>
      </c>
      <c r="BV89" s="65">
        <f t="shared" si="334"/>
        <v>0</v>
      </c>
      <c r="BW89" s="65">
        <f t="shared" si="335"/>
        <v>0</v>
      </c>
      <c r="BX89" s="132"/>
      <c r="BY89" s="65">
        <f t="shared" si="336"/>
        <v>0</v>
      </c>
      <c r="BZ89" s="132"/>
      <c r="CA89" s="65">
        <f t="shared" si="337"/>
        <v>0</v>
      </c>
      <c r="CB89" s="65">
        <f t="shared" si="338"/>
        <v>0</v>
      </c>
      <c r="CC89" s="65">
        <f t="shared" si="339"/>
        <v>0</v>
      </c>
      <c r="CD89" s="65">
        <f t="shared" si="340"/>
        <v>0</v>
      </c>
      <c r="CE89" s="65">
        <f t="shared" si="341"/>
        <v>0</v>
      </c>
      <c r="CF89" s="65">
        <f t="shared" si="342"/>
        <v>0</v>
      </c>
      <c r="CG89" s="65">
        <f t="shared" si="343"/>
        <v>0</v>
      </c>
      <c r="CH89" s="132"/>
      <c r="CI89" s="65">
        <f t="shared" si="344"/>
        <v>0</v>
      </c>
      <c r="CJ89" s="65">
        <f t="shared" si="345"/>
        <v>0</v>
      </c>
      <c r="CK89" s="65">
        <f t="shared" si="346"/>
        <v>0</v>
      </c>
      <c r="CL89" s="65">
        <f t="shared" si="347"/>
        <v>0</v>
      </c>
      <c r="CM89" s="65">
        <f t="shared" si="348"/>
        <v>0</v>
      </c>
      <c r="CN89" s="65">
        <f t="shared" si="349"/>
        <v>0</v>
      </c>
      <c r="CO89" s="65">
        <f t="shared" si="350"/>
        <v>0</v>
      </c>
      <c r="CP89" s="1">
        <v>1500000</v>
      </c>
      <c r="CU89" s="1">
        <f>CP89-CR89-CS89-CT89</f>
        <v>1500000</v>
      </c>
      <c r="CV89" s="1"/>
      <c r="DA89" s="1"/>
      <c r="DB89" s="1">
        <f>CP89+CV89</f>
        <v>1500000</v>
      </c>
      <c r="DG89" s="1">
        <f>DB89-DD89-DE89-DF89</f>
        <v>1500000</v>
      </c>
      <c r="DH89" s="1"/>
      <c r="DM89" s="1">
        <f>DH89-DJ89-DK89-DL89</f>
        <v>0</v>
      </c>
      <c r="DN89" s="1"/>
      <c r="DS89" s="1"/>
      <c r="DT89" s="1">
        <f>DH89+DN89</f>
        <v>0</v>
      </c>
      <c r="DU89" s="1">
        <f t="shared" ref="DU89" si="383">DI89+DO89</f>
        <v>0</v>
      </c>
      <c r="DV89" s="1">
        <f t="shared" ref="DV89" si="384">DJ89+DP89</f>
        <v>0</v>
      </c>
      <c r="DW89" s="1">
        <f t="shared" ref="DW89" si="385">DK89+DQ89</f>
        <v>0</v>
      </c>
      <c r="DX89" s="1">
        <f t="shared" ref="DX89" si="386">DL89+DR89</f>
        <v>0</v>
      </c>
      <c r="DY89" s="1">
        <f t="shared" ref="DY89" si="387">DM89+DS89</f>
        <v>0</v>
      </c>
      <c r="DZ89" s="1"/>
      <c r="EA89" s="1"/>
      <c r="EB89" s="1"/>
      <c r="EC89" s="1"/>
      <c r="ED89" s="1"/>
      <c r="EE89" s="1">
        <f>DZ89-EB89-EC89-ED89</f>
        <v>0</v>
      </c>
      <c r="EF89" s="1"/>
      <c r="EK89" s="1"/>
      <c r="EL89" s="1">
        <f>DZ89+EF89</f>
        <v>0</v>
      </c>
      <c r="EM89" s="1">
        <f t="shared" ref="EM89" si="388">EA89+EG89</f>
        <v>0</v>
      </c>
      <c r="EN89" s="1">
        <f t="shared" ref="EN89" si="389">EB89+EH89</f>
        <v>0</v>
      </c>
      <c r="EO89" s="1">
        <f t="shared" ref="EO89" si="390">EC89+EI89</f>
        <v>0</v>
      </c>
      <c r="EP89" s="1">
        <f t="shared" ref="EP89" si="391">ED89+EJ89</f>
        <v>0</v>
      </c>
      <c r="EQ89" s="1">
        <f t="shared" ref="EQ89" si="392">EE89+EK89</f>
        <v>0</v>
      </c>
      <c r="ER89" s="1">
        <v>0</v>
      </c>
      <c r="EW89" s="1">
        <f>ER89-ET89-EU89-EV89</f>
        <v>0</v>
      </c>
      <c r="EX89" s="1"/>
      <c r="FC89" s="1"/>
      <c r="FD89" s="1">
        <f>ER89+EX89</f>
        <v>0</v>
      </c>
      <c r="FE89" s="1">
        <f t="shared" ref="FE89" si="393">ES89+EY89</f>
        <v>0</v>
      </c>
      <c r="FF89" s="1">
        <f t="shared" ref="FF89" si="394">ET89+EZ89</f>
        <v>0</v>
      </c>
      <c r="FG89" s="1">
        <f t="shared" ref="FG89" si="395">EU89+FA89</f>
        <v>0</v>
      </c>
      <c r="FH89" s="1">
        <f t="shared" ref="FH89" si="396">EV89+FB89</f>
        <v>0</v>
      </c>
      <c r="FI89" s="1">
        <f t="shared" ref="FI89" si="397">EW89+FC89</f>
        <v>0</v>
      </c>
    </row>
    <row r="90" spans="1:165" s="116" customFormat="1" ht="6" customHeight="1" x14ac:dyDescent="0.2">
      <c r="A90" s="120"/>
      <c r="B90" s="17"/>
      <c r="C90" s="53"/>
      <c r="D90" s="53"/>
      <c r="E90" s="14"/>
      <c r="F90" s="55"/>
      <c r="G90" s="1"/>
      <c r="H90" s="1">
        <f t="shared" si="321"/>
        <v>0</v>
      </c>
      <c r="I90" s="1"/>
      <c r="J90" s="1"/>
      <c r="K90" s="1"/>
      <c r="L90" s="1"/>
      <c r="M90" s="1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140"/>
      <c r="AG90" s="140"/>
      <c r="AH90" s="1"/>
      <c r="AI90" s="1"/>
      <c r="AJ90" s="1"/>
      <c r="AK90" s="1"/>
      <c r="AL90" s="1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140"/>
      <c r="BF90" s="140"/>
      <c r="BG90" s="1"/>
      <c r="BH90" s="1"/>
      <c r="BI90" s="1"/>
      <c r="BJ90" s="1"/>
      <c r="BK90" s="1"/>
      <c r="BL90" s="1"/>
      <c r="BM90" s="65"/>
      <c r="BN90" s="132"/>
      <c r="BO90" s="65"/>
      <c r="BP90" s="132"/>
      <c r="BQ90" s="65"/>
      <c r="BR90" s="65"/>
      <c r="BS90" s="132"/>
      <c r="BT90" s="65"/>
      <c r="BU90" s="65"/>
      <c r="BV90" s="65"/>
      <c r="BW90" s="65"/>
      <c r="BX90" s="132"/>
      <c r="BY90" s="65"/>
      <c r="BZ90" s="132"/>
      <c r="CA90" s="65"/>
      <c r="CB90" s="65"/>
      <c r="CC90" s="65"/>
      <c r="CD90" s="65"/>
      <c r="CE90" s="65"/>
      <c r="CF90" s="65"/>
      <c r="CG90" s="65"/>
      <c r="CH90" s="132"/>
      <c r="CI90" s="65"/>
      <c r="CJ90" s="65"/>
      <c r="CK90" s="65"/>
      <c r="CL90" s="65"/>
      <c r="CM90" s="65"/>
      <c r="CN90" s="65"/>
      <c r="CO90" s="65"/>
      <c r="CP90" s="1"/>
      <c r="CU90" s="1"/>
      <c r="CV90" s="1"/>
      <c r="DA90" s="1"/>
      <c r="DB90" s="1"/>
      <c r="DG90" s="1"/>
      <c r="DH90" s="1"/>
      <c r="DM90" s="1"/>
      <c r="DN90" s="1"/>
      <c r="DS90" s="1"/>
      <c r="DT90" s="1"/>
      <c r="DY90" s="1"/>
      <c r="DZ90" s="1"/>
      <c r="EA90" s="1"/>
      <c r="EB90" s="1"/>
      <c r="EC90" s="1"/>
      <c r="ED90" s="1"/>
      <c r="EE90" s="1"/>
      <c r="EF90" s="1"/>
      <c r="EK90" s="1"/>
      <c r="EL90" s="1"/>
      <c r="EQ90" s="1"/>
      <c r="ER90" s="1"/>
      <c r="EW90" s="1"/>
      <c r="EX90" s="1"/>
      <c r="FC90" s="1"/>
      <c r="FD90" s="1"/>
      <c r="FI90" s="1"/>
    </row>
    <row r="91" spans="1:165" s="116" customFormat="1" ht="25.5" customHeight="1" x14ac:dyDescent="0.2">
      <c r="A91" s="53" t="s">
        <v>100</v>
      </c>
      <c r="B91" s="120" t="s">
        <v>106</v>
      </c>
      <c r="C91" s="53">
        <v>847902</v>
      </c>
      <c r="D91" s="120" t="s">
        <v>193</v>
      </c>
      <c r="E91" s="123" t="s">
        <v>194</v>
      </c>
      <c r="F91" s="55">
        <v>2020</v>
      </c>
      <c r="G91" s="1">
        <f t="shared" si="320"/>
        <v>5000</v>
      </c>
      <c r="H91" s="1">
        <f t="shared" si="321"/>
        <v>0</v>
      </c>
      <c r="I91" s="1"/>
      <c r="J91" s="1">
        <f>K91+M91+CP91+DH91+DZ91+ER91</f>
        <v>5000</v>
      </c>
      <c r="K91" s="1"/>
      <c r="L91" s="1"/>
      <c r="M91" s="73">
        <v>5000</v>
      </c>
      <c r="N91" s="65"/>
      <c r="O91" s="65"/>
      <c r="P91" s="65"/>
      <c r="Q91" s="65"/>
      <c r="R91" s="65"/>
      <c r="S91" s="65"/>
      <c r="T91" s="65">
        <f t="shared" si="323"/>
        <v>0</v>
      </c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140"/>
      <c r="AG91" s="140"/>
      <c r="AH91" s="1"/>
      <c r="AI91" s="1"/>
      <c r="AJ91" s="1">
        <f>M91-AF91-AG91-AI91</f>
        <v>5000</v>
      </c>
      <c r="AK91" s="1">
        <f t="shared" si="377"/>
        <v>0</v>
      </c>
      <c r="AL91" s="1">
        <f t="shared" si="381"/>
        <v>0</v>
      </c>
      <c r="AM91" s="65"/>
      <c r="AN91" s="65"/>
      <c r="AO91" s="65"/>
      <c r="AP91" s="65"/>
      <c r="AQ91" s="65"/>
      <c r="AR91" s="65"/>
      <c r="AS91" s="65">
        <f t="shared" ref="AS91" si="398">AT91+AU91</f>
        <v>0</v>
      </c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140"/>
      <c r="BF91" s="140"/>
      <c r="BG91" s="1"/>
      <c r="BH91" s="1"/>
      <c r="BI91" s="1">
        <f>AL91-BE91-BF91-BH91</f>
        <v>0</v>
      </c>
      <c r="BJ91" s="1">
        <f t="shared" si="378"/>
        <v>5000</v>
      </c>
      <c r="BK91" s="1">
        <v>5000</v>
      </c>
      <c r="BL91" s="1"/>
      <c r="BM91" s="65">
        <f t="shared" ref="BM91" si="399">N91+AM91</f>
        <v>0</v>
      </c>
      <c r="BN91" s="132"/>
      <c r="BO91" s="65">
        <f t="shared" ref="BO91" si="400">O91+AN91</f>
        <v>0</v>
      </c>
      <c r="BP91" s="132"/>
      <c r="BQ91" s="65">
        <f t="shared" ref="BQ91" si="401">P91+AO91</f>
        <v>0</v>
      </c>
      <c r="BR91" s="65">
        <f t="shared" ref="BR91" si="402">Q91+AP91</f>
        <v>0</v>
      </c>
      <c r="BS91" s="132"/>
      <c r="BT91" s="65">
        <f t="shared" ref="BT91" si="403">R91+AQ91</f>
        <v>0</v>
      </c>
      <c r="BU91" s="65">
        <f t="shared" ref="BU91" si="404">S91+AR91</f>
        <v>0</v>
      </c>
      <c r="BV91" s="65">
        <f t="shared" ref="BV91" si="405">T91+AS91</f>
        <v>0</v>
      </c>
      <c r="BW91" s="65">
        <f t="shared" ref="BW91" si="406">U91+AT91</f>
        <v>0</v>
      </c>
      <c r="BX91" s="132"/>
      <c r="BY91" s="65">
        <f t="shared" ref="BY91" si="407">V91+AU91</f>
        <v>0</v>
      </c>
      <c r="BZ91" s="132"/>
      <c r="CA91" s="65">
        <f t="shared" ref="CA91" si="408">W91+AV91</f>
        <v>0</v>
      </c>
      <c r="CB91" s="65">
        <f t="shared" ref="CB91" si="409">X91+AW91</f>
        <v>0</v>
      </c>
      <c r="CC91" s="65">
        <f t="shared" ref="CC91" si="410">Y91+AX91</f>
        <v>0</v>
      </c>
      <c r="CD91" s="65">
        <f t="shared" ref="CD91" si="411">Z91+AY91</f>
        <v>0</v>
      </c>
      <c r="CE91" s="65">
        <f t="shared" ref="CE91" si="412">AA91+AZ91</f>
        <v>0</v>
      </c>
      <c r="CF91" s="65">
        <f t="shared" ref="CF91" si="413">AB91+BA91</f>
        <v>0</v>
      </c>
      <c r="CG91" s="65">
        <f t="shared" ref="CG91" si="414">AC91+BB91</f>
        <v>0</v>
      </c>
      <c r="CH91" s="132"/>
      <c r="CI91" s="65">
        <f t="shared" ref="CI91" si="415">AD91+BC91</f>
        <v>0</v>
      </c>
      <c r="CJ91" s="65">
        <f t="shared" ref="CJ91" si="416">AE91+BD91</f>
        <v>0</v>
      </c>
      <c r="CK91" s="65">
        <f t="shared" ref="CK91" si="417">AF91+BE91</f>
        <v>0</v>
      </c>
      <c r="CL91" s="65">
        <f t="shared" ref="CL91" si="418">AG91+BF91</f>
        <v>0</v>
      </c>
      <c r="CM91" s="65">
        <f t="shared" ref="CM91" si="419">AH91+BG91</f>
        <v>0</v>
      </c>
      <c r="CN91" s="65">
        <f t="shared" ref="CN91" si="420">AI91+BH91</f>
        <v>0</v>
      </c>
      <c r="CO91" s="65">
        <f t="shared" ref="CO91" si="421">AJ91+BI91</f>
        <v>5000</v>
      </c>
      <c r="CP91" s="1"/>
      <c r="CU91" s="1"/>
      <c r="CV91" s="1"/>
      <c r="DA91" s="1"/>
      <c r="DB91" s="1">
        <f>CP91+CV91</f>
        <v>0</v>
      </c>
      <c r="DC91" s="1">
        <f t="shared" ref="DC91" si="422">CQ91+CW91</f>
        <v>0</v>
      </c>
      <c r="DD91" s="1">
        <f t="shared" ref="DD91" si="423">CR91+CX91</f>
        <v>0</v>
      </c>
      <c r="DE91" s="1">
        <f t="shared" ref="DE91" si="424">CS91+CY91</f>
        <v>0</v>
      </c>
      <c r="DF91" s="1">
        <f t="shared" ref="DF91" si="425">CT91+CZ91</f>
        <v>0</v>
      </c>
      <c r="DG91" s="1">
        <f t="shared" ref="DG91" si="426">CU91+DA91</f>
        <v>0</v>
      </c>
      <c r="DH91" s="1"/>
      <c r="DM91" s="1">
        <f>DH91-DJ91-DK91-DL91</f>
        <v>0</v>
      </c>
      <c r="DN91" s="1"/>
      <c r="DS91" s="1"/>
      <c r="DT91" s="1">
        <f>DH91+DN91</f>
        <v>0</v>
      </c>
      <c r="DU91" s="1">
        <f t="shared" ref="DU91" si="427">DI91+DO91</f>
        <v>0</v>
      </c>
      <c r="DV91" s="1">
        <f t="shared" ref="DV91" si="428">DJ91+DP91</f>
        <v>0</v>
      </c>
      <c r="DW91" s="1">
        <f t="shared" ref="DW91" si="429">DK91+DQ91</f>
        <v>0</v>
      </c>
      <c r="DX91" s="1">
        <f t="shared" ref="DX91" si="430">DL91+DR91</f>
        <v>0</v>
      </c>
      <c r="DY91" s="1">
        <f t="shared" ref="DY91" si="431">DM91+DS91</f>
        <v>0</v>
      </c>
      <c r="DZ91" s="1"/>
      <c r="EA91" s="1"/>
      <c r="EB91" s="1"/>
      <c r="EC91" s="1"/>
      <c r="ED91" s="1"/>
      <c r="EE91" s="1">
        <f>DZ91-EB91-EC91-ED91</f>
        <v>0</v>
      </c>
      <c r="EF91" s="1"/>
      <c r="EK91" s="1"/>
      <c r="EL91" s="1">
        <f>DZ91+EF91</f>
        <v>0</v>
      </c>
      <c r="EM91" s="1">
        <f t="shared" ref="EM91:EM93" si="432">EA91+EG91</f>
        <v>0</v>
      </c>
      <c r="EN91" s="1">
        <f t="shared" ref="EN91:EN93" si="433">EB91+EH91</f>
        <v>0</v>
      </c>
      <c r="EO91" s="1">
        <f t="shared" ref="EO91:EO93" si="434">EC91+EI91</f>
        <v>0</v>
      </c>
      <c r="EP91" s="1">
        <f t="shared" ref="EP91:EP93" si="435">ED91+EJ91</f>
        <v>0</v>
      </c>
      <c r="EQ91" s="1">
        <f t="shared" ref="EQ91:EQ93" si="436">EE91+EK91</f>
        <v>0</v>
      </c>
      <c r="ER91" s="1">
        <v>0</v>
      </c>
      <c r="EW91" s="1">
        <f>ER91-ET91-EU91-EV91</f>
        <v>0</v>
      </c>
      <c r="EX91" s="1"/>
      <c r="FC91" s="1"/>
      <c r="FD91" s="1">
        <f>ER91+EX91</f>
        <v>0</v>
      </c>
      <c r="FE91" s="1">
        <f t="shared" ref="FE91" si="437">ES91+EY91</f>
        <v>0</v>
      </c>
      <c r="FF91" s="1">
        <f t="shared" ref="FF91" si="438">ET91+EZ91</f>
        <v>0</v>
      </c>
      <c r="FG91" s="1">
        <f t="shared" ref="FG91" si="439">EU91+FA91</f>
        <v>0</v>
      </c>
      <c r="FH91" s="1">
        <f t="shared" ref="FH91" si="440">EV91+FB91</f>
        <v>0</v>
      </c>
      <c r="FI91" s="1">
        <f t="shared" ref="FI91" si="441">EW91+FC91</f>
        <v>0</v>
      </c>
    </row>
    <row r="92" spans="1:165" s="116" customFormat="1" ht="7.5" customHeight="1" x14ac:dyDescent="0.2">
      <c r="A92" s="53"/>
      <c r="B92" s="120"/>
      <c r="C92" s="53"/>
      <c r="D92" s="120"/>
      <c r="E92" s="123"/>
      <c r="F92" s="55"/>
      <c r="G92" s="1"/>
      <c r="H92" s="1">
        <f t="shared" si="321"/>
        <v>0</v>
      </c>
      <c r="I92" s="1"/>
      <c r="J92" s="1"/>
      <c r="K92" s="1"/>
      <c r="L92" s="1"/>
      <c r="M92" s="1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140"/>
      <c r="AG92" s="140"/>
      <c r="AH92" s="1"/>
      <c r="AI92" s="1"/>
      <c r="AJ92" s="1"/>
      <c r="AK92" s="1">
        <f t="shared" si="377"/>
        <v>0</v>
      </c>
      <c r="AL92" s="1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140"/>
      <c r="BF92" s="140"/>
      <c r="BG92" s="1"/>
      <c r="BH92" s="1"/>
      <c r="BI92" s="1"/>
      <c r="BJ92" s="1"/>
      <c r="BK92" s="1"/>
      <c r="BL92" s="1"/>
      <c r="BM92" s="65"/>
      <c r="BN92" s="132"/>
      <c r="BO92" s="65"/>
      <c r="BP92" s="132"/>
      <c r="BQ92" s="65"/>
      <c r="BR92" s="65"/>
      <c r="BS92" s="132"/>
      <c r="BT92" s="65"/>
      <c r="BU92" s="65"/>
      <c r="BV92" s="65"/>
      <c r="BW92" s="65"/>
      <c r="BX92" s="132"/>
      <c r="BY92" s="65"/>
      <c r="BZ92" s="132"/>
      <c r="CA92" s="65"/>
      <c r="CB92" s="65"/>
      <c r="CC92" s="65"/>
      <c r="CD92" s="65"/>
      <c r="CE92" s="65"/>
      <c r="CF92" s="65"/>
      <c r="CG92" s="65"/>
      <c r="CH92" s="132"/>
      <c r="CI92" s="65"/>
      <c r="CJ92" s="65"/>
      <c r="CK92" s="140"/>
      <c r="CL92" s="140"/>
      <c r="CM92" s="1"/>
      <c r="CN92" s="1"/>
      <c r="CO92" s="1"/>
      <c r="CP92" s="1"/>
      <c r="CU92" s="1"/>
      <c r="CV92" s="1"/>
      <c r="DA92" s="1"/>
      <c r="DB92" s="1"/>
      <c r="DG92" s="1"/>
      <c r="DH92" s="1"/>
      <c r="DM92" s="1"/>
      <c r="DN92" s="1"/>
      <c r="DS92" s="1"/>
      <c r="DT92" s="1"/>
      <c r="DY92" s="1"/>
      <c r="DZ92" s="1"/>
      <c r="EA92" s="1"/>
      <c r="EB92" s="1"/>
      <c r="EC92" s="1"/>
      <c r="ED92" s="1"/>
      <c r="EE92" s="1"/>
      <c r="EF92" s="1"/>
      <c r="EK92" s="1"/>
      <c r="EL92" s="1"/>
      <c r="EM92" s="1">
        <f t="shared" si="432"/>
        <v>0</v>
      </c>
      <c r="EN92" s="1">
        <f t="shared" si="433"/>
        <v>0</v>
      </c>
      <c r="EO92" s="1">
        <f t="shared" si="434"/>
        <v>0</v>
      </c>
      <c r="EP92" s="1">
        <f t="shared" si="435"/>
        <v>0</v>
      </c>
      <c r="EQ92" s="1">
        <f t="shared" si="436"/>
        <v>0</v>
      </c>
      <c r="ER92" s="1"/>
      <c r="EW92" s="1"/>
      <c r="EX92" s="1"/>
      <c r="FC92" s="1"/>
      <c r="FD92" s="1"/>
      <c r="FI92" s="1"/>
    </row>
    <row r="93" spans="1:165" s="116" customFormat="1" ht="25.5" customHeight="1" x14ac:dyDescent="0.2">
      <c r="A93" s="53" t="s">
        <v>100</v>
      </c>
      <c r="B93" s="120" t="s">
        <v>101</v>
      </c>
      <c r="C93" s="53">
        <v>893601</v>
      </c>
      <c r="D93" s="120" t="s">
        <v>195</v>
      </c>
      <c r="E93" s="123" t="s">
        <v>196</v>
      </c>
      <c r="F93" s="55"/>
      <c r="G93" s="1">
        <f t="shared" si="320"/>
        <v>48668</v>
      </c>
      <c r="H93" s="1">
        <f t="shared" si="321"/>
        <v>0</v>
      </c>
      <c r="I93" s="1"/>
      <c r="J93" s="1">
        <f>K93+M93+CP93+DH93+DZ93+ER93</f>
        <v>48668</v>
      </c>
      <c r="K93" s="1"/>
      <c r="L93" s="1"/>
      <c r="M93" s="1">
        <f t="shared" si="126"/>
        <v>4086</v>
      </c>
      <c r="N93" s="65">
        <v>3217</v>
      </c>
      <c r="O93" s="65"/>
      <c r="P93" s="65"/>
      <c r="Q93" s="65">
        <v>869</v>
      </c>
      <c r="R93" s="65"/>
      <c r="S93" s="65"/>
      <c r="T93" s="65">
        <f t="shared" si="323"/>
        <v>0</v>
      </c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1"/>
      <c r="AG93" s="140"/>
      <c r="AH93" s="1"/>
      <c r="AI93" s="1"/>
      <c r="AJ93" s="1">
        <f>M93-AF93-AG93-AI93</f>
        <v>4086</v>
      </c>
      <c r="AK93" s="1">
        <f t="shared" si="377"/>
        <v>0</v>
      </c>
      <c r="AL93" s="1">
        <f t="shared" ref="AL93" si="442">AM93+AN93+AO93+AP93+AQ93+AR93+AS93+AV93+AW93+BA93+BB93+BC93</f>
        <v>0</v>
      </c>
      <c r="AM93" s="65"/>
      <c r="AN93" s="65"/>
      <c r="AO93" s="65"/>
      <c r="AP93" s="65"/>
      <c r="AQ93" s="65"/>
      <c r="AR93" s="65"/>
      <c r="AS93" s="65">
        <f t="shared" ref="AS93" si="443">AT93+AU93</f>
        <v>0</v>
      </c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1"/>
      <c r="BF93" s="140"/>
      <c r="BG93" s="1"/>
      <c r="BH93" s="1"/>
      <c r="BI93" s="1">
        <f>AL93-BE93-BF93-BH93</f>
        <v>0</v>
      </c>
      <c r="BJ93" s="1">
        <f t="shared" si="378"/>
        <v>48668</v>
      </c>
      <c r="BK93" s="1">
        <f>BM93+BO93+BQ93+BR93+BT93+BU93+BV93+CA93+CB93+CE93+CF93+CG93+CI93</f>
        <v>4086</v>
      </c>
      <c r="BL93" s="1"/>
      <c r="BM93" s="65">
        <f>N93+AM93</f>
        <v>3217</v>
      </c>
      <c r="BN93" s="132"/>
      <c r="BO93" s="65">
        <f t="shared" ref="BO93" si="444">O93+AN93</f>
        <v>0</v>
      </c>
      <c r="BP93" s="132"/>
      <c r="BQ93" s="65">
        <f t="shared" ref="BQ93" si="445">P93+AO93</f>
        <v>0</v>
      </c>
      <c r="BR93" s="65">
        <f t="shared" ref="BR93" si="446">Q93+AP93</f>
        <v>869</v>
      </c>
      <c r="BS93" s="132"/>
      <c r="BT93" s="65">
        <f t="shared" ref="BT93" si="447">R93+AQ93</f>
        <v>0</v>
      </c>
      <c r="BU93" s="65">
        <f t="shared" ref="BU93" si="448">S93+AR93</f>
        <v>0</v>
      </c>
      <c r="BV93" s="65">
        <f t="shared" ref="BV93" si="449">T93+AS93</f>
        <v>0</v>
      </c>
      <c r="BW93" s="65">
        <f t="shared" ref="BW93" si="450">U93+AT93</f>
        <v>0</v>
      </c>
      <c r="BX93" s="132"/>
      <c r="BY93" s="65">
        <f t="shared" ref="BY93" si="451">V93+AU93</f>
        <v>0</v>
      </c>
      <c r="BZ93" s="132"/>
      <c r="CA93" s="65">
        <f t="shared" ref="CA93" si="452">W93+AV93</f>
        <v>0</v>
      </c>
      <c r="CB93" s="65">
        <f t="shared" ref="CB93" si="453">X93+AW93</f>
        <v>0</v>
      </c>
      <c r="CC93" s="65">
        <f t="shared" ref="CC93" si="454">Y93+AX93</f>
        <v>0</v>
      </c>
      <c r="CD93" s="65">
        <f t="shared" ref="CD93" si="455">Z93+AY93</f>
        <v>0</v>
      </c>
      <c r="CE93" s="65">
        <f t="shared" ref="CE93" si="456">AA93+AZ93</f>
        <v>0</v>
      </c>
      <c r="CF93" s="65">
        <f t="shared" ref="CF93" si="457">AB93+BA93</f>
        <v>0</v>
      </c>
      <c r="CG93" s="65">
        <f t="shared" ref="CG93" si="458">AC93+BB93</f>
        <v>0</v>
      </c>
      <c r="CH93" s="132"/>
      <c r="CI93" s="65">
        <f t="shared" ref="CI93" si="459">AD93+BC93</f>
        <v>0</v>
      </c>
      <c r="CJ93" s="65">
        <f t="shared" ref="CJ93" si="460">AE93+BD93</f>
        <v>0</v>
      </c>
      <c r="CK93" s="65">
        <f t="shared" ref="CK93" si="461">AF93+BE93</f>
        <v>0</v>
      </c>
      <c r="CL93" s="65">
        <f t="shared" ref="CL93" si="462">AG93+BF93</f>
        <v>0</v>
      </c>
      <c r="CM93" s="65">
        <f t="shared" ref="CM93" si="463">AH93+BG93</f>
        <v>0</v>
      </c>
      <c r="CN93" s="65">
        <f t="shared" ref="CN93" si="464">AI93+BH93</f>
        <v>0</v>
      </c>
      <c r="CO93" s="65">
        <f t="shared" ref="CO93" si="465">AJ93+BI93</f>
        <v>4086</v>
      </c>
      <c r="CP93" s="1">
        <v>4086</v>
      </c>
      <c r="CR93" s="1"/>
      <c r="CU93" s="1">
        <f>CP93-CR93-CS93-CT93</f>
        <v>4086</v>
      </c>
      <c r="CV93" s="1"/>
      <c r="CX93" s="1"/>
      <c r="DA93" s="1"/>
      <c r="DB93" s="1">
        <f>CP93+CV93</f>
        <v>4086</v>
      </c>
      <c r="DC93" s="1">
        <f t="shared" ref="DC93" si="466">CQ93+CW93</f>
        <v>0</v>
      </c>
      <c r="DD93" s="1">
        <f t="shared" ref="DD93" si="467">CR93+CX93</f>
        <v>0</v>
      </c>
      <c r="DE93" s="1">
        <f t="shared" ref="DE93" si="468">CS93+CY93</f>
        <v>0</v>
      </c>
      <c r="DF93" s="1">
        <f t="shared" ref="DF93" si="469">CT93+CZ93</f>
        <v>0</v>
      </c>
      <c r="DG93" s="1">
        <f t="shared" ref="DG93" si="470">CU93+DA93</f>
        <v>4086</v>
      </c>
      <c r="DH93" s="1">
        <v>4086</v>
      </c>
      <c r="DJ93" s="52"/>
      <c r="DM93" s="1">
        <f>DH93-DJ93-DK93-DL93</f>
        <v>4086</v>
      </c>
      <c r="DN93" s="1"/>
      <c r="DP93" s="1"/>
      <c r="DS93" s="1"/>
      <c r="DT93" s="1">
        <f>DH93+DN93</f>
        <v>4086</v>
      </c>
      <c r="DU93" s="1">
        <f t="shared" ref="DU93" si="471">DI93+DO93</f>
        <v>0</v>
      </c>
      <c r="DV93" s="1">
        <f t="shared" ref="DV93" si="472">DJ93+DP93</f>
        <v>0</v>
      </c>
      <c r="DW93" s="1">
        <f t="shared" ref="DW93" si="473">DK93+DQ93</f>
        <v>0</v>
      </c>
      <c r="DX93" s="1">
        <f t="shared" ref="DX93" si="474">DL93+DR93</f>
        <v>0</v>
      </c>
      <c r="DY93" s="1">
        <f t="shared" ref="DY93" si="475">DM93+DS93</f>
        <v>4086</v>
      </c>
      <c r="DZ93" s="1">
        <v>4086</v>
      </c>
      <c r="EA93" s="1"/>
      <c r="EB93" s="1"/>
      <c r="EC93" s="1"/>
      <c r="ED93" s="1"/>
      <c r="EE93" s="1">
        <f>DZ93-EB93-EC93-ED93</f>
        <v>4086</v>
      </c>
      <c r="EF93" s="1"/>
      <c r="EH93" s="1"/>
      <c r="EK93" s="1"/>
      <c r="EL93" s="1">
        <f>DZ93+EF93</f>
        <v>4086</v>
      </c>
      <c r="EM93" s="1">
        <f t="shared" si="432"/>
        <v>0</v>
      </c>
      <c r="EN93" s="1">
        <f t="shared" si="433"/>
        <v>0</v>
      </c>
      <c r="EO93" s="1">
        <f t="shared" si="434"/>
        <v>0</v>
      </c>
      <c r="EP93" s="1">
        <f t="shared" si="435"/>
        <v>0</v>
      </c>
      <c r="EQ93" s="1">
        <f t="shared" si="436"/>
        <v>4086</v>
      </c>
      <c r="ER93" s="1">
        <v>32324</v>
      </c>
      <c r="ET93" s="1"/>
      <c r="EW93" s="1">
        <f>ER93-ET93-EU93-EV93</f>
        <v>32324</v>
      </c>
      <c r="EX93" s="1"/>
      <c r="EZ93" s="1"/>
      <c r="FC93" s="1"/>
      <c r="FD93" s="1">
        <f>ER93+EX93</f>
        <v>32324</v>
      </c>
      <c r="FE93" s="1">
        <f t="shared" ref="FE93" si="476">ES93+EY93</f>
        <v>0</v>
      </c>
      <c r="FF93" s="1">
        <f t="shared" ref="FF93" si="477">ET93+EZ93</f>
        <v>0</v>
      </c>
      <c r="FG93" s="1">
        <f t="shared" ref="FG93" si="478">EU93+FA93</f>
        <v>0</v>
      </c>
      <c r="FH93" s="1">
        <f t="shared" ref="FH93" si="479">EV93+FB93</f>
        <v>0</v>
      </c>
      <c r="FI93" s="1">
        <f t="shared" ref="FI93" si="480">EW93+FC93</f>
        <v>32324</v>
      </c>
    </row>
    <row r="94" spans="1:165" s="116" customFormat="1" ht="6" customHeight="1" x14ac:dyDescent="0.2">
      <c r="A94" s="53"/>
      <c r="B94" s="120"/>
      <c r="C94" s="53"/>
      <c r="D94" s="18"/>
      <c r="E94" s="14"/>
      <c r="F94" s="55"/>
      <c r="G94" s="1"/>
      <c r="H94" s="1"/>
      <c r="I94" s="1"/>
      <c r="J94" s="1"/>
      <c r="K94" s="1"/>
      <c r="L94" s="1"/>
      <c r="M94" s="1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1"/>
      <c r="AG94" s="140"/>
      <c r="AH94" s="1"/>
      <c r="AI94" s="1"/>
      <c r="AJ94" s="1"/>
      <c r="AK94" s="1"/>
      <c r="AL94" s="1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1"/>
      <c r="BF94" s="140"/>
      <c r="BG94" s="1"/>
      <c r="BH94" s="1"/>
      <c r="BI94" s="1"/>
      <c r="BJ94" s="1"/>
      <c r="BK94" s="1"/>
      <c r="BL94" s="1"/>
      <c r="BM94" s="65"/>
      <c r="BN94" s="132"/>
      <c r="BO94" s="65"/>
      <c r="BP94" s="132"/>
      <c r="BQ94" s="65"/>
      <c r="BR94" s="65"/>
      <c r="BS94" s="132"/>
      <c r="BT94" s="65"/>
      <c r="BU94" s="65"/>
      <c r="BV94" s="65"/>
      <c r="BW94" s="65"/>
      <c r="BX94" s="132"/>
      <c r="BY94" s="65"/>
      <c r="BZ94" s="132"/>
      <c r="CA94" s="65"/>
      <c r="CB94" s="65"/>
      <c r="CC94" s="65"/>
      <c r="CD94" s="65"/>
      <c r="CE94" s="65"/>
      <c r="CF94" s="65"/>
      <c r="CG94" s="65"/>
      <c r="CH94" s="132"/>
      <c r="CI94" s="65"/>
      <c r="CJ94" s="65"/>
      <c r="CK94" s="1"/>
      <c r="CL94" s="140"/>
      <c r="CM94" s="1"/>
      <c r="CN94" s="1"/>
      <c r="CO94" s="1"/>
      <c r="CP94" s="1"/>
      <c r="CR94" s="1"/>
      <c r="CU94" s="1"/>
      <c r="CV94" s="1"/>
      <c r="CX94" s="1"/>
      <c r="DA94" s="1"/>
      <c r="DB94" s="1"/>
      <c r="DD94" s="1"/>
      <c r="DG94" s="1"/>
      <c r="DH94" s="1"/>
      <c r="DJ94" s="52"/>
      <c r="DM94" s="1"/>
      <c r="DN94" s="1"/>
      <c r="DP94" s="1"/>
      <c r="DS94" s="1"/>
      <c r="DT94" s="1"/>
      <c r="DV94" s="1"/>
      <c r="DY94" s="1"/>
      <c r="DZ94" s="1"/>
      <c r="EA94" s="1"/>
      <c r="EB94" s="1"/>
      <c r="EC94" s="1"/>
      <c r="ED94" s="1"/>
      <c r="EE94" s="1"/>
      <c r="EF94" s="1"/>
      <c r="EH94" s="1"/>
      <c r="EK94" s="1"/>
      <c r="EL94" s="1"/>
      <c r="EN94" s="1"/>
      <c r="EQ94" s="1"/>
      <c r="ER94" s="1"/>
      <c r="ET94" s="1"/>
      <c r="EW94" s="1"/>
      <c r="EX94" s="1"/>
      <c r="EZ94" s="1"/>
      <c r="FC94" s="1"/>
      <c r="FD94" s="1"/>
      <c r="FF94" s="1"/>
      <c r="FI94" s="1"/>
    </row>
    <row r="95" spans="1:165" s="141" customFormat="1" ht="11.25" x14ac:dyDescent="0.2">
      <c r="A95" s="96"/>
      <c r="B95" s="96"/>
      <c r="C95" s="96"/>
      <c r="D95" s="96"/>
      <c r="E95" s="99" t="s">
        <v>110</v>
      </c>
      <c r="F95" s="99"/>
      <c r="G95" s="99"/>
      <c r="H95" s="108"/>
      <c r="I95" s="108"/>
      <c r="J95" s="97"/>
      <c r="K95" s="97"/>
      <c r="L95" s="97"/>
      <c r="M95" s="97">
        <f>SUM(M80:M94)</f>
        <v>413437</v>
      </c>
      <c r="N95" s="97">
        <f t="shared" ref="N95:EW95" si="481">SUM(N80:N94)</f>
        <v>330107</v>
      </c>
      <c r="O95" s="97">
        <f t="shared" si="481"/>
        <v>0</v>
      </c>
      <c r="P95" s="97">
        <f t="shared" si="481"/>
        <v>0</v>
      </c>
      <c r="Q95" s="97">
        <f t="shared" si="481"/>
        <v>78330</v>
      </c>
      <c r="R95" s="97">
        <f t="shared" si="481"/>
        <v>0</v>
      </c>
      <c r="S95" s="97">
        <f t="shared" si="481"/>
        <v>0</v>
      </c>
      <c r="T95" s="97">
        <f t="shared" si="481"/>
        <v>0</v>
      </c>
      <c r="U95" s="97">
        <f t="shared" si="481"/>
        <v>0</v>
      </c>
      <c r="V95" s="97">
        <f t="shared" si="481"/>
        <v>0</v>
      </c>
      <c r="W95" s="97">
        <f t="shared" si="481"/>
        <v>0</v>
      </c>
      <c r="X95" s="97">
        <f t="shared" si="481"/>
        <v>0</v>
      </c>
      <c r="Y95" s="97">
        <f t="shared" si="481"/>
        <v>0</v>
      </c>
      <c r="Z95" s="97">
        <f t="shared" si="481"/>
        <v>0</v>
      </c>
      <c r="AA95" s="97">
        <f t="shared" si="481"/>
        <v>0</v>
      </c>
      <c r="AB95" s="97">
        <f t="shared" si="481"/>
        <v>0</v>
      </c>
      <c r="AC95" s="97">
        <f t="shared" si="481"/>
        <v>0</v>
      </c>
      <c r="AD95" s="97">
        <f t="shared" si="481"/>
        <v>0</v>
      </c>
      <c r="AE95" s="97">
        <f t="shared" si="481"/>
        <v>0</v>
      </c>
      <c r="AF95" s="97">
        <f t="shared" si="481"/>
        <v>0</v>
      </c>
      <c r="AG95" s="97">
        <f t="shared" si="481"/>
        <v>0</v>
      </c>
      <c r="AH95" s="97">
        <f t="shared" si="481"/>
        <v>0</v>
      </c>
      <c r="AI95" s="97">
        <f t="shared" si="481"/>
        <v>0</v>
      </c>
      <c r="AJ95" s="97">
        <f t="shared" si="481"/>
        <v>413437</v>
      </c>
      <c r="AK95" s="97"/>
      <c r="AL95" s="97">
        <f>SUM(AL80:AL94)</f>
        <v>0</v>
      </c>
      <c r="AM95" s="97">
        <f t="shared" ref="AM95:BI95" si="482">SUM(AM80:AM94)</f>
        <v>0</v>
      </c>
      <c r="AN95" s="97">
        <f t="shared" si="482"/>
        <v>0</v>
      </c>
      <c r="AO95" s="97">
        <f t="shared" si="482"/>
        <v>0</v>
      </c>
      <c r="AP95" s="97">
        <f t="shared" si="482"/>
        <v>0</v>
      </c>
      <c r="AQ95" s="97">
        <f t="shared" si="482"/>
        <v>0</v>
      </c>
      <c r="AR95" s="97">
        <f t="shared" si="482"/>
        <v>0</v>
      </c>
      <c r="AS95" s="97">
        <f t="shared" si="482"/>
        <v>0</v>
      </c>
      <c r="AT95" s="97">
        <f t="shared" si="482"/>
        <v>0</v>
      </c>
      <c r="AU95" s="97">
        <f t="shared" si="482"/>
        <v>0</v>
      </c>
      <c r="AV95" s="97">
        <f t="shared" si="482"/>
        <v>0</v>
      </c>
      <c r="AW95" s="97">
        <f t="shared" si="482"/>
        <v>0</v>
      </c>
      <c r="AX95" s="97">
        <f t="shared" si="482"/>
        <v>0</v>
      </c>
      <c r="AY95" s="97">
        <f t="shared" si="482"/>
        <v>0</v>
      </c>
      <c r="AZ95" s="97">
        <f t="shared" si="482"/>
        <v>0</v>
      </c>
      <c r="BA95" s="97">
        <f t="shared" si="482"/>
        <v>0</v>
      </c>
      <c r="BB95" s="97">
        <f t="shared" si="482"/>
        <v>0</v>
      </c>
      <c r="BC95" s="97">
        <f t="shared" si="482"/>
        <v>0</v>
      </c>
      <c r="BD95" s="97">
        <f t="shared" si="482"/>
        <v>0</v>
      </c>
      <c r="BE95" s="97">
        <f t="shared" si="482"/>
        <v>0</v>
      </c>
      <c r="BF95" s="97">
        <f t="shared" si="482"/>
        <v>0</v>
      </c>
      <c r="BG95" s="97">
        <f t="shared" si="482"/>
        <v>0</v>
      </c>
      <c r="BH95" s="97">
        <f t="shared" si="482"/>
        <v>0</v>
      </c>
      <c r="BI95" s="97">
        <f t="shared" si="482"/>
        <v>0</v>
      </c>
      <c r="BJ95" s="97">
        <f t="shared" ref="BJ95" si="483">SUM(BJ80:BJ94)</f>
        <v>3196940</v>
      </c>
      <c r="BK95" s="97">
        <f>SUM(BK80:BK94)</f>
        <v>413437</v>
      </c>
      <c r="BL95" s="97"/>
      <c r="BM95" s="97">
        <f t="shared" ref="BM95:CO95" si="484">SUM(BM80:BM94)</f>
        <v>330107</v>
      </c>
      <c r="BN95" s="97"/>
      <c r="BO95" s="97">
        <f t="shared" si="484"/>
        <v>0</v>
      </c>
      <c r="BP95" s="97"/>
      <c r="BQ95" s="97">
        <f t="shared" si="484"/>
        <v>0</v>
      </c>
      <c r="BR95" s="97">
        <f t="shared" si="484"/>
        <v>78330</v>
      </c>
      <c r="BS95" s="97"/>
      <c r="BT95" s="97">
        <f t="shared" si="484"/>
        <v>0</v>
      </c>
      <c r="BU95" s="97">
        <f t="shared" si="484"/>
        <v>0</v>
      </c>
      <c r="BV95" s="97">
        <f t="shared" si="484"/>
        <v>0</v>
      </c>
      <c r="BW95" s="97">
        <f t="shared" si="484"/>
        <v>0</v>
      </c>
      <c r="BX95" s="97"/>
      <c r="BY95" s="97">
        <f t="shared" si="484"/>
        <v>0</v>
      </c>
      <c r="BZ95" s="97"/>
      <c r="CA95" s="97">
        <f t="shared" si="484"/>
        <v>0</v>
      </c>
      <c r="CB95" s="97">
        <f t="shared" si="484"/>
        <v>0</v>
      </c>
      <c r="CC95" s="97">
        <f t="shared" si="484"/>
        <v>0</v>
      </c>
      <c r="CD95" s="97">
        <f t="shared" si="484"/>
        <v>0</v>
      </c>
      <c r="CE95" s="97">
        <f t="shared" si="484"/>
        <v>0</v>
      </c>
      <c r="CF95" s="97">
        <f t="shared" si="484"/>
        <v>0</v>
      </c>
      <c r="CG95" s="97">
        <f t="shared" si="484"/>
        <v>0</v>
      </c>
      <c r="CH95" s="97"/>
      <c r="CI95" s="97">
        <f t="shared" si="484"/>
        <v>0</v>
      </c>
      <c r="CJ95" s="97">
        <f t="shared" si="484"/>
        <v>0</v>
      </c>
      <c r="CK95" s="97">
        <f t="shared" si="484"/>
        <v>0</v>
      </c>
      <c r="CL95" s="97">
        <f t="shared" si="484"/>
        <v>0</v>
      </c>
      <c r="CM95" s="97">
        <f t="shared" si="484"/>
        <v>0</v>
      </c>
      <c r="CN95" s="97">
        <f t="shared" si="484"/>
        <v>0</v>
      </c>
      <c r="CO95" s="97">
        <f t="shared" si="484"/>
        <v>413437</v>
      </c>
      <c r="CP95" s="97">
        <f t="shared" si="481"/>
        <v>1550086</v>
      </c>
      <c r="CQ95" s="97">
        <f t="shared" si="481"/>
        <v>0</v>
      </c>
      <c r="CR95" s="97">
        <f t="shared" si="481"/>
        <v>0</v>
      </c>
      <c r="CS95" s="97">
        <f t="shared" si="481"/>
        <v>0</v>
      </c>
      <c r="CT95" s="97">
        <f t="shared" si="481"/>
        <v>0</v>
      </c>
      <c r="CU95" s="97">
        <f t="shared" si="481"/>
        <v>1550086</v>
      </c>
      <c r="CV95" s="97">
        <f>SUM(CV80:CV94)</f>
        <v>0</v>
      </c>
      <c r="CW95" s="97">
        <f t="shared" ref="CW95:DG95" si="485">SUM(CW80:CW94)</f>
        <v>0</v>
      </c>
      <c r="CX95" s="97">
        <f t="shared" si="485"/>
        <v>0</v>
      </c>
      <c r="CY95" s="97">
        <f t="shared" si="485"/>
        <v>0</v>
      </c>
      <c r="CZ95" s="97">
        <f t="shared" si="485"/>
        <v>0</v>
      </c>
      <c r="DA95" s="97">
        <f t="shared" si="485"/>
        <v>0</v>
      </c>
      <c r="DB95" s="97">
        <f t="shared" si="485"/>
        <v>1550086</v>
      </c>
      <c r="DC95" s="97">
        <f t="shared" si="485"/>
        <v>0</v>
      </c>
      <c r="DD95" s="97">
        <f t="shared" si="485"/>
        <v>0</v>
      </c>
      <c r="DE95" s="97">
        <f t="shared" si="485"/>
        <v>0</v>
      </c>
      <c r="DF95" s="97">
        <f t="shared" si="485"/>
        <v>0</v>
      </c>
      <c r="DG95" s="97">
        <f t="shared" si="485"/>
        <v>1550086</v>
      </c>
      <c r="DH95" s="97">
        <f t="shared" si="481"/>
        <v>44086</v>
      </c>
      <c r="DI95" s="97">
        <f t="shared" si="481"/>
        <v>0</v>
      </c>
      <c r="DJ95" s="97">
        <f t="shared" si="481"/>
        <v>0</v>
      </c>
      <c r="DK95" s="97">
        <f t="shared" si="481"/>
        <v>0</v>
      </c>
      <c r="DL95" s="97">
        <f t="shared" si="481"/>
        <v>0</v>
      </c>
      <c r="DM95" s="97">
        <f t="shared" si="481"/>
        <v>44086</v>
      </c>
      <c r="DN95" s="97">
        <f>SUM(DN80:DN94)</f>
        <v>0</v>
      </c>
      <c r="DO95" s="97">
        <f t="shared" ref="DO95:DY95" si="486">SUM(DO80:DO94)</f>
        <v>0</v>
      </c>
      <c r="DP95" s="97">
        <f t="shared" si="486"/>
        <v>0</v>
      </c>
      <c r="DQ95" s="97">
        <f t="shared" si="486"/>
        <v>0</v>
      </c>
      <c r="DR95" s="97">
        <f t="shared" si="486"/>
        <v>0</v>
      </c>
      <c r="DS95" s="97">
        <f t="shared" si="486"/>
        <v>0</v>
      </c>
      <c r="DT95" s="97">
        <f t="shared" si="486"/>
        <v>44086</v>
      </c>
      <c r="DU95" s="97">
        <f t="shared" si="486"/>
        <v>0</v>
      </c>
      <c r="DV95" s="97">
        <f t="shared" si="486"/>
        <v>0</v>
      </c>
      <c r="DW95" s="97">
        <f t="shared" si="486"/>
        <v>0</v>
      </c>
      <c r="DX95" s="97">
        <f t="shared" si="486"/>
        <v>0</v>
      </c>
      <c r="DY95" s="97">
        <f t="shared" si="486"/>
        <v>44086</v>
      </c>
      <c r="DZ95" s="97">
        <f t="shared" si="481"/>
        <v>4086</v>
      </c>
      <c r="EA95" s="97">
        <f t="shared" si="481"/>
        <v>0</v>
      </c>
      <c r="EB95" s="97">
        <f t="shared" si="481"/>
        <v>0</v>
      </c>
      <c r="EC95" s="97">
        <f t="shared" si="481"/>
        <v>0</v>
      </c>
      <c r="ED95" s="97">
        <f t="shared" si="481"/>
        <v>0</v>
      </c>
      <c r="EE95" s="97">
        <f t="shared" si="481"/>
        <v>4086</v>
      </c>
      <c r="EF95" s="97">
        <f>SUM(EF80:EF94)</f>
        <v>0</v>
      </c>
      <c r="EG95" s="97">
        <f t="shared" ref="EG95:EQ95" si="487">SUM(EG80:EG94)</f>
        <v>0</v>
      </c>
      <c r="EH95" s="97">
        <f t="shared" si="487"/>
        <v>0</v>
      </c>
      <c r="EI95" s="97">
        <f t="shared" si="487"/>
        <v>0</v>
      </c>
      <c r="EJ95" s="97">
        <f t="shared" si="487"/>
        <v>0</v>
      </c>
      <c r="EK95" s="97">
        <f t="shared" si="487"/>
        <v>0</v>
      </c>
      <c r="EL95" s="97">
        <f t="shared" si="487"/>
        <v>4086</v>
      </c>
      <c r="EM95" s="97">
        <f t="shared" si="487"/>
        <v>0</v>
      </c>
      <c r="EN95" s="97">
        <f t="shared" si="487"/>
        <v>0</v>
      </c>
      <c r="EO95" s="97">
        <f t="shared" si="487"/>
        <v>0</v>
      </c>
      <c r="EP95" s="97">
        <f t="shared" si="487"/>
        <v>0</v>
      </c>
      <c r="EQ95" s="97">
        <f t="shared" si="487"/>
        <v>4086</v>
      </c>
      <c r="ER95" s="97">
        <f t="shared" si="481"/>
        <v>32324</v>
      </c>
      <c r="ES95" s="97">
        <f t="shared" si="481"/>
        <v>0</v>
      </c>
      <c r="ET95" s="97">
        <f t="shared" si="481"/>
        <v>0</v>
      </c>
      <c r="EU95" s="97">
        <f t="shared" si="481"/>
        <v>0</v>
      </c>
      <c r="EV95" s="97">
        <f t="shared" si="481"/>
        <v>0</v>
      </c>
      <c r="EW95" s="97">
        <f t="shared" si="481"/>
        <v>32324</v>
      </c>
      <c r="EX95" s="97">
        <f>SUM(EX80:EX94)</f>
        <v>0</v>
      </c>
      <c r="EY95" s="97">
        <f t="shared" ref="EY95:FI95" si="488">SUM(EY80:EY94)</f>
        <v>0</v>
      </c>
      <c r="EZ95" s="97">
        <f t="shared" si="488"/>
        <v>0</v>
      </c>
      <c r="FA95" s="97">
        <f t="shared" si="488"/>
        <v>0</v>
      </c>
      <c r="FB95" s="97">
        <f t="shared" si="488"/>
        <v>0</v>
      </c>
      <c r="FC95" s="97">
        <f t="shared" si="488"/>
        <v>0</v>
      </c>
      <c r="FD95" s="97">
        <f t="shared" si="488"/>
        <v>32324</v>
      </c>
      <c r="FE95" s="97">
        <f t="shared" si="488"/>
        <v>0</v>
      </c>
      <c r="FF95" s="97">
        <f t="shared" si="488"/>
        <v>0</v>
      </c>
      <c r="FG95" s="97">
        <f t="shared" si="488"/>
        <v>0</v>
      </c>
      <c r="FH95" s="97">
        <f t="shared" si="488"/>
        <v>0</v>
      </c>
      <c r="FI95" s="97">
        <f t="shared" si="488"/>
        <v>32324</v>
      </c>
    </row>
    <row r="96" spans="1:165" s="116" customFormat="1" ht="12" thickBot="1" x14ac:dyDescent="0.25">
      <c r="A96" s="120"/>
      <c r="B96" s="120"/>
      <c r="C96" s="120"/>
      <c r="D96" s="120"/>
      <c r="E96" s="124"/>
      <c r="F96" s="15"/>
      <c r="G96" s="15"/>
      <c r="H96" s="1"/>
      <c r="I96" s="1"/>
      <c r="J96" s="1"/>
      <c r="K96" s="1"/>
      <c r="L96" s="1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132"/>
      <c r="BO96" s="65"/>
      <c r="BP96" s="132"/>
      <c r="BQ96" s="65"/>
      <c r="BR96" s="65"/>
      <c r="BS96" s="132"/>
      <c r="BT96" s="65"/>
      <c r="BU96" s="65"/>
      <c r="BV96" s="65"/>
      <c r="BW96" s="65"/>
      <c r="BX96" s="132"/>
      <c r="BY96" s="65"/>
      <c r="BZ96" s="132"/>
      <c r="CA96" s="65"/>
      <c r="CB96" s="65"/>
      <c r="CC96" s="65"/>
      <c r="CD96" s="65"/>
      <c r="CE96" s="65"/>
      <c r="CF96" s="65"/>
      <c r="CG96" s="65"/>
      <c r="CH96" s="132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</row>
    <row r="97" spans="1:165" s="142" customFormat="1" ht="15" customHeight="1" thickBot="1" x14ac:dyDescent="0.25">
      <c r="A97" s="21"/>
      <c r="B97" s="21"/>
      <c r="C97" s="22"/>
      <c r="D97" s="22"/>
      <c r="E97" s="23" t="s">
        <v>197</v>
      </c>
      <c r="F97" s="24"/>
      <c r="G97" s="24"/>
      <c r="H97" s="135"/>
      <c r="I97" s="135"/>
      <c r="J97" s="25"/>
      <c r="K97" s="25"/>
      <c r="L97" s="25"/>
      <c r="M97" s="66">
        <f>M95</f>
        <v>413437</v>
      </c>
      <c r="N97" s="66">
        <f t="shared" ref="N97:FI97" si="489">N95</f>
        <v>330107</v>
      </c>
      <c r="O97" s="66">
        <f t="shared" si="489"/>
        <v>0</v>
      </c>
      <c r="P97" s="66">
        <f t="shared" si="489"/>
        <v>0</v>
      </c>
      <c r="Q97" s="66">
        <f t="shared" si="489"/>
        <v>78330</v>
      </c>
      <c r="R97" s="66">
        <f t="shared" si="489"/>
        <v>0</v>
      </c>
      <c r="S97" s="66">
        <f t="shared" si="489"/>
        <v>0</v>
      </c>
      <c r="T97" s="66">
        <f t="shared" si="489"/>
        <v>0</v>
      </c>
      <c r="U97" s="66">
        <f t="shared" si="489"/>
        <v>0</v>
      </c>
      <c r="V97" s="66">
        <f t="shared" si="489"/>
        <v>0</v>
      </c>
      <c r="W97" s="66">
        <f t="shared" si="489"/>
        <v>0</v>
      </c>
      <c r="X97" s="66">
        <f t="shared" si="489"/>
        <v>0</v>
      </c>
      <c r="Y97" s="66">
        <f t="shared" si="489"/>
        <v>0</v>
      </c>
      <c r="Z97" s="66">
        <f t="shared" si="489"/>
        <v>0</v>
      </c>
      <c r="AA97" s="66">
        <f t="shared" si="489"/>
        <v>0</v>
      </c>
      <c r="AB97" s="66">
        <f t="shared" si="489"/>
        <v>0</v>
      </c>
      <c r="AC97" s="66">
        <f t="shared" si="489"/>
        <v>0</v>
      </c>
      <c r="AD97" s="66">
        <f t="shared" si="489"/>
        <v>0</v>
      </c>
      <c r="AE97" s="66">
        <f t="shared" si="489"/>
        <v>0</v>
      </c>
      <c r="AF97" s="66">
        <f t="shared" si="489"/>
        <v>0</v>
      </c>
      <c r="AG97" s="66">
        <f t="shared" si="489"/>
        <v>0</v>
      </c>
      <c r="AH97" s="66">
        <f t="shared" si="489"/>
        <v>0</v>
      </c>
      <c r="AI97" s="66">
        <f t="shared" si="489"/>
        <v>0</v>
      </c>
      <c r="AJ97" s="66">
        <f t="shared" si="489"/>
        <v>413437</v>
      </c>
      <c r="AK97" s="66"/>
      <c r="AL97" s="66">
        <f>AL95</f>
        <v>0</v>
      </c>
      <c r="AM97" s="66">
        <f t="shared" ref="AM97:BI97" si="490">AM95</f>
        <v>0</v>
      </c>
      <c r="AN97" s="66">
        <f t="shared" si="490"/>
        <v>0</v>
      </c>
      <c r="AO97" s="66">
        <f t="shared" si="490"/>
        <v>0</v>
      </c>
      <c r="AP97" s="66">
        <f t="shared" si="490"/>
        <v>0</v>
      </c>
      <c r="AQ97" s="66">
        <f t="shared" si="490"/>
        <v>0</v>
      </c>
      <c r="AR97" s="66">
        <f t="shared" si="490"/>
        <v>0</v>
      </c>
      <c r="AS97" s="66">
        <f t="shared" si="490"/>
        <v>0</v>
      </c>
      <c r="AT97" s="66">
        <f t="shared" si="490"/>
        <v>0</v>
      </c>
      <c r="AU97" s="66">
        <f t="shared" si="490"/>
        <v>0</v>
      </c>
      <c r="AV97" s="66">
        <f t="shared" si="490"/>
        <v>0</v>
      </c>
      <c r="AW97" s="66">
        <f t="shared" si="490"/>
        <v>0</v>
      </c>
      <c r="AX97" s="66">
        <f t="shared" si="490"/>
        <v>0</v>
      </c>
      <c r="AY97" s="66">
        <f t="shared" si="490"/>
        <v>0</v>
      </c>
      <c r="AZ97" s="66">
        <f t="shared" si="490"/>
        <v>0</v>
      </c>
      <c r="BA97" s="66">
        <f t="shared" si="490"/>
        <v>0</v>
      </c>
      <c r="BB97" s="66">
        <f t="shared" si="490"/>
        <v>0</v>
      </c>
      <c r="BC97" s="66">
        <f t="shared" si="490"/>
        <v>0</v>
      </c>
      <c r="BD97" s="66">
        <f t="shared" si="490"/>
        <v>0</v>
      </c>
      <c r="BE97" s="66">
        <f t="shared" si="490"/>
        <v>0</v>
      </c>
      <c r="BF97" s="66">
        <f t="shared" si="490"/>
        <v>0</v>
      </c>
      <c r="BG97" s="66">
        <f t="shared" si="490"/>
        <v>0</v>
      </c>
      <c r="BH97" s="66">
        <f t="shared" si="490"/>
        <v>0</v>
      </c>
      <c r="BI97" s="66">
        <f t="shared" si="490"/>
        <v>0</v>
      </c>
      <c r="BJ97" s="66">
        <f t="shared" ref="BJ97" si="491">BJ95</f>
        <v>3196940</v>
      </c>
      <c r="BK97" s="66">
        <f>BK95</f>
        <v>413437</v>
      </c>
      <c r="BL97" s="66"/>
      <c r="BM97" s="66">
        <f t="shared" ref="BM97:CO97" si="492">BM95</f>
        <v>330107</v>
      </c>
      <c r="BN97" s="66"/>
      <c r="BO97" s="66">
        <f t="shared" si="492"/>
        <v>0</v>
      </c>
      <c r="BP97" s="66"/>
      <c r="BQ97" s="66">
        <f t="shared" si="492"/>
        <v>0</v>
      </c>
      <c r="BR97" s="66">
        <f t="shared" si="492"/>
        <v>78330</v>
      </c>
      <c r="BS97" s="66"/>
      <c r="BT97" s="66">
        <f t="shared" si="492"/>
        <v>0</v>
      </c>
      <c r="BU97" s="66">
        <f t="shared" si="492"/>
        <v>0</v>
      </c>
      <c r="BV97" s="66">
        <f t="shared" si="492"/>
        <v>0</v>
      </c>
      <c r="BW97" s="66">
        <f t="shared" si="492"/>
        <v>0</v>
      </c>
      <c r="BX97" s="66"/>
      <c r="BY97" s="66">
        <f t="shared" si="492"/>
        <v>0</v>
      </c>
      <c r="BZ97" s="66"/>
      <c r="CA97" s="66">
        <f t="shared" si="492"/>
        <v>0</v>
      </c>
      <c r="CB97" s="66">
        <f t="shared" si="492"/>
        <v>0</v>
      </c>
      <c r="CC97" s="66">
        <f t="shared" si="492"/>
        <v>0</v>
      </c>
      <c r="CD97" s="66">
        <f t="shared" si="492"/>
        <v>0</v>
      </c>
      <c r="CE97" s="66">
        <f t="shared" si="492"/>
        <v>0</v>
      </c>
      <c r="CF97" s="66">
        <f t="shared" si="492"/>
        <v>0</v>
      </c>
      <c r="CG97" s="66">
        <f t="shared" si="492"/>
        <v>0</v>
      </c>
      <c r="CH97" s="66"/>
      <c r="CI97" s="66">
        <f t="shared" si="492"/>
        <v>0</v>
      </c>
      <c r="CJ97" s="66">
        <f t="shared" si="492"/>
        <v>0</v>
      </c>
      <c r="CK97" s="66">
        <f t="shared" si="492"/>
        <v>0</v>
      </c>
      <c r="CL97" s="66">
        <f t="shared" si="492"/>
        <v>0</v>
      </c>
      <c r="CM97" s="66">
        <f t="shared" si="492"/>
        <v>0</v>
      </c>
      <c r="CN97" s="66">
        <f t="shared" si="492"/>
        <v>0</v>
      </c>
      <c r="CO97" s="66">
        <f t="shared" si="492"/>
        <v>413437</v>
      </c>
      <c r="CP97" s="66">
        <f t="shared" si="489"/>
        <v>1550086</v>
      </c>
      <c r="CQ97" s="66">
        <f t="shared" si="489"/>
        <v>0</v>
      </c>
      <c r="CR97" s="66">
        <f t="shared" si="489"/>
        <v>0</v>
      </c>
      <c r="CS97" s="66">
        <f t="shared" si="489"/>
        <v>0</v>
      </c>
      <c r="CT97" s="66">
        <f t="shared" si="489"/>
        <v>0</v>
      </c>
      <c r="CU97" s="66">
        <f t="shared" si="489"/>
        <v>1550086</v>
      </c>
      <c r="CV97" s="66">
        <f t="shared" ref="CV97:DG97" si="493">CV95</f>
        <v>0</v>
      </c>
      <c r="CW97" s="66">
        <f t="shared" si="493"/>
        <v>0</v>
      </c>
      <c r="CX97" s="66">
        <f t="shared" si="493"/>
        <v>0</v>
      </c>
      <c r="CY97" s="66">
        <f t="shared" si="493"/>
        <v>0</v>
      </c>
      <c r="CZ97" s="66">
        <f t="shared" si="493"/>
        <v>0</v>
      </c>
      <c r="DA97" s="66">
        <f t="shared" si="493"/>
        <v>0</v>
      </c>
      <c r="DB97" s="66">
        <f t="shared" si="493"/>
        <v>1550086</v>
      </c>
      <c r="DC97" s="66">
        <f t="shared" si="493"/>
        <v>0</v>
      </c>
      <c r="DD97" s="66">
        <f t="shared" si="493"/>
        <v>0</v>
      </c>
      <c r="DE97" s="66">
        <f t="shared" si="493"/>
        <v>0</v>
      </c>
      <c r="DF97" s="66">
        <f t="shared" si="493"/>
        <v>0</v>
      </c>
      <c r="DG97" s="66">
        <f t="shared" si="493"/>
        <v>1550086</v>
      </c>
      <c r="DH97" s="66">
        <f t="shared" si="489"/>
        <v>44086</v>
      </c>
      <c r="DI97" s="66">
        <f t="shared" si="489"/>
        <v>0</v>
      </c>
      <c r="DJ97" s="66">
        <f t="shared" si="489"/>
        <v>0</v>
      </c>
      <c r="DK97" s="66">
        <f t="shared" si="489"/>
        <v>0</v>
      </c>
      <c r="DL97" s="66">
        <f t="shared" si="489"/>
        <v>0</v>
      </c>
      <c r="DM97" s="66">
        <f t="shared" si="489"/>
        <v>44086</v>
      </c>
      <c r="DN97" s="66">
        <f t="shared" si="489"/>
        <v>0</v>
      </c>
      <c r="DO97" s="66">
        <f t="shared" si="489"/>
        <v>0</v>
      </c>
      <c r="DP97" s="66">
        <f t="shared" si="489"/>
        <v>0</v>
      </c>
      <c r="DQ97" s="66">
        <f t="shared" si="489"/>
        <v>0</v>
      </c>
      <c r="DR97" s="66">
        <f t="shared" si="489"/>
        <v>0</v>
      </c>
      <c r="DS97" s="66">
        <f t="shared" si="489"/>
        <v>0</v>
      </c>
      <c r="DT97" s="66">
        <f t="shared" si="489"/>
        <v>44086</v>
      </c>
      <c r="DU97" s="66">
        <f t="shared" si="489"/>
        <v>0</v>
      </c>
      <c r="DV97" s="66">
        <f t="shared" si="489"/>
        <v>0</v>
      </c>
      <c r="DW97" s="66">
        <f t="shared" si="489"/>
        <v>0</v>
      </c>
      <c r="DX97" s="66">
        <f t="shared" si="489"/>
        <v>0</v>
      </c>
      <c r="DY97" s="66">
        <f t="shared" si="489"/>
        <v>44086</v>
      </c>
      <c r="DZ97" s="66">
        <f t="shared" si="489"/>
        <v>4086</v>
      </c>
      <c r="EA97" s="66">
        <f t="shared" si="489"/>
        <v>0</v>
      </c>
      <c r="EB97" s="66">
        <f t="shared" si="489"/>
        <v>0</v>
      </c>
      <c r="EC97" s="66">
        <f t="shared" si="489"/>
        <v>0</v>
      </c>
      <c r="ED97" s="66">
        <f t="shared" si="489"/>
        <v>0</v>
      </c>
      <c r="EE97" s="66">
        <f t="shared" si="489"/>
        <v>4086</v>
      </c>
      <c r="EF97" s="66">
        <f t="shared" si="489"/>
        <v>0</v>
      </c>
      <c r="EG97" s="66">
        <f t="shared" si="489"/>
        <v>0</v>
      </c>
      <c r="EH97" s="66">
        <f t="shared" si="489"/>
        <v>0</v>
      </c>
      <c r="EI97" s="66">
        <f t="shared" si="489"/>
        <v>0</v>
      </c>
      <c r="EJ97" s="66">
        <f t="shared" si="489"/>
        <v>0</v>
      </c>
      <c r="EK97" s="66">
        <f t="shared" si="489"/>
        <v>0</v>
      </c>
      <c r="EL97" s="66">
        <f t="shared" si="489"/>
        <v>4086</v>
      </c>
      <c r="EM97" s="66">
        <f t="shared" si="489"/>
        <v>0</v>
      </c>
      <c r="EN97" s="66">
        <f t="shared" si="489"/>
        <v>0</v>
      </c>
      <c r="EO97" s="66">
        <f t="shared" si="489"/>
        <v>0</v>
      </c>
      <c r="EP97" s="66">
        <f t="shared" si="489"/>
        <v>0</v>
      </c>
      <c r="EQ97" s="66">
        <f t="shared" si="489"/>
        <v>4086</v>
      </c>
      <c r="ER97" s="66">
        <f t="shared" si="489"/>
        <v>32324</v>
      </c>
      <c r="ES97" s="66">
        <f t="shared" si="489"/>
        <v>0</v>
      </c>
      <c r="ET97" s="66">
        <f t="shared" si="489"/>
        <v>0</v>
      </c>
      <c r="EU97" s="66">
        <f t="shared" si="489"/>
        <v>0</v>
      </c>
      <c r="EV97" s="66">
        <f t="shared" si="489"/>
        <v>0</v>
      </c>
      <c r="EW97" s="66">
        <f t="shared" si="489"/>
        <v>32324</v>
      </c>
      <c r="EX97" s="66">
        <f t="shared" si="489"/>
        <v>0</v>
      </c>
      <c r="EY97" s="66">
        <f t="shared" si="489"/>
        <v>0</v>
      </c>
      <c r="EZ97" s="66">
        <f t="shared" si="489"/>
        <v>0</v>
      </c>
      <c r="FA97" s="66">
        <f t="shared" si="489"/>
        <v>0</v>
      </c>
      <c r="FB97" s="66">
        <f t="shared" si="489"/>
        <v>0</v>
      </c>
      <c r="FC97" s="66">
        <f t="shared" si="489"/>
        <v>0</v>
      </c>
      <c r="FD97" s="66">
        <f t="shared" si="489"/>
        <v>32324</v>
      </c>
      <c r="FE97" s="66">
        <f t="shared" si="489"/>
        <v>0</v>
      </c>
      <c r="FF97" s="66">
        <f t="shared" si="489"/>
        <v>0</v>
      </c>
      <c r="FG97" s="66">
        <f t="shared" si="489"/>
        <v>0</v>
      </c>
      <c r="FH97" s="66">
        <f t="shared" si="489"/>
        <v>0</v>
      </c>
      <c r="FI97" s="66">
        <f t="shared" si="489"/>
        <v>32324</v>
      </c>
    </row>
    <row r="98" spans="1:165" s="142" customFormat="1" ht="11.25" x14ac:dyDescent="0.2">
      <c r="A98" s="86"/>
      <c r="B98" s="86"/>
      <c r="C98" s="71"/>
      <c r="D98" s="71"/>
      <c r="E98" s="90" t="s">
        <v>7</v>
      </c>
      <c r="F98" s="88"/>
      <c r="G98" s="88"/>
      <c r="H98" s="89"/>
      <c r="I98" s="89"/>
      <c r="J98" s="89"/>
      <c r="K98" s="89"/>
      <c r="L98" s="89"/>
      <c r="M98" s="1"/>
      <c r="N98" s="69"/>
      <c r="O98" s="69"/>
      <c r="P98" s="69"/>
      <c r="Q98" s="69"/>
      <c r="R98" s="69"/>
      <c r="S98" s="69"/>
      <c r="T98" s="65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89"/>
      <c r="AG98" s="89"/>
      <c r="AH98" s="89"/>
      <c r="AI98" s="89"/>
      <c r="AJ98" s="89"/>
      <c r="AK98" s="89"/>
      <c r="AL98" s="1"/>
      <c r="AM98" s="69"/>
      <c r="AN98" s="69"/>
      <c r="AO98" s="69"/>
      <c r="AP98" s="69"/>
      <c r="AQ98" s="69"/>
      <c r="AR98" s="69"/>
      <c r="AS98" s="65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89"/>
      <c r="BF98" s="89"/>
      <c r="BG98" s="89"/>
      <c r="BH98" s="89"/>
      <c r="BI98" s="89"/>
      <c r="BJ98" s="89"/>
      <c r="BK98" s="1"/>
      <c r="BL98" s="1"/>
      <c r="BM98" s="69"/>
      <c r="BN98" s="69"/>
      <c r="BO98" s="69"/>
      <c r="BP98" s="69"/>
      <c r="BQ98" s="69"/>
      <c r="BR98" s="69"/>
      <c r="BS98" s="69"/>
      <c r="BT98" s="69"/>
      <c r="BU98" s="69"/>
      <c r="BV98" s="65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</row>
    <row r="99" spans="1:165" s="142" customFormat="1" ht="11.25" x14ac:dyDescent="0.2">
      <c r="A99" s="86"/>
      <c r="B99" s="86"/>
      <c r="C99" s="71"/>
      <c r="D99" s="71"/>
      <c r="E99" s="91" t="s">
        <v>112</v>
      </c>
      <c r="F99" s="88"/>
      <c r="G99" s="88"/>
      <c r="H99" s="89"/>
      <c r="I99" s="89"/>
      <c r="J99" s="89"/>
      <c r="K99" s="89"/>
      <c r="L99" s="89"/>
      <c r="M99" s="70">
        <f t="shared" ref="M99:AS99" si="494">SUMIF($B$79:$B$94,"kötelező",M$79:M$94)</f>
        <v>408437</v>
      </c>
      <c r="N99" s="70">
        <f t="shared" si="494"/>
        <v>330107</v>
      </c>
      <c r="O99" s="70">
        <f t="shared" si="494"/>
        <v>0</v>
      </c>
      <c r="P99" s="70">
        <f t="shared" si="494"/>
        <v>0</v>
      </c>
      <c r="Q99" s="70">
        <f t="shared" si="494"/>
        <v>78330</v>
      </c>
      <c r="R99" s="70">
        <f t="shared" si="494"/>
        <v>0</v>
      </c>
      <c r="S99" s="70">
        <f t="shared" si="494"/>
        <v>0</v>
      </c>
      <c r="T99" s="70">
        <f t="shared" si="494"/>
        <v>0</v>
      </c>
      <c r="U99" s="70">
        <f t="shared" si="494"/>
        <v>0</v>
      </c>
      <c r="V99" s="70">
        <f t="shared" si="494"/>
        <v>0</v>
      </c>
      <c r="W99" s="70">
        <f t="shared" si="494"/>
        <v>0</v>
      </c>
      <c r="X99" s="70">
        <f t="shared" si="494"/>
        <v>0</v>
      </c>
      <c r="Y99" s="70">
        <f t="shared" si="494"/>
        <v>0</v>
      </c>
      <c r="Z99" s="70">
        <f t="shared" si="494"/>
        <v>0</v>
      </c>
      <c r="AA99" s="70">
        <f t="shared" si="494"/>
        <v>0</v>
      </c>
      <c r="AB99" s="70">
        <f t="shared" si="494"/>
        <v>0</v>
      </c>
      <c r="AC99" s="70">
        <f t="shared" si="494"/>
        <v>0</v>
      </c>
      <c r="AD99" s="70">
        <f t="shared" si="494"/>
        <v>0</v>
      </c>
      <c r="AE99" s="70">
        <f t="shared" si="494"/>
        <v>0</v>
      </c>
      <c r="AF99" s="70">
        <f t="shared" si="494"/>
        <v>0</v>
      </c>
      <c r="AG99" s="70">
        <f t="shared" si="494"/>
        <v>0</v>
      </c>
      <c r="AH99" s="70">
        <f t="shared" si="494"/>
        <v>0</v>
      </c>
      <c r="AI99" s="70">
        <f t="shared" si="494"/>
        <v>0</v>
      </c>
      <c r="AJ99" s="70">
        <f t="shared" si="494"/>
        <v>408437</v>
      </c>
      <c r="AK99" s="70"/>
      <c r="AL99" s="70">
        <f t="shared" si="494"/>
        <v>0</v>
      </c>
      <c r="AM99" s="70">
        <f t="shared" si="494"/>
        <v>0</v>
      </c>
      <c r="AN99" s="70">
        <f t="shared" si="494"/>
        <v>0</v>
      </c>
      <c r="AO99" s="70">
        <f t="shared" si="494"/>
        <v>0</v>
      </c>
      <c r="AP99" s="70">
        <f t="shared" si="494"/>
        <v>0</v>
      </c>
      <c r="AQ99" s="70">
        <f t="shared" si="494"/>
        <v>0</v>
      </c>
      <c r="AR99" s="70">
        <f t="shared" si="494"/>
        <v>0</v>
      </c>
      <c r="AS99" s="70">
        <f t="shared" si="494"/>
        <v>0</v>
      </c>
      <c r="AT99" s="70">
        <f t="shared" ref="AT99:CF99" si="495">SUMIF($B$79:$B$94,"kötelező",AT$79:AT$94)</f>
        <v>0</v>
      </c>
      <c r="AU99" s="70">
        <f t="shared" si="495"/>
        <v>0</v>
      </c>
      <c r="AV99" s="70">
        <f t="shared" si="495"/>
        <v>0</v>
      </c>
      <c r="AW99" s="70">
        <f t="shared" si="495"/>
        <v>0</v>
      </c>
      <c r="AX99" s="70">
        <f t="shared" si="495"/>
        <v>0</v>
      </c>
      <c r="AY99" s="70">
        <f t="shared" si="495"/>
        <v>0</v>
      </c>
      <c r="AZ99" s="70">
        <f t="shared" si="495"/>
        <v>0</v>
      </c>
      <c r="BA99" s="70">
        <f t="shared" si="495"/>
        <v>0</v>
      </c>
      <c r="BB99" s="70">
        <f t="shared" si="495"/>
        <v>0</v>
      </c>
      <c r="BC99" s="70">
        <f t="shared" si="495"/>
        <v>0</v>
      </c>
      <c r="BD99" s="70">
        <f t="shared" si="495"/>
        <v>0</v>
      </c>
      <c r="BE99" s="70">
        <f t="shared" si="495"/>
        <v>0</v>
      </c>
      <c r="BF99" s="70">
        <f t="shared" si="495"/>
        <v>0</v>
      </c>
      <c r="BG99" s="70">
        <f t="shared" si="495"/>
        <v>0</v>
      </c>
      <c r="BH99" s="70">
        <f t="shared" si="495"/>
        <v>0</v>
      </c>
      <c r="BI99" s="70">
        <f t="shared" si="495"/>
        <v>0</v>
      </c>
      <c r="BJ99" s="70">
        <f t="shared" si="495"/>
        <v>3191940</v>
      </c>
      <c r="BK99" s="70">
        <f t="shared" si="495"/>
        <v>408437</v>
      </c>
      <c r="BL99" s="70"/>
      <c r="BM99" s="70">
        <f t="shared" si="495"/>
        <v>330107</v>
      </c>
      <c r="BN99" s="70"/>
      <c r="BO99" s="70">
        <f t="shared" si="495"/>
        <v>0</v>
      </c>
      <c r="BP99" s="70"/>
      <c r="BQ99" s="70">
        <f t="shared" si="495"/>
        <v>0</v>
      </c>
      <c r="BR99" s="70">
        <f t="shared" si="495"/>
        <v>78330</v>
      </c>
      <c r="BS99" s="70"/>
      <c r="BT99" s="70">
        <f t="shared" si="495"/>
        <v>0</v>
      </c>
      <c r="BU99" s="70">
        <f t="shared" si="495"/>
        <v>0</v>
      </c>
      <c r="BV99" s="70">
        <f t="shared" si="495"/>
        <v>0</v>
      </c>
      <c r="BW99" s="70">
        <f t="shared" si="495"/>
        <v>0</v>
      </c>
      <c r="BX99" s="70"/>
      <c r="BY99" s="70">
        <f t="shared" si="495"/>
        <v>0</v>
      </c>
      <c r="BZ99" s="70"/>
      <c r="CA99" s="70">
        <f t="shared" si="495"/>
        <v>0</v>
      </c>
      <c r="CB99" s="70">
        <f t="shared" si="495"/>
        <v>0</v>
      </c>
      <c r="CC99" s="70">
        <f t="shared" si="495"/>
        <v>0</v>
      </c>
      <c r="CD99" s="70">
        <f t="shared" si="495"/>
        <v>0</v>
      </c>
      <c r="CE99" s="70">
        <f t="shared" si="495"/>
        <v>0</v>
      </c>
      <c r="CF99" s="70">
        <f t="shared" si="495"/>
        <v>0</v>
      </c>
      <c r="CG99" s="70">
        <f t="shared" ref="CG99:EX99" si="496">SUMIF($B$79:$B$94,"kötelező",CG$79:CG$94)</f>
        <v>0</v>
      </c>
      <c r="CH99" s="70"/>
      <c r="CI99" s="70">
        <f t="shared" si="496"/>
        <v>0</v>
      </c>
      <c r="CJ99" s="70">
        <f t="shared" si="496"/>
        <v>0</v>
      </c>
      <c r="CK99" s="70">
        <f t="shared" si="496"/>
        <v>0</v>
      </c>
      <c r="CL99" s="70">
        <f t="shared" si="496"/>
        <v>0</v>
      </c>
      <c r="CM99" s="70">
        <f t="shared" si="496"/>
        <v>0</v>
      </c>
      <c r="CN99" s="70">
        <f t="shared" si="496"/>
        <v>0</v>
      </c>
      <c r="CO99" s="70">
        <f t="shared" si="496"/>
        <v>408437</v>
      </c>
      <c r="CP99" s="70">
        <f t="shared" si="496"/>
        <v>1550086</v>
      </c>
      <c r="CQ99" s="70">
        <f t="shared" si="496"/>
        <v>0</v>
      </c>
      <c r="CR99" s="70">
        <f t="shared" si="496"/>
        <v>0</v>
      </c>
      <c r="CS99" s="70">
        <f t="shared" si="496"/>
        <v>0</v>
      </c>
      <c r="CT99" s="70">
        <f t="shared" si="496"/>
        <v>0</v>
      </c>
      <c r="CU99" s="70">
        <f t="shared" si="496"/>
        <v>1550086</v>
      </c>
      <c r="CV99" s="70">
        <f t="shared" si="496"/>
        <v>0</v>
      </c>
      <c r="CW99" s="70">
        <f t="shared" si="496"/>
        <v>0</v>
      </c>
      <c r="CX99" s="70">
        <f t="shared" si="496"/>
        <v>0</v>
      </c>
      <c r="CY99" s="70">
        <f t="shared" si="496"/>
        <v>0</v>
      </c>
      <c r="CZ99" s="70">
        <f t="shared" si="496"/>
        <v>0</v>
      </c>
      <c r="DA99" s="70">
        <f t="shared" si="496"/>
        <v>0</v>
      </c>
      <c r="DB99" s="70">
        <f t="shared" si="496"/>
        <v>1550086</v>
      </c>
      <c r="DC99" s="70">
        <f t="shared" si="496"/>
        <v>0</v>
      </c>
      <c r="DD99" s="70">
        <f t="shared" si="496"/>
        <v>0</v>
      </c>
      <c r="DE99" s="70">
        <f t="shared" si="496"/>
        <v>0</v>
      </c>
      <c r="DF99" s="70">
        <f t="shared" si="496"/>
        <v>0</v>
      </c>
      <c r="DG99" s="70">
        <f t="shared" si="496"/>
        <v>1550086</v>
      </c>
      <c r="DH99" s="70">
        <f t="shared" si="496"/>
        <v>44086</v>
      </c>
      <c r="DI99" s="70">
        <f t="shared" si="496"/>
        <v>0</v>
      </c>
      <c r="DJ99" s="70">
        <f t="shared" si="496"/>
        <v>0</v>
      </c>
      <c r="DK99" s="70">
        <f t="shared" si="496"/>
        <v>0</v>
      </c>
      <c r="DL99" s="70">
        <f t="shared" si="496"/>
        <v>0</v>
      </c>
      <c r="DM99" s="70">
        <f t="shared" si="496"/>
        <v>44086</v>
      </c>
      <c r="DN99" s="70">
        <f t="shared" si="496"/>
        <v>0</v>
      </c>
      <c r="DO99" s="70">
        <f t="shared" si="496"/>
        <v>0</v>
      </c>
      <c r="DP99" s="70">
        <f t="shared" si="496"/>
        <v>0</v>
      </c>
      <c r="DQ99" s="70">
        <f t="shared" si="496"/>
        <v>0</v>
      </c>
      <c r="DR99" s="70">
        <f t="shared" si="496"/>
        <v>0</v>
      </c>
      <c r="DS99" s="70">
        <f t="shared" si="496"/>
        <v>0</v>
      </c>
      <c r="DT99" s="70">
        <f t="shared" si="496"/>
        <v>44086</v>
      </c>
      <c r="DU99" s="70">
        <f t="shared" si="496"/>
        <v>0</v>
      </c>
      <c r="DV99" s="70">
        <f t="shared" si="496"/>
        <v>0</v>
      </c>
      <c r="DW99" s="70">
        <f t="shared" si="496"/>
        <v>0</v>
      </c>
      <c r="DX99" s="70">
        <f t="shared" si="496"/>
        <v>0</v>
      </c>
      <c r="DY99" s="70">
        <f t="shared" si="496"/>
        <v>44086</v>
      </c>
      <c r="DZ99" s="70">
        <f t="shared" si="496"/>
        <v>4086</v>
      </c>
      <c r="EA99" s="70">
        <f t="shared" si="496"/>
        <v>0</v>
      </c>
      <c r="EB99" s="70">
        <f t="shared" si="496"/>
        <v>0</v>
      </c>
      <c r="EC99" s="70">
        <f t="shared" si="496"/>
        <v>0</v>
      </c>
      <c r="ED99" s="70">
        <f t="shared" si="496"/>
        <v>0</v>
      </c>
      <c r="EE99" s="70">
        <f t="shared" si="496"/>
        <v>4086</v>
      </c>
      <c r="EF99" s="70">
        <f t="shared" si="496"/>
        <v>0</v>
      </c>
      <c r="EG99" s="70">
        <f t="shared" si="496"/>
        <v>0</v>
      </c>
      <c r="EH99" s="70">
        <f t="shared" si="496"/>
        <v>0</v>
      </c>
      <c r="EI99" s="70">
        <f t="shared" si="496"/>
        <v>0</v>
      </c>
      <c r="EJ99" s="70">
        <f t="shared" si="496"/>
        <v>0</v>
      </c>
      <c r="EK99" s="70">
        <f t="shared" si="496"/>
        <v>0</v>
      </c>
      <c r="EL99" s="70">
        <f t="shared" si="496"/>
        <v>4086</v>
      </c>
      <c r="EM99" s="70">
        <f t="shared" si="496"/>
        <v>0</v>
      </c>
      <c r="EN99" s="70">
        <f t="shared" si="496"/>
        <v>0</v>
      </c>
      <c r="EO99" s="70">
        <f t="shared" si="496"/>
        <v>0</v>
      </c>
      <c r="EP99" s="70">
        <f t="shared" si="496"/>
        <v>0</v>
      </c>
      <c r="EQ99" s="70">
        <f t="shared" si="496"/>
        <v>4086</v>
      </c>
      <c r="ER99" s="70">
        <f t="shared" si="496"/>
        <v>32324</v>
      </c>
      <c r="ES99" s="70">
        <f t="shared" si="496"/>
        <v>0</v>
      </c>
      <c r="ET99" s="70">
        <f t="shared" si="496"/>
        <v>0</v>
      </c>
      <c r="EU99" s="70">
        <f t="shared" si="496"/>
        <v>0</v>
      </c>
      <c r="EV99" s="70">
        <f t="shared" si="496"/>
        <v>0</v>
      </c>
      <c r="EW99" s="70">
        <f t="shared" si="496"/>
        <v>32324</v>
      </c>
      <c r="EX99" s="70">
        <f t="shared" si="496"/>
        <v>0</v>
      </c>
      <c r="EY99" s="70">
        <f t="shared" ref="EY99:FI99" si="497">SUMIF($B$79:$B$94,"kötelező",EY$79:EY$94)</f>
        <v>0</v>
      </c>
      <c r="EZ99" s="70">
        <f t="shared" si="497"/>
        <v>0</v>
      </c>
      <c r="FA99" s="70">
        <f t="shared" si="497"/>
        <v>0</v>
      </c>
      <c r="FB99" s="70">
        <f t="shared" si="497"/>
        <v>0</v>
      </c>
      <c r="FC99" s="70">
        <f t="shared" si="497"/>
        <v>0</v>
      </c>
      <c r="FD99" s="70">
        <f t="shared" si="497"/>
        <v>32324</v>
      </c>
      <c r="FE99" s="70">
        <f t="shared" si="497"/>
        <v>0</v>
      </c>
      <c r="FF99" s="70">
        <f t="shared" si="497"/>
        <v>0</v>
      </c>
      <c r="FG99" s="70">
        <f t="shared" si="497"/>
        <v>0</v>
      </c>
      <c r="FH99" s="70">
        <f t="shared" si="497"/>
        <v>0</v>
      </c>
      <c r="FI99" s="70">
        <f t="shared" si="497"/>
        <v>32324</v>
      </c>
    </row>
    <row r="100" spans="1:165" s="142" customFormat="1" ht="11.25" x14ac:dyDescent="0.2">
      <c r="A100" s="86"/>
      <c r="B100" s="86"/>
      <c r="C100" s="71"/>
      <c r="D100" s="71"/>
      <c r="E100" s="91" t="s">
        <v>113</v>
      </c>
      <c r="F100" s="88"/>
      <c r="G100" s="88"/>
      <c r="H100" s="89"/>
      <c r="I100" s="89"/>
      <c r="J100" s="89"/>
      <c r="K100" s="89"/>
      <c r="L100" s="89"/>
      <c r="M100" s="70">
        <f t="shared" ref="M100:AS100" si="498">SUMIF($B$79:$B$94,"önkéntes",M$79:M$94)</f>
        <v>5000</v>
      </c>
      <c r="N100" s="70">
        <f t="shared" si="498"/>
        <v>0</v>
      </c>
      <c r="O100" s="70">
        <f t="shared" si="498"/>
        <v>0</v>
      </c>
      <c r="P100" s="70">
        <f t="shared" si="498"/>
        <v>0</v>
      </c>
      <c r="Q100" s="70">
        <f t="shared" si="498"/>
        <v>0</v>
      </c>
      <c r="R100" s="70">
        <f t="shared" si="498"/>
        <v>0</v>
      </c>
      <c r="S100" s="70">
        <f t="shared" si="498"/>
        <v>0</v>
      </c>
      <c r="T100" s="70">
        <f t="shared" si="498"/>
        <v>0</v>
      </c>
      <c r="U100" s="70">
        <f t="shared" si="498"/>
        <v>0</v>
      </c>
      <c r="V100" s="70">
        <f t="shared" si="498"/>
        <v>0</v>
      </c>
      <c r="W100" s="70">
        <f t="shared" si="498"/>
        <v>0</v>
      </c>
      <c r="X100" s="70">
        <f t="shared" si="498"/>
        <v>0</v>
      </c>
      <c r="Y100" s="70">
        <f t="shared" si="498"/>
        <v>0</v>
      </c>
      <c r="Z100" s="70">
        <f t="shared" si="498"/>
        <v>0</v>
      </c>
      <c r="AA100" s="70">
        <f t="shared" si="498"/>
        <v>0</v>
      </c>
      <c r="AB100" s="70">
        <f t="shared" si="498"/>
        <v>0</v>
      </c>
      <c r="AC100" s="70">
        <f t="shared" si="498"/>
        <v>0</v>
      </c>
      <c r="AD100" s="70">
        <f t="shared" si="498"/>
        <v>0</v>
      </c>
      <c r="AE100" s="70">
        <f t="shared" si="498"/>
        <v>0</v>
      </c>
      <c r="AF100" s="70">
        <f t="shared" si="498"/>
        <v>0</v>
      </c>
      <c r="AG100" s="70">
        <f t="shared" si="498"/>
        <v>0</v>
      </c>
      <c r="AH100" s="70">
        <f t="shared" si="498"/>
        <v>0</v>
      </c>
      <c r="AI100" s="70">
        <f t="shared" si="498"/>
        <v>0</v>
      </c>
      <c r="AJ100" s="70">
        <f t="shared" si="498"/>
        <v>5000</v>
      </c>
      <c r="AK100" s="70"/>
      <c r="AL100" s="70">
        <f t="shared" si="498"/>
        <v>0</v>
      </c>
      <c r="AM100" s="70">
        <f t="shared" si="498"/>
        <v>0</v>
      </c>
      <c r="AN100" s="70">
        <f t="shared" si="498"/>
        <v>0</v>
      </c>
      <c r="AO100" s="70">
        <f t="shared" si="498"/>
        <v>0</v>
      </c>
      <c r="AP100" s="70">
        <f t="shared" si="498"/>
        <v>0</v>
      </c>
      <c r="AQ100" s="70">
        <f t="shared" si="498"/>
        <v>0</v>
      </c>
      <c r="AR100" s="70">
        <f t="shared" si="498"/>
        <v>0</v>
      </c>
      <c r="AS100" s="70">
        <f t="shared" si="498"/>
        <v>0</v>
      </c>
      <c r="AT100" s="70">
        <f t="shared" ref="AT100:CF100" si="499">SUMIF($B$79:$B$94,"önkéntes",AT$79:AT$94)</f>
        <v>0</v>
      </c>
      <c r="AU100" s="70">
        <f t="shared" si="499"/>
        <v>0</v>
      </c>
      <c r="AV100" s="70">
        <f t="shared" si="499"/>
        <v>0</v>
      </c>
      <c r="AW100" s="70">
        <f t="shared" si="499"/>
        <v>0</v>
      </c>
      <c r="AX100" s="70">
        <f t="shared" si="499"/>
        <v>0</v>
      </c>
      <c r="AY100" s="70">
        <f t="shared" si="499"/>
        <v>0</v>
      </c>
      <c r="AZ100" s="70">
        <f t="shared" si="499"/>
        <v>0</v>
      </c>
      <c r="BA100" s="70">
        <f t="shared" si="499"/>
        <v>0</v>
      </c>
      <c r="BB100" s="70">
        <f t="shared" si="499"/>
        <v>0</v>
      </c>
      <c r="BC100" s="70">
        <f t="shared" si="499"/>
        <v>0</v>
      </c>
      <c r="BD100" s="70">
        <f t="shared" si="499"/>
        <v>0</v>
      </c>
      <c r="BE100" s="70">
        <f t="shared" si="499"/>
        <v>0</v>
      </c>
      <c r="BF100" s="70">
        <f t="shared" si="499"/>
        <v>0</v>
      </c>
      <c r="BG100" s="70">
        <f t="shared" si="499"/>
        <v>0</v>
      </c>
      <c r="BH100" s="70">
        <f t="shared" si="499"/>
        <v>0</v>
      </c>
      <c r="BI100" s="70">
        <f t="shared" si="499"/>
        <v>0</v>
      </c>
      <c r="BJ100" s="70">
        <f t="shared" si="499"/>
        <v>5000</v>
      </c>
      <c r="BK100" s="70">
        <f t="shared" si="499"/>
        <v>5000</v>
      </c>
      <c r="BL100" s="70"/>
      <c r="BM100" s="70">
        <f t="shared" si="499"/>
        <v>0</v>
      </c>
      <c r="BN100" s="70"/>
      <c r="BO100" s="70">
        <f t="shared" si="499"/>
        <v>0</v>
      </c>
      <c r="BP100" s="70"/>
      <c r="BQ100" s="70">
        <f t="shared" si="499"/>
        <v>0</v>
      </c>
      <c r="BR100" s="70">
        <f t="shared" si="499"/>
        <v>0</v>
      </c>
      <c r="BS100" s="70"/>
      <c r="BT100" s="70">
        <f t="shared" si="499"/>
        <v>0</v>
      </c>
      <c r="BU100" s="70">
        <f t="shared" si="499"/>
        <v>0</v>
      </c>
      <c r="BV100" s="70">
        <f t="shared" si="499"/>
        <v>0</v>
      </c>
      <c r="BW100" s="70">
        <f t="shared" si="499"/>
        <v>0</v>
      </c>
      <c r="BX100" s="70"/>
      <c r="BY100" s="70">
        <f t="shared" si="499"/>
        <v>0</v>
      </c>
      <c r="BZ100" s="70"/>
      <c r="CA100" s="70">
        <f t="shared" si="499"/>
        <v>0</v>
      </c>
      <c r="CB100" s="70">
        <f t="shared" si="499"/>
        <v>0</v>
      </c>
      <c r="CC100" s="70">
        <f t="shared" si="499"/>
        <v>0</v>
      </c>
      <c r="CD100" s="70">
        <f t="shared" si="499"/>
        <v>0</v>
      </c>
      <c r="CE100" s="70">
        <f t="shared" si="499"/>
        <v>0</v>
      </c>
      <c r="CF100" s="70">
        <f t="shared" si="499"/>
        <v>0</v>
      </c>
      <c r="CG100" s="70">
        <f t="shared" ref="CG100:EX100" si="500">SUMIF($B$79:$B$94,"önkéntes",CG$79:CG$94)</f>
        <v>0</v>
      </c>
      <c r="CH100" s="70"/>
      <c r="CI100" s="70">
        <f t="shared" si="500"/>
        <v>0</v>
      </c>
      <c r="CJ100" s="70">
        <f t="shared" si="500"/>
        <v>0</v>
      </c>
      <c r="CK100" s="70">
        <f t="shared" si="500"/>
        <v>0</v>
      </c>
      <c r="CL100" s="70">
        <f t="shared" si="500"/>
        <v>0</v>
      </c>
      <c r="CM100" s="70">
        <f t="shared" si="500"/>
        <v>0</v>
      </c>
      <c r="CN100" s="70">
        <f t="shared" si="500"/>
        <v>0</v>
      </c>
      <c r="CO100" s="70">
        <f t="shared" si="500"/>
        <v>5000</v>
      </c>
      <c r="CP100" s="70">
        <f t="shared" si="500"/>
        <v>0</v>
      </c>
      <c r="CQ100" s="70">
        <f t="shared" si="500"/>
        <v>0</v>
      </c>
      <c r="CR100" s="70">
        <f t="shared" si="500"/>
        <v>0</v>
      </c>
      <c r="CS100" s="70">
        <f t="shared" si="500"/>
        <v>0</v>
      </c>
      <c r="CT100" s="70">
        <f t="shared" si="500"/>
        <v>0</v>
      </c>
      <c r="CU100" s="70">
        <f t="shared" si="500"/>
        <v>0</v>
      </c>
      <c r="CV100" s="70">
        <f t="shared" si="500"/>
        <v>0</v>
      </c>
      <c r="CW100" s="70">
        <f t="shared" si="500"/>
        <v>0</v>
      </c>
      <c r="CX100" s="70">
        <f t="shared" si="500"/>
        <v>0</v>
      </c>
      <c r="CY100" s="70">
        <f t="shared" si="500"/>
        <v>0</v>
      </c>
      <c r="CZ100" s="70">
        <f t="shared" si="500"/>
        <v>0</v>
      </c>
      <c r="DA100" s="70">
        <f t="shared" si="500"/>
        <v>0</v>
      </c>
      <c r="DB100" s="70">
        <f t="shared" si="500"/>
        <v>0</v>
      </c>
      <c r="DC100" s="70">
        <f t="shared" si="500"/>
        <v>0</v>
      </c>
      <c r="DD100" s="70">
        <f t="shared" si="500"/>
        <v>0</v>
      </c>
      <c r="DE100" s="70">
        <f t="shared" si="500"/>
        <v>0</v>
      </c>
      <c r="DF100" s="70">
        <f t="shared" si="500"/>
        <v>0</v>
      </c>
      <c r="DG100" s="70">
        <f t="shared" si="500"/>
        <v>0</v>
      </c>
      <c r="DH100" s="70">
        <f t="shared" si="500"/>
        <v>0</v>
      </c>
      <c r="DI100" s="70">
        <f t="shared" si="500"/>
        <v>0</v>
      </c>
      <c r="DJ100" s="70">
        <f t="shared" si="500"/>
        <v>0</v>
      </c>
      <c r="DK100" s="70">
        <f t="shared" si="500"/>
        <v>0</v>
      </c>
      <c r="DL100" s="70">
        <f t="shared" si="500"/>
        <v>0</v>
      </c>
      <c r="DM100" s="70">
        <f t="shared" si="500"/>
        <v>0</v>
      </c>
      <c r="DN100" s="70">
        <f t="shared" si="500"/>
        <v>0</v>
      </c>
      <c r="DO100" s="70">
        <f t="shared" si="500"/>
        <v>0</v>
      </c>
      <c r="DP100" s="70">
        <f t="shared" si="500"/>
        <v>0</v>
      </c>
      <c r="DQ100" s="70">
        <f t="shared" si="500"/>
        <v>0</v>
      </c>
      <c r="DR100" s="70">
        <f t="shared" si="500"/>
        <v>0</v>
      </c>
      <c r="DS100" s="70">
        <f t="shared" si="500"/>
        <v>0</v>
      </c>
      <c r="DT100" s="70">
        <f t="shared" si="500"/>
        <v>0</v>
      </c>
      <c r="DU100" s="70">
        <f t="shared" si="500"/>
        <v>0</v>
      </c>
      <c r="DV100" s="70">
        <f t="shared" si="500"/>
        <v>0</v>
      </c>
      <c r="DW100" s="70">
        <f t="shared" si="500"/>
        <v>0</v>
      </c>
      <c r="DX100" s="70">
        <f t="shared" si="500"/>
        <v>0</v>
      </c>
      <c r="DY100" s="70">
        <f t="shared" si="500"/>
        <v>0</v>
      </c>
      <c r="DZ100" s="70">
        <f t="shared" si="500"/>
        <v>0</v>
      </c>
      <c r="EA100" s="70">
        <f t="shared" si="500"/>
        <v>0</v>
      </c>
      <c r="EB100" s="70">
        <f t="shared" si="500"/>
        <v>0</v>
      </c>
      <c r="EC100" s="70">
        <f t="shared" si="500"/>
        <v>0</v>
      </c>
      <c r="ED100" s="70">
        <f t="shared" si="500"/>
        <v>0</v>
      </c>
      <c r="EE100" s="70">
        <f t="shared" si="500"/>
        <v>0</v>
      </c>
      <c r="EF100" s="70">
        <f t="shared" si="500"/>
        <v>0</v>
      </c>
      <c r="EG100" s="70">
        <f t="shared" si="500"/>
        <v>0</v>
      </c>
      <c r="EH100" s="70">
        <f t="shared" si="500"/>
        <v>0</v>
      </c>
      <c r="EI100" s="70">
        <f t="shared" si="500"/>
        <v>0</v>
      </c>
      <c r="EJ100" s="70">
        <f t="shared" si="500"/>
        <v>0</v>
      </c>
      <c r="EK100" s="70">
        <f t="shared" si="500"/>
        <v>0</v>
      </c>
      <c r="EL100" s="70">
        <f t="shared" si="500"/>
        <v>0</v>
      </c>
      <c r="EM100" s="70">
        <f t="shared" si="500"/>
        <v>0</v>
      </c>
      <c r="EN100" s="70">
        <f t="shared" si="500"/>
        <v>0</v>
      </c>
      <c r="EO100" s="70">
        <f t="shared" si="500"/>
        <v>0</v>
      </c>
      <c r="EP100" s="70">
        <f t="shared" si="500"/>
        <v>0</v>
      </c>
      <c r="EQ100" s="70">
        <f t="shared" si="500"/>
        <v>0</v>
      </c>
      <c r="ER100" s="70">
        <f t="shared" si="500"/>
        <v>0</v>
      </c>
      <c r="ES100" s="70">
        <f t="shared" si="500"/>
        <v>0</v>
      </c>
      <c r="ET100" s="70">
        <f t="shared" si="500"/>
        <v>0</v>
      </c>
      <c r="EU100" s="70">
        <f t="shared" si="500"/>
        <v>0</v>
      </c>
      <c r="EV100" s="70">
        <f t="shared" si="500"/>
        <v>0</v>
      </c>
      <c r="EW100" s="70">
        <f t="shared" si="500"/>
        <v>0</v>
      </c>
      <c r="EX100" s="70">
        <f t="shared" si="500"/>
        <v>0</v>
      </c>
      <c r="EY100" s="70">
        <f t="shared" ref="EY100:FI100" si="501">SUMIF($B$79:$B$94,"önkéntes",EY$79:EY$94)</f>
        <v>0</v>
      </c>
      <c r="EZ100" s="70">
        <f t="shared" si="501"/>
        <v>0</v>
      </c>
      <c r="FA100" s="70">
        <f t="shared" si="501"/>
        <v>0</v>
      </c>
      <c r="FB100" s="70">
        <f t="shared" si="501"/>
        <v>0</v>
      </c>
      <c r="FC100" s="70">
        <f t="shared" si="501"/>
        <v>0</v>
      </c>
      <c r="FD100" s="70">
        <f t="shared" si="501"/>
        <v>0</v>
      </c>
      <c r="FE100" s="70">
        <f t="shared" si="501"/>
        <v>0</v>
      </c>
      <c r="FF100" s="70">
        <f t="shared" si="501"/>
        <v>0</v>
      </c>
      <c r="FG100" s="70">
        <f t="shared" si="501"/>
        <v>0</v>
      </c>
      <c r="FH100" s="70">
        <f t="shared" si="501"/>
        <v>0</v>
      </c>
      <c r="FI100" s="70">
        <f t="shared" si="501"/>
        <v>0</v>
      </c>
    </row>
    <row r="101" spans="1:165" s="116" customFormat="1" ht="11.25" x14ac:dyDescent="0.2">
      <c r="A101" s="17"/>
      <c r="B101" s="17"/>
      <c r="C101" s="26"/>
      <c r="D101" s="26"/>
      <c r="E101" s="14"/>
      <c r="F101" s="28"/>
      <c r="G101" s="28"/>
      <c r="H101" s="1"/>
      <c r="I101" s="1"/>
      <c r="J101" s="1"/>
      <c r="K101" s="1"/>
      <c r="L101" s="1"/>
      <c r="M101" s="1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1"/>
      <c r="AG101" s="1"/>
      <c r="AH101" s="1"/>
      <c r="AI101" s="1"/>
      <c r="AJ101" s="1"/>
      <c r="AK101" s="1"/>
      <c r="AL101" s="1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1"/>
      <c r="BF101" s="1"/>
      <c r="BG101" s="1"/>
      <c r="BH101" s="1"/>
      <c r="BI101" s="1"/>
      <c r="BJ101" s="1"/>
      <c r="BK101" s="1"/>
      <c r="BL101" s="1"/>
      <c r="BM101" s="65"/>
      <c r="BN101" s="132"/>
      <c r="BO101" s="65"/>
      <c r="BP101" s="132"/>
      <c r="BQ101" s="65"/>
      <c r="BR101" s="65"/>
      <c r="BS101" s="132"/>
      <c r="BT101" s="65"/>
      <c r="BU101" s="65"/>
      <c r="BV101" s="65"/>
      <c r="BW101" s="65"/>
      <c r="BX101" s="132"/>
      <c r="BY101" s="65"/>
      <c r="BZ101" s="132"/>
      <c r="CA101" s="65"/>
      <c r="CB101" s="65"/>
      <c r="CC101" s="65"/>
      <c r="CD101" s="65"/>
      <c r="CE101" s="65"/>
      <c r="CF101" s="65"/>
      <c r="CG101" s="65"/>
      <c r="CH101" s="132"/>
      <c r="CI101" s="65"/>
      <c r="CJ101" s="65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1:165" s="116" customFormat="1" ht="11.25" x14ac:dyDescent="0.2">
      <c r="A102" s="17"/>
      <c r="B102" s="17"/>
      <c r="C102" s="26"/>
      <c r="D102" s="26"/>
      <c r="E102" s="14" t="s">
        <v>198</v>
      </c>
      <c r="F102" s="28"/>
      <c r="G102" s="28"/>
      <c r="H102" s="1"/>
      <c r="I102" s="1"/>
      <c r="J102" s="1"/>
      <c r="K102" s="1"/>
      <c r="L102" s="1"/>
      <c r="M102" s="1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1"/>
      <c r="AG102" s="1"/>
      <c r="AH102" s="1"/>
      <c r="AI102" s="1"/>
      <c r="AJ102" s="1"/>
      <c r="AK102" s="1"/>
      <c r="AL102" s="1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1"/>
      <c r="BF102" s="1"/>
      <c r="BG102" s="1"/>
      <c r="BH102" s="1"/>
      <c r="BI102" s="1"/>
      <c r="BJ102" s="1"/>
      <c r="BK102" s="1"/>
      <c r="BL102" s="1"/>
      <c r="BM102" s="65"/>
      <c r="BN102" s="132"/>
      <c r="BO102" s="65"/>
      <c r="BP102" s="132"/>
      <c r="BQ102" s="65"/>
      <c r="BR102" s="65"/>
      <c r="BS102" s="132"/>
      <c r="BT102" s="65"/>
      <c r="BU102" s="65"/>
      <c r="BV102" s="65"/>
      <c r="BW102" s="65"/>
      <c r="BX102" s="132"/>
      <c r="BY102" s="65"/>
      <c r="BZ102" s="132"/>
      <c r="CA102" s="65"/>
      <c r="CB102" s="65"/>
      <c r="CC102" s="65"/>
      <c r="CD102" s="65"/>
      <c r="CE102" s="65"/>
      <c r="CF102" s="65"/>
      <c r="CG102" s="65"/>
      <c r="CH102" s="132"/>
      <c r="CI102" s="65"/>
      <c r="CJ102" s="65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1:165" s="116" customFormat="1" ht="11.25" x14ac:dyDescent="0.2">
      <c r="A103" s="17"/>
      <c r="B103" s="17"/>
      <c r="C103" s="26"/>
      <c r="D103" s="26"/>
      <c r="E103" s="14"/>
      <c r="F103" s="28"/>
      <c r="G103" s="28"/>
      <c r="H103" s="1"/>
      <c r="I103" s="1"/>
      <c r="J103" s="1"/>
      <c r="K103" s="1"/>
      <c r="L103" s="1"/>
      <c r="M103" s="1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1"/>
      <c r="AG103" s="1"/>
      <c r="AH103" s="1"/>
      <c r="AI103" s="1"/>
      <c r="AJ103" s="1"/>
      <c r="AK103" s="1"/>
      <c r="AL103" s="1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1"/>
      <c r="BF103" s="1"/>
      <c r="BG103" s="1"/>
      <c r="BH103" s="1"/>
      <c r="BI103" s="1"/>
      <c r="BJ103" s="1"/>
      <c r="BK103" s="1"/>
      <c r="BL103" s="1"/>
      <c r="BM103" s="65"/>
      <c r="BN103" s="132"/>
      <c r="BO103" s="65"/>
      <c r="BP103" s="132"/>
      <c r="BQ103" s="65"/>
      <c r="BR103" s="65"/>
      <c r="BS103" s="132"/>
      <c r="BT103" s="65"/>
      <c r="BU103" s="65"/>
      <c r="BV103" s="65"/>
      <c r="BW103" s="65"/>
      <c r="BX103" s="132"/>
      <c r="BY103" s="65"/>
      <c r="BZ103" s="132"/>
      <c r="CA103" s="65"/>
      <c r="CB103" s="65"/>
      <c r="CC103" s="65"/>
      <c r="CD103" s="65"/>
      <c r="CE103" s="65"/>
      <c r="CF103" s="65"/>
      <c r="CG103" s="65"/>
      <c r="CH103" s="132"/>
      <c r="CI103" s="65"/>
      <c r="CJ103" s="65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1:165" s="116" customFormat="1" ht="11.25" x14ac:dyDescent="0.2">
      <c r="A104" s="120"/>
      <c r="B104" s="120"/>
      <c r="C104" s="120"/>
      <c r="D104" s="120"/>
      <c r="E104" s="16" t="s">
        <v>99</v>
      </c>
      <c r="F104" s="15"/>
      <c r="G104" s="15"/>
      <c r="H104" s="1"/>
      <c r="I104" s="1"/>
      <c r="J104" s="1"/>
      <c r="K104" s="1"/>
      <c r="L104" s="1"/>
      <c r="M104" s="1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1"/>
      <c r="AG104" s="1"/>
      <c r="AH104" s="1"/>
      <c r="AI104" s="1"/>
      <c r="AJ104" s="1"/>
      <c r="AK104" s="1"/>
      <c r="AL104" s="1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1"/>
      <c r="BF104" s="1"/>
      <c r="BG104" s="1"/>
      <c r="BH104" s="1"/>
      <c r="BI104" s="1"/>
      <c r="BJ104" s="1"/>
      <c r="BK104" s="1"/>
      <c r="BL104" s="1"/>
      <c r="BM104" s="65"/>
      <c r="BN104" s="132"/>
      <c r="BO104" s="65"/>
      <c r="BP104" s="132"/>
      <c r="BQ104" s="65"/>
      <c r="BR104" s="65"/>
      <c r="BS104" s="132"/>
      <c r="BT104" s="65"/>
      <c r="BU104" s="65"/>
      <c r="BV104" s="65"/>
      <c r="BW104" s="65"/>
      <c r="BX104" s="132"/>
      <c r="BY104" s="65"/>
      <c r="BZ104" s="132"/>
      <c r="CA104" s="65"/>
      <c r="CB104" s="65"/>
      <c r="CC104" s="65"/>
      <c r="CD104" s="65"/>
      <c r="CE104" s="65"/>
      <c r="CF104" s="65"/>
      <c r="CG104" s="65"/>
      <c r="CH104" s="132"/>
      <c r="CI104" s="65"/>
      <c r="CJ104" s="65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1:165" s="116" customFormat="1" ht="11.25" x14ac:dyDescent="0.2">
      <c r="A105" s="17"/>
      <c r="B105" s="17"/>
      <c r="C105" s="18"/>
      <c r="D105" s="18"/>
      <c r="E105" s="14"/>
      <c r="F105" s="19"/>
      <c r="G105" s="19"/>
      <c r="H105" s="1"/>
      <c r="I105" s="1"/>
      <c r="J105" s="1"/>
      <c r="K105" s="1"/>
      <c r="L105" s="1"/>
      <c r="M105" s="1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1"/>
      <c r="AG105" s="1"/>
      <c r="AH105" s="1"/>
      <c r="AI105" s="1"/>
      <c r="AJ105" s="1"/>
      <c r="AK105" s="1"/>
      <c r="AL105" s="1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1"/>
      <c r="BF105" s="1"/>
      <c r="BG105" s="1"/>
      <c r="BH105" s="1"/>
      <c r="BI105" s="1"/>
      <c r="BJ105" s="1"/>
      <c r="BK105" s="1"/>
      <c r="BL105" s="1"/>
      <c r="BM105" s="65"/>
      <c r="BN105" s="132"/>
      <c r="BO105" s="65"/>
      <c r="BP105" s="132"/>
      <c r="BQ105" s="65"/>
      <c r="BR105" s="65"/>
      <c r="BS105" s="132"/>
      <c r="BT105" s="65"/>
      <c r="BU105" s="65"/>
      <c r="BV105" s="65"/>
      <c r="BW105" s="65"/>
      <c r="BX105" s="132"/>
      <c r="BY105" s="65"/>
      <c r="BZ105" s="132"/>
      <c r="CA105" s="65"/>
      <c r="CB105" s="65"/>
      <c r="CC105" s="65"/>
      <c r="CD105" s="65"/>
      <c r="CE105" s="65"/>
      <c r="CF105" s="65"/>
      <c r="CG105" s="65"/>
      <c r="CH105" s="132"/>
      <c r="CI105" s="65"/>
      <c r="CJ105" s="65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1:165" s="116" customFormat="1" ht="11.25" x14ac:dyDescent="0.2">
      <c r="A106" s="120"/>
      <c r="B106" s="120"/>
      <c r="C106" s="120"/>
      <c r="D106" s="120"/>
      <c r="E106" s="37" t="s">
        <v>199</v>
      </c>
      <c r="F106" s="15"/>
      <c r="G106" s="15"/>
      <c r="H106" s="1"/>
      <c r="I106" s="1"/>
      <c r="J106" s="1"/>
      <c r="K106" s="1"/>
      <c r="L106" s="1"/>
      <c r="M106" s="1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140"/>
      <c r="AG106" s="140"/>
      <c r="AH106" s="1"/>
      <c r="AI106" s="1"/>
      <c r="AJ106" s="1"/>
      <c r="AK106" s="1"/>
      <c r="AL106" s="1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140"/>
      <c r="BF106" s="140"/>
      <c r="BG106" s="1"/>
      <c r="BH106" s="1"/>
      <c r="BI106" s="1"/>
      <c r="BJ106" s="1"/>
      <c r="BK106" s="1"/>
      <c r="BL106" s="1"/>
      <c r="BM106" s="65"/>
      <c r="BN106" s="132"/>
      <c r="BO106" s="65"/>
      <c r="BP106" s="132"/>
      <c r="BQ106" s="65"/>
      <c r="BR106" s="65"/>
      <c r="BS106" s="132"/>
      <c r="BT106" s="65"/>
      <c r="BU106" s="65"/>
      <c r="BV106" s="65"/>
      <c r="BW106" s="65"/>
      <c r="BX106" s="132"/>
      <c r="BY106" s="65"/>
      <c r="BZ106" s="132"/>
      <c r="CA106" s="65"/>
      <c r="CB106" s="65"/>
      <c r="CC106" s="65"/>
      <c r="CD106" s="65"/>
      <c r="CE106" s="65"/>
      <c r="CF106" s="65"/>
      <c r="CG106" s="65"/>
      <c r="CH106" s="132"/>
      <c r="CI106" s="65"/>
      <c r="CJ106" s="65"/>
      <c r="CK106" s="140"/>
      <c r="CL106" s="140"/>
      <c r="CM106" s="1"/>
      <c r="CN106" s="1"/>
      <c r="CO106" s="1"/>
      <c r="CP106" s="1"/>
      <c r="CU106" s="1"/>
      <c r="CV106" s="1"/>
      <c r="DA106" s="1"/>
      <c r="DB106" s="1"/>
      <c r="DG106" s="1"/>
      <c r="DH106" s="1"/>
      <c r="DM106" s="1"/>
      <c r="DN106" s="1"/>
      <c r="DS106" s="1"/>
      <c r="DT106" s="1"/>
      <c r="DY106" s="1"/>
      <c r="DZ106" s="1"/>
      <c r="EA106" s="1"/>
      <c r="EB106" s="1"/>
      <c r="EC106" s="1"/>
      <c r="ED106" s="1"/>
      <c r="EE106" s="1"/>
      <c r="EF106" s="1"/>
      <c r="EK106" s="1"/>
      <c r="EL106" s="1"/>
      <c r="EQ106" s="1"/>
      <c r="ER106" s="1"/>
      <c r="EW106" s="1"/>
      <c r="EX106" s="1"/>
      <c r="FC106" s="1"/>
      <c r="FD106" s="1"/>
      <c r="FI106" s="1"/>
    </row>
    <row r="107" spans="1:165" s="116" customFormat="1" ht="23.25" customHeight="1" x14ac:dyDescent="0.2">
      <c r="A107" s="53" t="s">
        <v>130</v>
      </c>
      <c r="B107" s="120" t="s">
        <v>101</v>
      </c>
      <c r="C107" s="120">
        <v>840301</v>
      </c>
      <c r="D107" s="120" t="s">
        <v>200</v>
      </c>
      <c r="E107" s="123" t="s">
        <v>201</v>
      </c>
      <c r="F107" s="15" t="s">
        <v>143</v>
      </c>
      <c r="G107" s="1">
        <f t="shared" ref="G107" si="502">H107+I107+BJ107</f>
        <v>40000</v>
      </c>
      <c r="H107" s="1">
        <f>L107+CJ107+DC107+DU107+EM107+FE107</f>
        <v>0</v>
      </c>
      <c r="I107" s="1"/>
      <c r="J107" s="1">
        <f>K107+M107+CP107+DH107+DZ107+ER107</f>
        <v>40000</v>
      </c>
      <c r="K107" s="1"/>
      <c r="L107" s="1"/>
      <c r="M107" s="1">
        <f t="shared" ref="M107:M151" si="503">N107+O107+P107+Q107+R107+S107+T107+W107+X107+AB107+AC107+AD107</f>
        <v>40000</v>
      </c>
      <c r="N107" s="65">
        <v>29921</v>
      </c>
      <c r="O107" s="65"/>
      <c r="P107" s="65"/>
      <c r="Q107" s="65">
        <v>8079</v>
      </c>
      <c r="R107" s="65"/>
      <c r="S107" s="65"/>
      <c r="T107" s="65">
        <f t="shared" si="323"/>
        <v>2000</v>
      </c>
      <c r="U107" s="65">
        <v>1575</v>
      </c>
      <c r="V107" s="65">
        <v>425</v>
      </c>
      <c r="W107" s="65"/>
      <c r="X107" s="65"/>
      <c r="Y107" s="65"/>
      <c r="Z107" s="65"/>
      <c r="AA107" s="65"/>
      <c r="AB107" s="65"/>
      <c r="AC107" s="65"/>
      <c r="AD107" s="65"/>
      <c r="AE107" s="65"/>
      <c r="AF107" s="140"/>
      <c r="AG107" s="140"/>
      <c r="AH107" s="1"/>
      <c r="AI107" s="1"/>
      <c r="AJ107" s="1">
        <f>M107-AF107-AG107-AI107</f>
        <v>40000</v>
      </c>
      <c r="AK107" s="1">
        <f t="shared" si="377"/>
        <v>0</v>
      </c>
      <c r="AL107" s="1">
        <f t="shared" ref="AL107" si="504">AM107+AN107+AO107+AP107+AQ107+AR107+AS107+AV107+AW107+BA107+BB107+BC107</f>
        <v>0</v>
      </c>
      <c r="AM107" s="65"/>
      <c r="AN107" s="65"/>
      <c r="AO107" s="65"/>
      <c r="AP107" s="65"/>
      <c r="AQ107" s="65"/>
      <c r="AR107" s="65"/>
      <c r="AS107" s="65">
        <f t="shared" ref="AS107" si="505">AT107+AU107</f>
        <v>0</v>
      </c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140"/>
      <c r="BF107" s="140"/>
      <c r="BG107" s="1"/>
      <c r="BH107" s="1"/>
      <c r="BI107" s="1">
        <f>AL107-BE107-BF107-BH107</f>
        <v>0</v>
      </c>
      <c r="BJ107" s="1">
        <f t="shared" si="378"/>
        <v>40000</v>
      </c>
      <c r="BK107" s="1">
        <f t="shared" ref="BK107" si="506">BM107+BO107+BQ107+BR107+BT107+BU107+BV107+CA107+CB107+CF107+CG107+CI107</f>
        <v>40000</v>
      </c>
      <c r="BL107" s="1"/>
      <c r="BM107" s="65">
        <f t="shared" ref="BM107" si="507">N107+AM107</f>
        <v>29921</v>
      </c>
      <c r="BN107" s="132"/>
      <c r="BO107" s="65">
        <f t="shared" ref="BO107" si="508">O107+AN107</f>
        <v>0</v>
      </c>
      <c r="BP107" s="132"/>
      <c r="BQ107" s="65">
        <f t="shared" ref="BQ107" si="509">P107+AO107</f>
        <v>0</v>
      </c>
      <c r="BR107" s="65">
        <f t="shared" ref="BR107" si="510">Q107+AP107</f>
        <v>8079</v>
      </c>
      <c r="BS107" s="132"/>
      <c r="BT107" s="65">
        <f t="shared" ref="BT107" si="511">R107+AQ107</f>
        <v>0</v>
      </c>
      <c r="BU107" s="65">
        <f t="shared" ref="BU107" si="512">S107+AR107</f>
        <v>0</v>
      </c>
      <c r="BV107" s="65">
        <f t="shared" ref="BV107" si="513">T107+AS107</f>
        <v>2000</v>
      </c>
      <c r="BW107" s="65">
        <f t="shared" ref="BW107" si="514">U107+AT107</f>
        <v>1575</v>
      </c>
      <c r="BX107" s="132"/>
      <c r="BY107" s="65">
        <f t="shared" ref="BY107" si="515">V107+AU107</f>
        <v>425</v>
      </c>
      <c r="BZ107" s="132"/>
      <c r="CA107" s="65">
        <f t="shared" ref="CA107" si="516">W107+AV107</f>
        <v>0</v>
      </c>
      <c r="CB107" s="65">
        <f t="shared" ref="CB107" si="517">X107+AW107</f>
        <v>0</v>
      </c>
      <c r="CC107" s="65">
        <f t="shared" ref="CC107" si="518">Y107+AX107</f>
        <v>0</v>
      </c>
      <c r="CD107" s="65">
        <f t="shared" ref="CD107" si="519">Z107+AY107</f>
        <v>0</v>
      </c>
      <c r="CE107" s="65">
        <f t="shared" ref="CE107" si="520">AA107+AZ107</f>
        <v>0</v>
      </c>
      <c r="CF107" s="65">
        <f t="shared" ref="CF107" si="521">AB107+BA107</f>
        <v>0</v>
      </c>
      <c r="CG107" s="65">
        <f t="shared" ref="CG107" si="522">AC107+BB107</f>
        <v>0</v>
      </c>
      <c r="CH107" s="132"/>
      <c r="CI107" s="65">
        <f t="shared" ref="CI107" si="523">AD107+BC107</f>
        <v>0</v>
      </c>
      <c r="CJ107" s="65">
        <f t="shared" ref="CJ107" si="524">AE107+BD107</f>
        <v>0</v>
      </c>
      <c r="CK107" s="65">
        <f t="shared" ref="CK107" si="525">AF107+BE107</f>
        <v>0</v>
      </c>
      <c r="CL107" s="65">
        <f t="shared" ref="CL107" si="526">AG107+BF107</f>
        <v>0</v>
      </c>
      <c r="CM107" s="65">
        <f t="shared" ref="CM107" si="527">AH107+BG107</f>
        <v>0</v>
      </c>
      <c r="CN107" s="65">
        <f t="shared" ref="CN107" si="528">AI107+BH107</f>
        <v>0</v>
      </c>
      <c r="CO107" s="65">
        <f t="shared" ref="CO107" si="529">AJ107+BI107</f>
        <v>40000</v>
      </c>
      <c r="CP107" s="1"/>
      <c r="CU107" s="1"/>
      <c r="CV107" s="1"/>
      <c r="DA107" s="1"/>
      <c r="DB107" s="1">
        <f>CP107+CV107</f>
        <v>0</v>
      </c>
      <c r="DC107" s="1">
        <f t="shared" ref="DC107" si="530">CQ107+CW107</f>
        <v>0</v>
      </c>
      <c r="DD107" s="1">
        <f t="shared" ref="DD107" si="531">CR107+CX107</f>
        <v>0</v>
      </c>
      <c r="DE107" s="1">
        <f t="shared" ref="DE107" si="532">CS107+CY107</f>
        <v>0</v>
      </c>
      <c r="DF107" s="1">
        <f t="shared" ref="DF107" si="533">CT107+CZ107</f>
        <v>0</v>
      </c>
      <c r="DG107" s="1">
        <f t="shared" ref="DG107" si="534">CU107+DA107</f>
        <v>0</v>
      </c>
      <c r="DH107" s="1"/>
      <c r="DM107" s="1"/>
      <c r="DN107" s="1"/>
      <c r="DS107" s="1"/>
      <c r="DT107" s="1">
        <f>DH107+DN107</f>
        <v>0</v>
      </c>
      <c r="DU107" s="1">
        <f t="shared" ref="DU107" si="535">DI107+DO107</f>
        <v>0</v>
      </c>
      <c r="DV107" s="1">
        <f t="shared" ref="DV107" si="536">DJ107+DP107</f>
        <v>0</v>
      </c>
      <c r="DW107" s="1">
        <f t="shared" ref="DW107" si="537">DK107+DQ107</f>
        <v>0</v>
      </c>
      <c r="DX107" s="1">
        <f t="shared" ref="DX107" si="538">DL107+DR107</f>
        <v>0</v>
      </c>
      <c r="DY107" s="1">
        <f t="shared" ref="DY107" si="539">DM107+DS107</f>
        <v>0</v>
      </c>
      <c r="DZ107" s="1"/>
      <c r="EA107" s="1"/>
      <c r="EB107" s="1"/>
      <c r="EC107" s="1"/>
      <c r="ED107" s="1"/>
      <c r="EE107" s="1"/>
      <c r="EF107" s="1"/>
      <c r="EK107" s="1"/>
      <c r="EL107" s="1">
        <f>DZ107+EF107</f>
        <v>0</v>
      </c>
      <c r="EM107" s="1">
        <f t="shared" ref="EM107" si="540">EA107+EG107</f>
        <v>0</v>
      </c>
      <c r="EN107" s="1">
        <f t="shared" ref="EN107" si="541">EB107+EH107</f>
        <v>0</v>
      </c>
      <c r="EO107" s="1">
        <f t="shared" ref="EO107" si="542">EC107+EI107</f>
        <v>0</v>
      </c>
      <c r="EP107" s="1">
        <f t="shared" ref="EP107" si="543">ED107+EJ107</f>
        <v>0</v>
      </c>
      <c r="EQ107" s="1">
        <f t="shared" ref="EQ107" si="544">EE107+EK107</f>
        <v>0</v>
      </c>
      <c r="ER107" s="1"/>
      <c r="EW107" s="1"/>
      <c r="EX107" s="1"/>
      <c r="FC107" s="1"/>
      <c r="FD107" s="1">
        <f>ER107+EX107</f>
        <v>0</v>
      </c>
      <c r="FE107" s="1">
        <f t="shared" ref="FE107" si="545">ES107+EY107</f>
        <v>0</v>
      </c>
      <c r="FF107" s="1">
        <f t="shared" ref="FF107" si="546">ET107+EZ107</f>
        <v>0</v>
      </c>
      <c r="FG107" s="1">
        <f t="shared" ref="FG107" si="547">EU107+FA107</f>
        <v>0</v>
      </c>
      <c r="FH107" s="1">
        <f t="shared" ref="FH107" si="548">EV107+FB107</f>
        <v>0</v>
      </c>
      <c r="FI107" s="1">
        <f t="shared" ref="FI107" si="549">EW107+FC107</f>
        <v>0</v>
      </c>
    </row>
    <row r="108" spans="1:165" s="116" customFormat="1" ht="11.25" x14ac:dyDescent="0.2">
      <c r="A108" s="120"/>
      <c r="B108" s="120"/>
      <c r="C108" s="120"/>
      <c r="D108" s="120"/>
      <c r="E108" s="123"/>
      <c r="F108" s="30"/>
      <c r="G108" s="30"/>
      <c r="H108" s="1"/>
      <c r="I108" s="1"/>
      <c r="J108" s="1"/>
      <c r="K108" s="1"/>
      <c r="L108" s="1"/>
      <c r="M108" s="1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140"/>
      <c r="AG108" s="140"/>
      <c r="AH108" s="1"/>
      <c r="AI108" s="1"/>
      <c r="AJ108" s="1"/>
      <c r="AK108" s="1"/>
      <c r="AL108" s="1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140"/>
      <c r="BF108" s="140"/>
      <c r="BG108" s="1"/>
      <c r="BH108" s="1"/>
      <c r="BI108" s="1"/>
      <c r="BJ108" s="1"/>
      <c r="BK108" s="1"/>
      <c r="BL108" s="1"/>
      <c r="BM108" s="65"/>
      <c r="BN108" s="132"/>
      <c r="BO108" s="65"/>
      <c r="BP108" s="132"/>
      <c r="BQ108" s="65"/>
      <c r="BR108" s="65"/>
      <c r="BS108" s="132"/>
      <c r="BT108" s="65"/>
      <c r="BU108" s="65"/>
      <c r="BV108" s="65"/>
      <c r="BW108" s="65"/>
      <c r="BX108" s="132"/>
      <c r="BY108" s="65"/>
      <c r="BZ108" s="132"/>
      <c r="CA108" s="65"/>
      <c r="CB108" s="65"/>
      <c r="CC108" s="65"/>
      <c r="CD108" s="65"/>
      <c r="CE108" s="65"/>
      <c r="CF108" s="65"/>
      <c r="CG108" s="65"/>
      <c r="CH108" s="132"/>
      <c r="CI108" s="65"/>
      <c r="CJ108" s="65"/>
      <c r="CK108" s="140"/>
      <c r="CL108" s="140"/>
      <c r="CM108" s="1"/>
      <c r="CN108" s="1"/>
      <c r="CO108" s="1"/>
      <c r="CP108" s="1"/>
      <c r="CU108" s="1"/>
      <c r="CV108" s="1"/>
      <c r="DA108" s="1"/>
      <c r="DB108" s="1"/>
      <c r="DG108" s="1"/>
      <c r="DH108" s="1"/>
      <c r="DM108" s="1"/>
      <c r="DN108" s="1"/>
      <c r="DS108" s="1"/>
      <c r="DT108" s="1"/>
      <c r="DY108" s="1"/>
      <c r="DZ108" s="1"/>
      <c r="EA108" s="1"/>
      <c r="EB108" s="1"/>
      <c r="EC108" s="1"/>
      <c r="ED108" s="1"/>
      <c r="EE108" s="1"/>
      <c r="EF108" s="1"/>
      <c r="EK108" s="1"/>
      <c r="EL108" s="1"/>
      <c r="EQ108" s="1"/>
      <c r="ER108" s="1"/>
      <c r="EW108" s="1"/>
      <c r="EX108" s="1"/>
      <c r="FC108" s="1"/>
      <c r="FD108" s="1"/>
      <c r="FI108" s="1"/>
    </row>
    <row r="109" spans="1:165" s="141" customFormat="1" ht="11.25" x14ac:dyDescent="0.2">
      <c r="A109" s="96"/>
      <c r="B109" s="96"/>
      <c r="C109" s="96"/>
      <c r="D109" s="96"/>
      <c r="E109" s="99" t="s">
        <v>110</v>
      </c>
      <c r="F109" s="99"/>
      <c r="G109" s="99"/>
      <c r="H109" s="108"/>
      <c r="I109" s="108"/>
      <c r="J109" s="97"/>
      <c r="K109" s="97"/>
      <c r="L109" s="97"/>
      <c r="M109" s="98">
        <f>SUM(M107:M108)</f>
        <v>40000</v>
      </c>
      <c r="N109" s="98">
        <f t="shared" ref="N109:FI109" si="550">SUM(N107:N108)</f>
        <v>29921</v>
      </c>
      <c r="O109" s="98">
        <f t="shared" si="550"/>
        <v>0</v>
      </c>
      <c r="P109" s="98">
        <f t="shared" si="550"/>
        <v>0</v>
      </c>
      <c r="Q109" s="98">
        <f t="shared" si="550"/>
        <v>8079</v>
      </c>
      <c r="R109" s="98">
        <f t="shared" si="550"/>
        <v>0</v>
      </c>
      <c r="S109" s="98">
        <f t="shared" si="550"/>
        <v>0</v>
      </c>
      <c r="T109" s="98">
        <f t="shared" si="550"/>
        <v>2000</v>
      </c>
      <c r="U109" s="98">
        <f t="shared" si="550"/>
        <v>1575</v>
      </c>
      <c r="V109" s="98">
        <f t="shared" si="550"/>
        <v>425</v>
      </c>
      <c r="W109" s="98">
        <f t="shared" si="550"/>
        <v>0</v>
      </c>
      <c r="X109" s="98">
        <f t="shared" si="550"/>
        <v>0</v>
      </c>
      <c r="Y109" s="98">
        <f t="shared" si="550"/>
        <v>0</v>
      </c>
      <c r="Z109" s="98">
        <f t="shared" si="550"/>
        <v>0</v>
      </c>
      <c r="AA109" s="98">
        <f t="shared" si="550"/>
        <v>0</v>
      </c>
      <c r="AB109" s="98">
        <f t="shared" si="550"/>
        <v>0</v>
      </c>
      <c r="AC109" s="98">
        <f t="shared" si="550"/>
        <v>0</v>
      </c>
      <c r="AD109" s="98">
        <f t="shared" si="550"/>
        <v>0</v>
      </c>
      <c r="AE109" s="98">
        <f t="shared" si="550"/>
        <v>0</v>
      </c>
      <c r="AF109" s="98">
        <f t="shared" si="550"/>
        <v>0</v>
      </c>
      <c r="AG109" s="98">
        <f t="shared" si="550"/>
        <v>0</v>
      </c>
      <c r="AH109" s="98">
        <f t="shared" si="550"/>
        <v>0</v>
      </c>
      <c r="AI109" s="98">
        <f t="shared" si="550"/>
        <v>0</v>
      </c>
      <c r="AJ109" s="98">
        <f>SUM(AJ107:AJ108)</f>
        <v>40000</v>
      </c>
      <c r="AK109" s="98"/>
      <c r="AL109" s="98">
        <f>SUM(AL107:AL108)</f>
        <v>0</v>
      </c>
      <c r="AM109" s="98">
        <f t="shared" ref="AM109:BI109" si="551">SUM(AM107:AM108)</f>
        <v>0</v>
      </c>
      <c r="AN109" s="98">
        <f t="shared" si="551"/>
        <v>0</v>
      </c>
      <c r="AO109" s="98">
        <f t="shared" si="551"/>
        <v>0</v>
      </c>
      <c r="AP109" s="98">
        <f t="shared" si="551"/>
        <v>0</v>
      </c>
      <c r="AQ109" s="98">
        <f t="shared" si="551"/>
        <v>0</v>
      </c>
      <c r="AR109" s="98">
        <f t="shared" si="551"/>
        <v>0</v>
      </c>
      <c r="AS109" s="98">
        <f t="shared" si="551"/>
        <v>0</v>
      </c>
      <c r="AT109" s="98">
        <f t="shared" si="551"/>
        <v>0</v>
      </c>
      <c r="AU109" s="98">
        <f t="shared" si="551"/>
        <v>0</v>
      </c>
      <c r="AV109" s="98">
        <f t="shared" si="551"/>
        <v>0</v>
      </c>
      <c r="AW109" s="98">
        <f t="shared" si="551"/>
        <v>0</v>
      </c>
      <c r="AX109" s="98">
        <f t="shared" si="551"/>
        <v>0</v>
      </c>
      <c r="AY109" s="98">
        <f t="shared" si="551"/>
        <v>0</v>
      </c>
      <c r="AZ109" s="98">
        <f t="shared" si="551"/>
        <v>0</v>
      </c>
      <c r="BA109" s="98">
        <f t="shared" si="551"/>
        <v>0</v>
      </c>
      <c r="BB109" s="98">
        <f t="shared" si="551"/>
        <v>0</v>
      </c>
      <c r="BC109" s="98">
        <f t="shared" si="551"/>
        <v>0</v>
      </c>
      <c r="BD109" s="98">
        <f t="shared" si="551"/>
        <v>0</v>
      </c>
      <c r="BE109" s="98">
        <f t="shared" si="551"/>
        <v>0</v>
      </c>
      <c r="BF109" s="98">
        <f t="shared" si="551"/>
        <v>0</v>
      </c>
      <c r="BG109" s="98">
        <f t="shared" si="551"/>
        <v>0</v>
      </c>
      <c r="BH109" s="98">
        <f t="shared" si="551"/>
        <v>0</v>
      </c>
      <c r="BI109" s="98">
        <f t="shared" si="551"/>
        <v>0</v>
      </c>
      <c r="BJ109" s="98">
        <f t="shared" ref="BJ109" si="552">SUM(BJ107:BJ108)</f>
        <v>40000</v>
      </c>
      <c r="BK109" s="98">
        <f>SUM(BK107:BK108)</f>
        <v>40000</v>
      </c>
      <c r="BL109" s="98"/>
      <c r="BM109" s="98">
        <f t="shared" ref="BM109:CO109" si="553">SUM(BM107:BM108)</f>
        <v>29921</v>
      </c>
      <c r="BN109" s="98"/>
      <c r="BO109" s="98">
        <f t="shared" si="553"/>
        <v>0</v>
      </c>
      <c r="BP109" s="98"/>
      <c r="BQ109" s="98">
        <f t="shared" si="553"/>
        <v>0</v>
      </c>
      <c r="BR109" s="98">
        <f t="shared" si="553"/>
        <v>8079</v>
      </c>
      <c r="BS109" s="98"/>
      <c r="BT109" s="98">
        <f t="shared" si="553"/>
        <v>0</v>
      </c>
      <c r="BU109" s="98">
        <f t="shared" si="553"/>
        <v>0</v>
      </c>
      <c r="BV109" s="98">
        <f t="shared" si="553"/>
        <v>2000</v>
      </c>
      <c r="BW109" s="98">
        <f t="shared" si="553"/>
        <v>1575</v>
      </c>
      <c r="BX109" s="98"/>
      <c r="BY109" s="98">
        <f t="shared" si="553"/>
        <v>425</v>
      </c>
      <c r="BZ109" s="98"/>
      <c r="CA109" s="98">
        <f t="shared" si="553"/>
        <v>0</v>
      </c>
      <c r="CB109" s="98">
        <f t="shared" si="553"/>
        <v>0</v>
      </c>
      <c r="CC109" s="98">
        <f t="shared" si="553"/>
        <v>0</v>
      </c>
      <c r="CD109" s="98">
        <f t="shared" si="553"/>
        <v>0</v>
      </c>
      <c r="CE109" s="98">
        <f t="shared" si="553"/>
        <v>0</v>
      </c>
      <c r="CF109" s="98">
        <f t="shared" si="553"/>
        <v>0</v>
      </c>
      <c r="CG109" s="98">
        <f t="shared" si="553"/>
        <v>0</v>
      </c>
      <c r="CH109" s="98"/>
      <c r="CI109" s="98">
        <f t="shared" si="553"/>
        <v>0</v>
      </c>
      <c r="CJ109" s="98">
        <f t="shared" si="553"/>
        <v>0</v>
      </c>
      <c r="CK109" s="98">
        <f t="shared" si="553"/>
        <v>0</v>
      </c>
      <c r="CL109" s="98">
        <f t="shared" si="553"/>
        <v>0</v>
      </c>
      <c r="CM109" s="98">
        <f t="shared" si="553"/>
        <v>0</v>
      </c>
      <c r="CN109" s="98">
        <f t="shared" si="553"/>
        <v>0</v>
      </c>
      <c r="CO109" s="98">
        <f t="shared" si="553"/>
        <v>40000</v>
      </c>
      <c r="CP109" s="98">
        <f t="shared" si="550"/>
        <v>0</v>
      </c>
      <c r="CQ109" s="98">
        <f t="shared" si="550"/>
        <v>0</v>
      </c>
      <c r="CR109" s="98">
        <f t="shared" si="550"/>
        <v>0</v>
      </c>
      <c r="CS109" s="98">
        <f t="shared" si="550"/>
        <v>0</v>
      </c>
      <c r="CT109" s="98">
        <f t="shared" si="550"/>
        <v>0</v>
      </c>
      <c r="CU109" s="98">
        <f t="shared" si="550"/>
        <v>0</v>
      </c>
      <c r="CV109" s="98">
        <f t="shared" ref="CV109:DG109" si="554">SUM(CV107:CV108)</f>
        <v>0</v>
      </c>
      <c r="CW109" s="98">
        <f t="shared" si="554"/>
        <v>0</v>
      </c>
      <c r="CX109" s="98">
        <f t="shared" si="554"/>
        <v>0</v>
      </c>
      <c r="CY109" s="98">
        <f t="shared" si="554"/>
        <v>0</v>
      </c>
      <c r="CZ109" s="98">
        <f t="shared" si="554"/>
        <v>0</v>
      </c>
      <c r="DA109" s="98">
        <f t="shared" si="554"/>
        <v>0</v>
      </c>
      <c r="DB109" s="98">
        <f t="shared" si="554"/>
        <v>0</v>
      </c>
      <c r="DC109" s="98">
        <f t="shared" si="554"/>
        <v>0</v>
      </c>
      <c r="DD109" s="98">
        <f t="shared" si="554"/>
        <v>0</v>
      </c>
      <c r="DE109" s="98">
        <f t="shared" si="554"/>
        <v>0</v>
      </c>
      <c r="DF109" s="98">
        <f t="shared" si="554"/>
        <v>0</v>
      </c>
      <c r="DG109" s="98">
        <f t="shared" si="554"/>
        <v>0</v>
      </c>
      <c r="DH109" s="98">
        <f t="shared" si="550"/>
        <v>0</v>
      </c>
      <c r="DI109" s="98">
        <f t="shared" si="550"/>
        <v>0</v>
      </c>
      <c r="DJ109" s="98">
        <f t="shared" si="550"/>
        <v>0</v>
      </c>
      <c r="DK109" s="98">
        <f t="shared" si="550"/>
        <v>0</v>
      </c>
      <c r="DL109" s="98">
        <f t="shared" si="550"/>
        <v>0</v>
      </c>
      <c r="DM109" s="98">
        <f t="shared" si="550"/>
        <v>0</v>
      </c>
      <c r="DN109" s="98">
        <f t="shared" si="550"/>
        <v>0</v>
      </c>
      <c r="DO109" s="98">
        <f t="shared" si="550"/>
        <v>0</v>
      </c>
      <c r="DP109" s="98">
        <f t="shared" si="550"/>
        <v>0</v>
      </c>
      <c r="DQ109" s="98">
        <f t="shared" si="550"/>
        <v>0</v>
      </c>
      <c r="DR109" s="98">
        <f t="shared" si="550"/>
        <v>0</v>
      </c>
      <c r="DS109" s="98">
        <f t="shared" si="550"/>
        <v>0</v>
      </c>
      <c r="DT109" s="98">
        <f t="shared" si="550"/>
        <v>0</v>
      </c>
      <c r="DU109" s="98">
        <f t="shared" si="550"/>
        <v>0</v>
      </c>
      <c r="DV109" s="98">
        <f t="shared" si="550"/>
        <v>0</v>
      </c>
      <c r="DW109" s="98">
        <f t="shared" si="550"/>
        <v>0</v>
      </c>
      <c r="DX109" s="98">
        <f t="shared" si="550"/>
        <v>0</v>
      </c>
      <c r="DY109" s="98">
        <f t="shared" si="550"/>
        <v>0</v>
      </c>
      <c r="DZ109" s="98">
        <f t="shared" si="550"/>
        <v>0</v>
      </c>
      <c r="EA109" s="98">
        <f t="shared" si="550"/>
        <v>0</v>
      </c>
      <c r="EB109" s="98">
        <f t="shared" si="550"/>
        <v>0</v>
      </c>
      <c r="EC109" s="98">
        <f t="shared" si="550"/>
        <v>0</v>
      </c>
      <c r="ED109" s="98">
        <f t="shared" si="550"/>
        <v>0</v>
      </c>
      <c r="EE109" s="98">
        <f t="shared" si="550"/>
        <v>0</v>
      </c>
      <c r="EF109" s="98">
        <f t="shared" si="550"/>
        <v>0</v>
      </c>
      <c r="EG109" s="98">
        <f t="shared" si="550"/>
        <v>0</v>
      </c>
      <c r="EH109" s="98">
        <f t="shared" si="550"/>
        <v>0</v>
      </c>
      <c r="EI109" s="98">
        <f t="shared" si="550"/>
        <v>0</v>
      </c>
      <c r="EJ109" s="98">
        <f t="shared" si="550"/>
        <v>0</v>
      </c>
      <c r="EK109" s="98">
        <f t="shared" si="550"/>
        <v>0</v>
      </c>
      <c r="EL109" s="98">
        <f t="shared" si="550"/>
        <v>0</v>
      </c>
      <c r="EM109" s="98">
        <f t="shared" si="550"/>
        <v>0</v>
      </c>
      <c r="EN109" s="98">
        <f t="shared" si="550"/>
        <v>0</v>
      </c>
      <c r="EO109" s="98">
        <f t="shared" si="550"/>
        <v>0</v>
      </c>
      <c r="EP109" s="98">
        <f t="shared" si="550"/>
        <v>0</v>
      </c>
      <c r="EQ109" s="98">
        <f t="shared" si="550"/>
        <v>0</v>
      </c>
      <c r="ER109" s="98">
        <f t="shared" si="550"/>
        <v>0</v>
      </c>
      <c r="ES109" s="98">
        <f t="shared" si="550"/>
        <v>0</v>
      </c>
      <c r="ET109" s="98">
        <f t="shared" si="550"/>
        <v>0</v>
      </c>
      <c r="EU109" s="98">
        <f t="shared" si="550"/>
        <v>0</v>
      </c>
      <c r="EV109" s="98">
        <f t="shared" si="550"/>
        <v>0</v>
      </c>
      <c r="EW109" s="98">
        <f t="shared" si="550"/>
        <v>0</v>
      </c>
      <c r="EX109" s="98">
        <f t="shared" si="550"/>
        <v>0</v>
      </c>
      <c r="EY109" s="98">
        <f t="shared" si="550"/>
        <v>0</v>
      </c>
      <c r="EZ109" s="98">
        <f t="shared" si="550"/>
        <v>0</v>
      </c>
      <c r="FA109" s="98">
        <f t="shared" si="550"/>
        <v>0</v>
      </c>
      <c r="FB109" s="98">
        <f t="shared" si="550"/>
        <v>0</v>
      </c>
      <c r="FC109" s="98">
        <f t="shared" si="550"/>
        <v>0</v>
      </c>
      <c r="FD109" s="98">
        <f t="shared" si="550"/>
        <v>0</v>
      </c>
      <c r="FE109" s="98">
        <f t="shared" si="550"/>
        <v>0</v>
      </c>
      <c r="FF109" s="98">
        <f t="shared" si="550"/>
        <v>0</v>
      </c>
      <c r="FG109" s="98">
        <f t="shared" si="550"/>
        <v>0</v>
      </c>
      <c r="FH109" s="98">
        <f t="shared" si="550"/>
        <v>0</v>
      </c>
      <c r="FI109" s="98">
        <f t="shared" si="550"/>
        <v>0</v>
      </c>
    </row>
    <row r="110" spans="1:165" s="116" customFormat="1" ht="11.25" x14ac:dyDescent="0.2">
      <c r="A110" s="17"/>
      <c r="B110" s="17"/>
      <c r="C110" s="26"/>
      <c r="D110" s="26"/>
      <c r="E110" s="14"/>
      <c r="F110" s="28"/>
      <c r="G110" s="28"/>
      <c r="H110" s="1"/>
      <c r="I110" s="1"/>
      <c r="J110" s="1"/>
      <c r="K110" s="1"/>
      <c r="L110" s="1"/>
      <c r="M110" s="1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1"/>
      <c r="AG110" s="1"/>
      <c r="AH110" s="1"/>
      <c r="AI110" s="1"/>
      <c r="AJ110" s="1"/>
      <c r="AK110" s="1"/>
      <c r="AL110" s="1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1"/>
      <c r="BF110" s="1"/>
      <c r="BG110" s="1"/>
      <c r="BH110" s="1"/>
      <c r="BI110" s="1"/>
      <c r="BJ110" s="1"/>
      <c r="BK110" s="1"/>
      <c r="BL110" s="1"/>
      <c r="BM110" s="65"/>
      <c r="BN110" s="132"/>
      <c r="BO110" s="65"/>
      <c r="BP110" s="132"/>
      <c r="BQ110" s="65"/>
      <c r="BR110" s="65"/>
      <c r="BS110" s="132"/>
      <c r="BT110" s="65"/>
      <c r="BU110" s="65"/>
      <c r="BV110" s="65"/>
      <c r="BW110" s="65"/>
      <c r="BX110" s="132"/>
      <c r="BY110" s="65"/>
      <c r="BZ110" s="132"/>
      <c r="CA110" s="65"/>
      <c r="CB110" s="65"/>
      <c r="CC110" s="65"/>
      <c r="CD110" s="65"/>
      <c r="CE110" s="65"/>
      <c r="CF110" s="65"/>
      <c r="CG110" s="65"/>
      <c r="CH110" s="132"/>
      <c r="CI110" s="65"/>
      <c r="CJ110" s="65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1:165" s="116" customFormat="1" ht="11.25" x14ac:dyDescent="0.2">
      <c r="A111" s="17"/>
      <c r="B111" s="17"/>
      <c r="C111" s="26"/>
      <c r="D111" s="26"/>
      <c r="E111" s="16" t="s">
        <v>202</v>
      </c>
      <c r="F111" s="28"/>
      <c r="G111" s="28"/>
      <c r="H111" s="1"/>
      <c r="I111" s="1"/>
      <c r="J111" s="1"/>
      <c r="K111" s="1"/>
      <c r="L111" s="1"/>
      <c r="M111" s="1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1"/>
      <c r="AG111" s="1"/>
      <c r="AH111" s="1"/>
      <c r="AI111" s="1"/>
      <c r="AJ111" s="1"/>
      <c r="AK111" s="1"/>
      <c r="AL111" s="1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1"/>
      <c r="BF111" s="1"/>
      <c r="BG111" s="1"/>
      <c r="BH111" s="1"/>
      <c r="BI111" s="1"/>
      <c r="BJ111" s="1"/>
      <c r="BK111" s="1"/>
      <c r="BL111" s="1"/>
      <c r="BM111" s="65"/>
      <c r="BN111" s="132"/>
      <c r="BO111" s="65"/>
      <c r="BP111" s="132"/>
      <c r="BQ111" s="65"/>
      <c r="BR111" s="65"/>
      <c r="BS111" s="132"/>
      <c r="BT111" s="65"/>
      <c r="BU111" s="65"/>
      <c r="BV111" s="65"/>
      <c r="BW111" s="65"/>
      <c r="BX111" s="132"/>
      <c r="BY111" s="65"/>
      <c r="BZ111" s="132"/>
      <c r="CA111" s="65"/>
      <c r="CB111" s="65"/>
      <c r="CC111" s="65"/>
      <c r="CD111" s="65"/>
      <c r="CE111" s="65"/>
      <c r="CF111" s="65"/>
      <c r="CG111" s="65"/>
      <c r="CH111" s="132"/>
      <c r="CI111" s="65"/>
      <c r="CJ111" s="65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1:165" s="116" customFormat="1" ht="11.25" x14ac:dyDescent="0.2">
      <c r="A112" s="17"/>
      <c r="B112" s="17"/>
      <c r="C112" s="26"/>
      <c r="D112" s="26"/>
      <c r="E112" s="16"/>
      <c r="F112" s="28"/>
      <c r="G112" s="28"/>
      <c r="H112" s="1"/>
      <c r="I112" s="1"/>
      <c r="J112" s="1"/>
      <c r="K112" s="1"/>
      <c r="L112" s="1"/>
      <c r="M112" s="1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1"/>
      <c r="AG112" s="1"/>
      <c r="AH112" s="1"/>
      <c r="AI112" s="1"/>
      <c r="AJ112" s="1"/>
      <c r="AK112" s="1"/>
      <c r="AL112" s="1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1"/>
      <c r="BF112" s="1"/>
      <c r="BG112" s="1"/>
      <c r="BH112" s="1"/>
      <c r="BI112" s="1"/>
      <c r="BJ112" s="1"/>
      <c r="BK112" s="1"/>
      <c r="BL112" s="1"/>
      <c r="BM112" s="65"/>
      <c r="BN112" s="132"/>
      <c r="BO112" s="65"/>
      <c r="BP112" s="132"/>
      <c r="BQ112" s="65"/>
      <c r="BR112" s="65"/>
      <c r="BS112" s="132"/>
      <c r="BT112" s="65"/>
      <c r="BU112" s="65"/>
      <c r="BV112" s="65"/>
      <c r="BW112" s="65"/>
      <c r="BX112" s="132"/>
      <c r="BY112" s="65"/>
      <c r="BZ112" s="132"/>
      <c r="CA112" s="65"/>
      <c r="CB112" s="65"/>
      <c r="CC112" s="65"/>
      <c r="CD112" s="65"/>
      <c r="CE112" s="65"/>
      <c r="CF112" s="65"/>
      <c r="CG112" s="65"/>
      <c r="CH112" s="132"/>
      <c r="CI112" s="65"/>
      <c r="CJ112" s="65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1:165" s="116" customFormat="1" ht="11.25" x14ac:dyDescent="0.2">
      <c r="A113" s="17"/>
      <c r="B113" s="17"/>
      <c r="C113" s="26"/>
      <c r="D113" s="26"/>
      <c r="E113" s="37" t="s">
        <v>203</v>
      </c>
      <c r="F113" s="28"/>
      <c r="G113" s="28"/>
      <c r="H113" s="1"/>
      <c r="I113" s="1"/>
      <c r="J113" s="1"/>
      <c r="K113" s="1"/>
      <c r="L113" s="1"/>
      <c r="M113" s="1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1"/>
      <c r="AG113" s="1"/>
      <c r="AH113" s="1"/>
      <c r="AI113" s="1"/>
      <c r="AJ113" s="1"/>
      <c r="AK113" s="1"/>
      <c r="AL113" s="1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1"/>
      <c r="BF113" s="1"/>
      <c r="BG113" s="1"/>
      <c r="BH113" s="1"/>
      <c r="BI113" s="1"/>
      <c r="BJ113" s="1"/>
      <c r="BK113" s="1"/>
      <c r="BL113" s="1"/>
      <c r="BM113" s="65"/>
      <c r="BN113" s="132"/>
      <c r="BO113" s="65"/>
      <c r="BP113" s="132"/>
      <c r="BQ113" s="65"/>
      <c r="BR113" s="65"/>
      <c r="BS113" s="132"/>
      <c r="BT113" s="65"/>
      <c r="BU113" s="65"/>
      <c r="BV113" s="65"/>
      <c r="BW113" s="65"/>
      <c r="BX113" s="132"/>
      <c r="BY113" s="65"/>
      <c r="BZ113" s="132"/>
      <c r="CA113" s="65"/>
      <c r="CB113" s="65"/>
      <c r="CC113" s="65"/>
      <c r="CD113" s="65"/>
      <c r="CE113" s="65"/>
      <c r="CF113" s="65"/>
      <c r="CG113" s="65"/>
      <c r="CH113" s="132"/>
      <c r="CI113" s="65"/>
      <c r="CJ113" s="65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1:165" s="116" customFormat="1" ht="16.5" customHeight="1" x14ac:dyDescent="0.2">
      <c r="A114" s="120" t="s">
        <v>121</v>
      </c>
      <c r="B114" s="120" t="s">
        <v>101</v>
      </c>
      <c r="C114" s="120">
        <v>210301</v>
      </c>
      <c r="D114" s="120" t="s">
        <v>204</v>
      </c>
      <c r="E114" s="122" t="s">
        <v>205</v>
      </c>
      <c r="F114" s="81" t="s">
        <v>143</v>
      </c>
      <c r="G114" s="1">
        <f t="shared" ref="G114:G115" si="555">H114+I114+BJ114</f>
        <v>11000</v>
      </c>
      <c r="H114" s="1">
        <f t="shared" ref="H114:H151" si="556">L114+CJ114+DC114+DU114+EM114+FE114</f>
        <v>0</v>
      </c>
      <c r="I114" s="1"/>
      <c r="J114" s="1">
        <f>K114+M114+CP114+DH114+DZ114+ER114</f>
        <v>11000</v>
      </c>
      <c r="K114" s="1">
        <v>2966</v>
      </c>
      <c r="L114" s="1"/>
      <c r="M114" s="1">
        <f t="shared" si="503"/>
        <v>8034</v>
      </c>
      <c r="N114" s="65"/>
      <c r="O114" s="65">
        <v>6326</v>
      </c>
      <c r="P114" s="65"/>
      <c r="Q114" s="65">
        <v>1708</v>
      </c>
      <c r="R114" s="65"/>
      <c r="S114" s="65"/>
      <c r="T114" s="65">
        <f t="shared" si="323"/>
        <v>0</v>
      </c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140"/>
      <c r="AG114" s="140"/>
      <c r="AH114" s="1"/>
      <c r="AI114" s="1"/>
      <c r="AJ114" s="1">
        <f>M114-AF114-AG114-AI114</f>
        <v>8034</v>
      </c>
      <c r="AK114" s="1">
        <f t="shared" si="377"/>
        <v>0</v>
      </c>
      <c r="AL114" s="1">
        <f t="shared" ref="AL114:AL115" si="557">AM114+AN114+AO114+AP114+AQ114+AR114+AS114+AV114+AW114+BA114+BB114+BC114</f>
        <v>0</v>
      </c>
      <c r="AM114" s="65"/>
      <c r="AN114" s="65"/>
      <c r="AO114" s="65"/>
      <c r="AP114" s="65"/>
      <c r="AQ114" s="65"/>
      <c r="AR114" s="65"/>
      <c r="AS114" s="65">
        <f t="shared" ref="AS114:AS115" si="558">AT114+AU114</f>
        <v>0</v>
      </c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140"/>
      <c r="BF114" s="140"/>
      <c r="BG114" s="1"/>
      <c r="BH114" s="1"/>
      <c r="BI114" s="1">
        <f>AL114-BE114-BF114-BH114</f>
        <v>0</v>
      </c>
      <c r="BJ114" s="1">
        <f t="shared" si="378"/>
        <v>11000</v>
      </c>
      <c r="BK114" s="1">
        <f t="shared" ref="BK114:BK115" si="559">BM114+BO114+BQ114+BR114+BT114+BU114+BV114+CA114+CB114+CE114+CF114+CG114+CI114</f>
        <v>8034</v>
      </c>
      <c r="BL114" s="1"/>
      <c r="BM114" s="65">
        <f t="shared" ref="BM114:BM115" si="560">N114+AM114</f>
        <v>0</v>
      </c>
      <c r="BN114" s="132"/>
      <c r="BO114" s="65">
        <f t="shared" ref="BO114:BO115" si="561">O114+AN114</f>
        <v>6326</v>
      </c>
      <c r="BP114" s="132"/>
      <c r="BQ114" s="65">
        <f t="shared" ref="BQ114:BQ115" si="562">P114+AO114</f>
        <v>0</v>
      </c>
      <c r="BR114" s="65">
        <f t="shared" ref="BR114:BR115" si="563">Q114+AP114</f>
        <v>1708</v>
      </c>
      <c r="BS114" s="132"/>
      <c r="BT114" s="65">
        <f t="shared" ref="BT114:BT115" si="564">R114+AQ114</f>
        <v>0</v>
      </c>
      <c r="BU114" s="65">
        <f t="shared" ref="BU114:BU115" si="565">S114+AR114</f>
        <v>0</v>
      </c>
      <c r="BV114" s="65">
        <f t="shared" ref="BV114:BV115" si="566">T114+AS114</f>
        <v>0</v>
      </c>
      <c r="BW114" s="65">
        <f t="shared" ref="BW114:BW115" si="567">U114+AT114</f>
        <v>0</v>
      </c>
      <c r="BX114" s="132"/>
      <c r="BY114" s="65">
        <f t="shared" ref="BY114:BY115" si="568">V114+AU114</f>
        <v>0</v>
      </c>
      <c r="BZ114" s="132"/>
      <c r="CA114" s="65">
        <f t="shared" ref="CA114:CA115" si="569">W114+AV114</f>
        <v>0</v>
      </c>
      <c r="CB114" s="65">
        <f t="shared" ref="CB114:CB115" si="570">X114+AW114</f>
        <v>0</v>
      </c>
      <c r="CC114" s="65">
        <f t="shared" ref="CC114:CC115" si="571">Y114+AX114</f>
        <v>0</v>
      </c>
      <c r="CD114" s="65">
        <f t="shared" ref="CD114:CD115" si="572">Z114+AY114</f>
        <v>0</v>
      </c>
      <c r="CE114" s="65">
        <f t="shared" ref="CE114:CE115" si="573">AA114+AZ114</f>
        <v>0</v>
      </c>
      <c r="CF114" s="65">
        <f t="shared" ref="CF114:CF115" si="574">AB114+BA114</f>
        <v>0</v>
      </c>
      <c r="CG114" s="65">
        <f t="shared" ref="CG114:CG115" si="575">AC114+BB114</f>
        <v>0</v>
      </c>
      <c r="CH114" s="132"/>
      <c r="CI114" s="65">
        <f t="shared" ref="CI114:CI115" si="576">AD114+BC114</f>
        <v>0</v>
      </c>
      <c r="CJ114" s="65">
        <f t="shared" ref="CJ114:CJ115" si="577">AE114+BD114</f>
        <v>0</v>
      </c>
      <c r="CK114" s="65">
        <f t="shared" ref="CK114:CK115" si="578">AF114+BE114</f>
        <v>0</v>
      </c>
      <c r="CL114" s="65">
        <f t="shared" ref="CL114:CL115" si="579">AG114+BF114</f>
        <v>0</v>
      </c>
      <c r="CM114" s="65">
        <f t="shared" ref="CM114:CM115" si="580">AH114+BG114</f>
        <v>0</v>
      </c>
      <c r="CN114" s="65">
        <f t="shared" ref="CN114:CN115" si="581">AI114+BH114</f>
        <v>0</v>
      </c>
      <c r="CO114" s="65">
        <f t="shared" ref="CO114:CO115" si="582">AJ114+BI114</f>
        <v>8034</v>
      </c>
      <c r="CP114" s="1"/>
      <c r="CU114" s="1"/>
      <c r="CV114" s="1"/>
      <c r="DA114" s="1"/>
      <c r="DB114" s="1">
        <f t="shared" ref="DB114:DB115" si="583">CP114+CV114</f>
        <v>0</v>
      </c>
      <c r="DC114" s="1">
        <f t="shared" ref="DC114:DC115" si="584">CQ114+CW114</f>
        <v>0</v>
      </c>
      <c r="DD114" s="1">
        <f t="shared" ref="DD114:DD115" si="585">CR114+CX114</f>
        <v>0</v>
      </c>
      <c r="DE114" s="1">
        <f t="shared" ref="DE114:DE115" si="586">CS114+CY114</f>
        <v>0</v>
      </c>
      <c r="DF114" s="1">
        <f t="shared" ref="DF114:DF115" si="587">CT114+CZ114</f>
        <v>0</v>
      </c>
      <c r="DG114" s="1">
        <f t="shared" ref="DG114:DG115" si="588">CU114+DA114</f>
        <v>0</v>
      </c>
      <c r="DH114" s="1"/>
      <c r="DM114" s="1"/>
      <c r="DN114" s="1"/>
      <c r="DS114" s="1"/>
      <c r="DT114" s="1">
        <f t="shared" ref="DT114:DT115" si="589">DH114+DN114</f>
        <v>0</v>
      </c>
      <c r="DU114" s="1">
        <f t="shared" ref="DU114:DU115" si="590">DI114+DO114</f>
        <v>0</v>
      </c>
      <c r="DV114" s="1">
        <f t="shared" ref="DV114:DV115" si="591">DJ114+DP114</f>
        <v>0</v>
      </c>
      <c r="DW114" s="1">
        <f t="shared" ref="DW114:DW115" si="592">DK114+DQ114</f>
        <v>0</v>
      </c>
      <c r="DX114" s="1">
        <f t="shared" ref="DX114:DX115" si="593">DL114+DR114</f>
        <v>0</v>
      </c>
      <c r="DY114" s="1">
        <f t="shared" ref="DY114:DY115" si="594">DM114+DS114</f>
        <v>0</v>
      </c>
      <c r="DZ114" s="1"/>
      <c r="EA114" s="1"/>
      <c r="EB114" s="1"/>
      <c r="EC114" s="1"/>
      <c r="ED114" s="1"/>
      <c r="EE114" s="1">
        <f t="shared" ref="EE114:EE134" si="595">DZ114-EB114-EC114-ED114</f>
        <v>0</v>
      </c>
      <c r="EF114" s="1"/>
      <c r="EK114" s="1"/>
      <c r="EL114" s="1">
        <f t="shared" ref="EL114:EL115" si="596">DZ114+EF114</f>
        <v>0</v>
      </c>
      <c r="EM114" s="1">
        <f t="shared" ref="EM114:EM115" si="597">EA114+EG114</f>
        <v>0</v>
      </c>
      <c r="EN114" s="1">
        <f t="shared" ref="EN114:EN115" si="598">EB114+EH114</f>
        <v>0</v>
      </c>
      <c r="EO114" s="1">
        <f t="shared" ref="EO114:EO115" si="599">EC114+EI114</f>
        <v>0</v>
      </c>
      <c r="EP114" s="1">
        <f t="shared" ref="EP114:EP115" si="600">ED114+EJ114</f>
        <v>0</v>
      </c>
      <c r="EQ114" s="1">
        <f t="shared" ref="EQ114:EQ115" si="601">EE114+EK114</f>
        <v>0</v>
      </c>
      <c r="ER114" s="1">
        <v>0</v>
      </c>
      <c r="EW114" s="1">
        <f t="shared" ref="EW114:EW134" si="602">ER114-ET114-EU114-EV114</f>
        <v>0</v>
      </c>
      <c r="EX114" s="1"/>
      <c r="FC114" s="1"/>
      <c r="FD114" s="1">
        <f t="shared" ref="FD114:FD115" si="603">ER114+EX114</f>
        <v>0</v>
      </c>
      <c r="FE114" s="1">
        <f t="shared" ref="FE114:FE115" si="604">ES114+EY114</f>
        <v>0</v>
      </c>
      <c r="FF114" s="1">
        <f t="shared" ref="FF114:FF115" si="605">ET114+EZ114</f>
        <v>0</v>
      </c>
      <c r="FG114" s="1">
        <f t="shared" ref="FG114:FG115" si="606">EU114+FA114</f>
        <v>0</v>
      </c>
      <c r="FH114" s="1">
        <f t="shared" ref="FH114:FH115" si="607">EV114+FB114</f>
        <v>0</v>
      </c>
      <c r="FI114" s="1">
        <f t="shared" ref="FI114:FI115" si="608">EW114+FC114</f>
        <v>0</v>
      </c>
    </row>
    <row r="115" spans="1:165" s="116" customFormat="1" ht="16.5" customHeight="1" x14ac:dyDescent="0.2">
      <c r="A115" s="120" t="s">
        <v>121</v>
      </c>
      <c r="B115" s="120" t="s">
        <v>101</v>
      </c>
      <c r="C115" s="120">
        <v>210301</v>
      </c>
      <c r="D115" s="120" t="s">
        <v>206</v>
      </c>
      <c r="E115" s="122" t="s">
        <v>207</v>
      </c>
      <c r="F115" s="81">
        <v>2019</v>
      </c>
      <c r="G115" s="1">
        <f t="shared" si="555"/>
        <v>2482</v>
      </c>
      <c r="H115" s="1">
        <f t="shared" si="556"/>
        <v>0</v>
      </c>
      <c r="I115" s="1"/>
      <c r="J115" s="1">
        <f>K115+M115+CP115+DH115+DZ115+ER115</f>
        <v>2482</v>
      </c>
      <c r="K115" s="1">
        <v>1610</v>
      </c>
      <c r="L115" s="1"/>
      <c r="M115" s="1">
        <f t="shared" si="503"/>
        <v>872</v>
      </c>
      <c r="N115" s="65"/>
      <c r="O115" s="65">
        <v>687</v>
      </c>
      <c r="P115" s="65"/>
      <c r="Q115" s="65">
        <v>185</v>
      </c>
      <c r="R115" s="65"/>
      <c r="S115" s="65"/>
      <c r="T115" s="65">
        <f t="shared" si="323"/>
        <v>0</v>
      </c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140"/>
      <c r="AG115" s="140"/>
      <c r="AH115" s="1"/>
      <c r="AI115" s="1"/>
      <c r="AJ115" s="1">
        <f>M115-AF115-AG115-AI115</f>
        <v>872</v>
      </c>
      <c r="AK115" s="1">
        <f t="shared" si="377"/>
        <v>0</v>
      </c>
      <c r="AL115" s="1">
        <f t="shared" si="557"/>
        <v>0</v>
      </c>
      <c r="AM115" s="65"/>
      <c r="AN115" s="65"/>
      <c r="AO115" s="65"/>
      <c r="AP115" s="65"/>
      <c r="AQ115" s="65"/>
      <c r="AR115" s="65"/>
      <c r="AS115" s="65">
        <f t="shared" si="558"/>
        <v>0</v>
      </c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140"/>
      <c r="BF115" s="140"/>
      <c r="BG115" s="1"/>
      <c r="BH115" s="1"/>
      <c r="BI115" s="1">
        <f>AL115-BE115-BF115-BH115</f>
        <v>0</v>
      </c>
      <c r="BJ115" s="1">
        <f t="shared" si="378"/>
        <v>2482</v>
      </c>
      <c r="BK115" s="1">
        <f t="shared" si="559"/>
        <v>872</v>
      </c>
      <c r="BL115" s="1"/>
      <c r="BM115" s="65">
        <f t="shared" si="560"/>
        <v>0</v>
      </c>
      <c r="BN115" s="132"/>
      <c r="BO115" s="65">
        <f t="shared" si="561"/>
        <v>687</v>
      </c>
      <c r="BP115" s="132"/>
      <c r="BQ115" s="65">
        <f t="shared" si="562"/>
        <v>0</v>
      </c>
      <c r="BR115" s="65">
        <f t="shared" si="563"/>
        <v>185</v>
      </c>
      <c r="BS115" s="132"/>
      <c r="BT115" s="65">
        <f t="shared" si="564"/>
        <v>0</v>
      </c>
      <c r="BU115" s="65">
        <f t="shared" si="565"/>
        <v>0</v>
      </c>
      <c r="BV115" s="65">
        <f t="shared" si="566"/>
        <v>0</v>
      </c>
      <c r="BW115" s="65">
        <f t="shared" si="567"/>
        <v>0</v>
      </c>
      <c r="BX115" s="132"/>
      <c r="BY115" s="65">
        <f t="shared" si="568"/>
        <v>0</v>
      </c>
      <c r="BZ115" s="132"/>
      <c r="CA115" s="65">
        <f t="shared" si="569"/>
        <v>0</v>
      </c>
      <c r="CB115" s="65">
        <f t="shared" si="570"/>
        <v>0</v>
      </c>
      <c r="CC115" s="65">
        <f t="shared" si="571"/>
        <v>0</v>
      </c>
      <c r="CD115" s="65">
        <f t="shared" si="572"/>
        <v>0</v>
      </c>
      <c r="CE115" s="65">
        <f t="shared" si="573"/>
        <v>0</v>
      </c>
      <c r="CF115" s="65">
        <f t="shared" si="574"/>
        <v>0</v>
      </c>
      <c r="CG115" s="65">
        <f t="shared" si="575"/>
        <v>0</v>
      </c>
      <c r="CH115" s="132"/>
      <c r="CI115" s="65">
        <f t="shared" si="576"/>
        <v>0</v>
      </c>
      <c r="CJ115" s="65">
        <f t="shared" si="577"/>
        <v>0</v>
      </c>
      <c r="CK115" s="65">
        <f t="shared" si="578"/>
        <v>0</v>
      </c>
      <c r="CL115" s="65">
        <f t="shared" si="579"/>
        <v>0</v>
      </c>
      <c r="CM115" s="65">
        <f t="shared" si="580"/>
        <v>0</v>
      </c>
      <c r="CN115" s="65">
        <f t="shared" si="581"/>
        <v>0</v>
      </c>
      <c r="CO115" s="65">
        <f t="shared" si="582"/>
        <v>872</v>
      </c>
      <c r="CP115" s="1"/>
      <c r="CU115" s="1"/>
      <c r="CV115" s="1"/>
      <c r="DA115" s="1"/>
      <c r="DB115" s="1">
        <f t="shared" si="583"/>
        <v>0</v>
      </c>
      <c r="DC115" s="1">
        <f t="shared" si="584"/>
        <v>0</v>
      </c>
      <c r="DD115" s="1">
        <f t="shared" si="585"/>
        <v>0</v>
      </c>
      <c r="DE115" s="1">
        <f t="shared" si="586"/>
        <v>0</v>
      </c>
      <c r="DF115" s="1">
        <f t="shared" si="587"/>
        <v>0</v>
      </c>
      <c r="DG115" s="1">
        <f t="shared" si="588"/>
        <v>0</v>
      </c>
      <c r="DH115" s="1"/>
      <c r="DM115" s="1"/>
      <c r="DN115" s="1"/>
      <c r="DS115" s="1"/>
      <c r="DT115" s="1">
        <f t="shared" si="589"/>
        <v>0</v>
      </c>
      <c r="DU115" s="1">
        <f t="shared" si="590"/>
        <v>0</v>
      </c>
      <c r="DV115" s="1">
        <f t="shared" si="591"/>
        <v>0</v>
      </c>
      <c r="DW115" s="1">
        <f t="shared" si="592"/>
        <v>0</v>
      </c>
      <c r="DX115" s="1">
        <f t="shared" si="593"/>
        <v>0</v>
      </c>
      <c r="DY115" s="1">
        <f t="shared" si="594"/>
        <v>0</v>
      </c>
      <c r="DZ115" s="1"/>
      <c r="EA115" s="1"/>
      <c r="EB115" s="1"/>
      <c r="EC115" s="1"/>
      <c r="ED115" s="1"/>
      <c r="EE115" s="1">
        <f t="shared" si="595"/>
        <v>0</v>
      </c>
      <c r="EF115" s="1"/>
      <c r="EK115" s="1"/>
      <c r="EL115" s="1">
        <f t="shared" si="596"/>
        <v>0</v>
      </c>
      <c r="EM115" s="1">
        <f t="shared" si="597"/>
        <v>0</v>
      </c>
      <c r="EN115" s="1">
        <f t="shared" si="598"/>
        <v>0</v>
      </c>
      <c r="EO115" s="1">
        <f t="shared" si="599"/>
        <v>0</v>
      </c>
      <c r="EP115" s="1">
        <f t="shared" si="600"/>
        <v>0</v>
      </c>
      <c r="EQ115" s="1">
        <f t="shared" si="601"/>
        <v>0</v>
      </c>
      <c r="ER115" s="1">
        <v>0</v>
      </c>
      <c r="EW115" s="1">
        <f t="shared" si="602"/>
        <v>0</v>
      </c>
      <c r="EX115" s="1"/>
      <c r="FC115" s="1"/>
      <c r="FD115" s="1">
        <f t="shared" si="603"/>
        <v>0</v>
      </c>
      <c r="FE115" s="1">
        <f t="shared" si="604"/>
        <v>0</v>
      </c>
      <c r="FF115" s="1">
        <f t="shared" si="605"/>
        <v>0</v>
      </c>
      <c r="FG115" s="1">
        <f t="shared" si="606"/>
        <v>0</v>
      </c>
      <c r="FH115" s="1">
        <f t="shared" si="607"/>
        <v>0</v>
      </c>
      <c r="FI115" s="1">
        <f t="shared" si="608"/>
        <v>0</v>
      </c>
    </row>
    <row r="116" spans="1:165" s="116" customFormat="1" ht="11.25" x14ac:dyDescent="0.2">
      <c r="A116" s="120"/>
      <c r="B116" s="120"/>
      <c r="C116" s="120"/>
      <c r="D116" s="120"/>
      <c r="E116" s="123"/>
      <c r="F116" s="15"/>
      <c r="G116" s="1"/>
      <c r="H116" s="1">
        <f t="shared" si="556"/>
        <v>0</v>
      </c>
      <c r="I116" s="1"/>
      <c r="J116" s="1"/>
      <c r="K116" s="1"/>
      <c r="L116" s="1"/>
      <c r="M116" s="1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140"/>
      <c r="AG116" s="140"/>
      <c r="AH116" s="1"/>
      <c r="AI116" s="1"/>
      <c r="AJ116" s="1"/>
      <c r="AK116" s="1"/>
      <c r="AL116" s="1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140"/>
      <c r="BF116" s="140"/>
      <c r="BG116" s="1"/>
      <c r="BH116" s="1"/>
      <c r="BI116" s="1"/>
      <c r="BJ116" s="1"/>
      <c r="BK116" s="1"/>
      <c r="BL116" s="1"/>
      <c r="BM116" s="65"/>
      <c r="BN116" s="132"/>
      <c r="BO116" s="65"/>
      <c r="BP116" s="132"/>
      <c r="BQ116" s="65"/>
      <c r="BR116" s="65"/>
      <c r="BS116" s="132"/>
      <c r="BT116" s="65"/>
      <c r="BU116" s="65"/>
      <c r="BV116" s="65"/>
      <c r="BW116" s="65"/>
      <c r="BX116" s="132"/>
      <c r="BY116" s="65"/>
      <c r="BZ116" s="132"/>
      <c r="CA116" s="65"/>
      <c r="CB116" s="65"/>
      <c r="CC116" s="65"/>
      <c r="CD116" s="65"/>
      <c r="CE116" s="65"/>
      <c r="CF116" s="65"/>
      <c r="CG116" s="65"/>
      <c r="CH116" s="132"/>
      <c r="CI116" s="65"/>
      <c r="CJ116" s="65"/>
      <c r="CK116" s="140"/>
      <c r="CL116" s="140"/>
      <c r="CM116" s="1"/>
      <c r="CN116" s="1"/>
      <c r="CO116" s="1"/>
      <c r="CP116" s="1"/>
      <c r="CU116" s="1"/>
      <c r="CV116" s="1"/>
      <c r="DA116" s="1"/>
      <c r="DB116" s="1"/>
      <c r="DG116" s="1"/>
      <c r="DH116" s="1"/>
      <c r="DM116" s="1"/>
      <c r="DN116" s="1"/>
      <c r="DS116" s="1"/>
      <c r="DT116" s="1"/>
      <c r="DY116" s="1"/>
      <c r="DZ116" s="1"/>
      <c r="EA116" s="1"/>
      <c r="EB116" s="1"/>
      <c r="EC116" s="1"/>
      <c r="ED116" s="1"/>
      <c r="EE116" s="1"/>
      <c r="EF116" s="1"/>
      <c r="EK116" s="1"/>
      <c r="EL116" s="1"/>
      <c r="EQ116" s="1"/>
      <c r="ER116" s="1"/>
      <c r="EW116" s="1"/>
      <c r="EX116" s="1"/>
      <c r="FC116" s="1"/>
      <c r="FD116" s="1"/>
      <c r="FI116" s="1"/>
    </row>
    <row r="117" spans="1:165" s="116" customFormat="1" ht="11.25" x14ac:dyDescent="0.2">
      <c r="A117" s="120"/>
      <c r="B117" s="26"/>
      <c r="C117" s="26"/>
      <c r="D117" s="26"/>
      <c r="E117" s="37" t="s">
        <v>208</v>
      </c>
      <c r="F117" s="28"/>
      <c r="G117" s="1"/>
      <c r="H117" s="1">
        <f t="shared" si="556"/>
        <v>0</v>
      </c>
      <c r="I117" s="1"/>
      <c r="J117" s="1"/>
      <c r="K117" s="1"/>
      <c r="L117" s="1"/>
      <c r="M117" s="1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140"/>
      <c r="AG117" s="140"/>
      <c r="AH117" s="1"/>
      <c r="AI117" s="1"/>
      <c r="AJ117" s="1"/>
      <c r="AK117" s="1"/>
      <c r="AL117" s="1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140"/>
      <c r="BF117" s="140"/>
      <c r="BG117" s="1"/>
      <c r="BH117" s="1"/>
      <c r="BI117" s="1"/>
      <c r="BJ117" s="1"/>
      <c r="BK117" s="1"/>
      <c r="BL117" s="1"/>
      <c r="BM117" s="65"/>
      <c r="BN117" s="132"/>
      <c r="BO117" s="65"/>
      <c r="BP117" s="132"/>
      <c r="BQ117" s="65"/>
      <c r="BR117" s="65"/>
      <c r="BS117" s="132"/>
      <c r="BT117" s="65"/>
      <c r="BU117" s="65"/>
      <c r="BV117" s="65"/>
      <c r="BW117" s="65"/>
      <c r="BX117" s="132"/>
      <c r="BY117" s="65"/>
      <c r="BZ117" s="132"/>
      <c r="CA117" s="65"/>
      <c r="CB117" s="65"/>
      <c r="CC117" s="65"/>
      <c r="CD117" s="65"/>
      <c r="CE117" s="65"/>
      <c r="CF117" s="65"/>
      <c r="CG117" s="65"/>
      <c r="CH117" s="132"/>
      <c r="CI117" s="65"/>
      <c r="CJ117" s="65"/>
      <c r="CK117" s="140"/>
      <c r="CL117" s="140"/>
      <c r="CM117" s="1"/>
      <c r="CN117" s="1"/>
      <c r="CO117" s="1"/>
      <c r="CP117" s="1"/>
      <c r="CU117" s="1"/>
      <c r="CV117" s="1"/>
      <c r="DA117" s="1"/>
      <c r="DB117" s="1"/>
      <c r="DG117" s="1"/>
      <c r="DH117" s="1"/>
      <c r="DM117" s="1"/>
      <c r="DN117" s="1"/>
      <c r="DS117" s="1"/>
      <c r="DT117" s="1"/>
      <c r="DY117" s="1"/>
      <c r="DZ117" s="1"/>
      <c r="EA117" s="1"/>
      <c r="EB117" s="1"/>
      <c r="EC117" s="1"/>
      <c r="ED117" s="1"/>
      <c r="EE117" s="1"/>
      <c r="EF117" s="1"/>
      <c r="EK117" s="1"/>
      <c r="EL117" s="1"/>
      <c r="EQ117" s="1"/>
      <c r="ER117" s="1"/>
      <c r="EW117" s="1"/>
      <c r="EX117" s="1"/>
      <c r="FC117" s="1"/>
      <c r="FD117" s="1"/>
      <c r="FI117" s="1"/>
    </row>
    <row r="118" spans="1:165" s="116" customFormat="1" ht="25.5" customHeight="1" x14ac:dyDescent="0.2">
      <c r="A118" s="120" t="s">
        <v>121</v>
      </c>
      <c r="B118" s="120" t="s">
        <v>101</v>
      </c>
      <c r="C118" s="120">
        <v>210601</v>
      </c>
      <c r="D118" s="120" t="s">
        <v>209</v>
      </c>
      <c r="E118" s="123" t="s">
        <v>210</v>
      </c>
      <c r="F118" s="30">
        <v>2019</v>
      </c>
      <c r="G118" s="1">
        <f t="shared" ref="G118" si="609">H118+I118+BJ118</f>
        <v>9305</v>
      </c>
      <c r="H118" s="1">
        <f t="shared" si="556"/>
        <v>0</v>
      </c>
      <c r="I118" s="1"/>
      <c r="J118" s="1">
        <f>K118+M118+CP118+DH118+DZ118+ER118</f>
        <v>9305</v>
      </c>
      <c r="K118" s="1">
        <v>9238</v>
      </c>
      <c r="L118" s="1"/>
      <c r="M118" s="1">
        <f t="shared" si="503"/>
        <v>67</v>
      </c>
      <c r="N118" s="65"/>
      <c r="O118" s="65">
        <v>53</v>
      </c>
      <c r="P118" s="65"/>
      <c r="Q118" s="65">
        <v>14</v>
      </c>
      <c r="R118" s="65"/>
      <c r="S118" s="65"/>
      <c r="T118" s="65">
        <f t="shared" si="323"/>
        <v>0</v>
      </c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140"/>
      <c r="AG118" s="140"/>
      <c r="AH118" s="1"/>
      <c r="AI118" s="1"/>
      <c r="AJ118" s="1">
        <f>M118-AF118-AG118-AI118</f>
        <v>67</v>
      </c>
      <c r="AK118" s="1">
        <f t="shared" si="377"/>
        <v>0</v>
      </c>
      <c r="AL118" s="1">
        <f t="shared" ref="AL118" si="610">AM118+AN118+AO118+AP118+AQ118+AR118+AS118+AV118+AW118+BA118+BB118+BC118</f>
        <v>0</v>
      </c>
      <c r="AM118" s="65"/>
      <c r="AN118" s="65"/>
      <c r="AO118" s="65"/>
      <c r="AP118" s="65"/>
      <c r="AQ118" s="65"/>
      <c r="AR118" s="65"/>
      <c r="AS118" s="65">
        <f t="shared" ref="AS118" si="611">AT118+AU118</f>
        <v>0</v>
      </c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140"/>
      <c r="BF118" s="140"/>
      <c r="BG118" s="1"/>
      <c r="BH118" s="1"/>
      <c r="BI118" s="1">
        <f>AL118-BE118-BF118-BH118</f>
        <v>0</v>
      </c>
      <c r="BJ118" s="1">
        <f t="shared" si="378"/>
        <v>9305</v>
      </c>
      <c r="BK118" s="1">
        <f>BM118+BO118+BQ118+BR118+BT118+BU118+BV118+CA118+CB118+CE118+CF118+CG118+CI118</f>
        <v>67</v>
      </c>
      <c r="BL118" s="1"/>
      <c r="BM118" s="65">
        <f>N118+AM118</f>
        <v>0</v>
      </c>
      <c r="BN118" s="132"/>
      <c r="BO118" s="65">
        <f t="shared" ref="BO118" si="612">O118+AN118</f>
        <v>53</v>
      </c>
      <c r="BP118" s="132"/>
      <c r="BQ118" s="65">
        <f t="shared" ref="BQ118" si="613">P118+AO118</f>
        <v>0</v>
      </c>
      <c r="BR118" s="65">
        <f t="shared" ref="BR118" si="614">Q118+AP118</f>
        <v>14</v>
      </c>
      <c r="BS118" s="132"/>
      <c r="BT118" s="65">
        <f t="shared" ref="BT118" si="615">R118+AQ118</f>
        <v>0</v>
      </c>
      <c r="BU118" s="65">
        <f t="shared" ref="BU118" si="616">S118+AR118</f>
        <v>0</v>
      </c>
      <c r="BV118" s="65">
        <f t="shared" ref="BV118" si="617">T118+AS118</f>
        <v>0</v>
      </c>
      <c r="BW118" s="65">
        <f t="shared" ref="BW118" si="618">U118+AT118</f>
        <v>0</v>
      </c>
      <c r="BX118" s="132"/>
      <c r="BY118" s="65">
        <f t="shared" ref="BY118" si="619">V118+AU118</f>
        <v>0</v>
      </c>
      <c r="BZ118" s="132"/>
      <c r="CA118" s="65">
        <f t="shared" ref="CA118" si="620">W118+AV118</f>
        <v>0</v>
      </c>
      <c r="CB118" s="65">
        <f t="shared" ref="CB118" si="621">X118+AW118</f>
        <v>0</v>
      </c>
      <c r="CC118" s="65">
        <f t="shared" ref="CC118" si="622">Y118+AX118</f>
        <v>0</v>
      </c>
      <c r="CD118" s="65">
        <f t="shared" ref="CD118" si="623">Z118+AY118</f>
        <v>0</v>
      </c>
      <c r="CE118" s="65">
        <f t="shared" ref="CE118" si="624">AA118+AZ118</f>
        <v>0</v>
      </c>
      <c r="CF118" s="65">
        <f t="shared" ref="CF118" si="625">AB118+BA118</f>
        <v>0</v>
      </c>
      <c r="CG118" s="65">
        <f t="shared" ref="CG118" si="626">AC118+BB118</f>
        <v>0</v>
      </c>
      <c r="CH118" s="132"/>
      <c r="CI118" s="65">
        <f t="shared" ref="CI118" si="627">AD118+BC118</f>
        <v>0</v>
      </c>
      <c r="CJ118" s="65">
        <f t="shared" ref="CJ118" si="628">AE118+BD118</f>
        <v>0</v>
      </c>
      <c r="CK118" s="65">
        <f t="shared" ref="CK118" si="629">AF118+BE118</f>
        <v>0</v>
      </c>
      <c r="CL118" s="65">
        <f t="shared" ref="CL118" si="630">AG118+BF118</f>
        <v>0</v>
      </c>
      <c r="CM118" s="65">
        <f t="shared" ref="CM118" si="631">AH118+BG118</f>
        <v>0</v>
      </c>
      <c r="CN118" s="65">
        <f t="shared" ref="CN118" si="632">AI118+BH118</f>
        <v>0</v>
      </c>
      <c r="CO118" s="65">
        <f t="shared" ref="CO118" si="633">AJ118+BI118</f>
        <v>67</v>
      </c>
      <c r="CP118" s="1"/>
      <c r="CU118" s="1"/>
      <c r="CV118" s="1"/>
      <c r="DA118" s="1"/>
      <c r="DB118" s="1">
        <f>CP118+CV118</f>
        <v>0</v>
      </c>
      <c r="DC118" s="1">
        <f t="shared" ref="DC118" si="634">CQ118+CW118</f>
        <v>0</v>
      </c>
      <c r="DD118" s="1">
        <f t="shared" ref="DD118" si="635">CR118+CX118</f>
        <v>0</v>
      </c>
      <c r="DE118" s="1">
        <f t="shared" ref="DE118" si="636">CS118+CY118</f>
        <v>0</v>
      </c>
      <c r="DF118" s="1">
        <f t="shared" ref="DF118" si="637">CT118+CZ118</f>
        <v>0</v>
      </c>
      <c r="DG118" s="1">
        <f t="shared" ref="DG118" si="638">CU118+DA118</f>
        <v>0</v>
      </c>
      <c r="DH118" s="1"/>
      <c r="DM118" s="1"/>
      <c r="DN118" s="1"/>
      <c r="DS118" s="1"/>
      <c r="DT118" s="1">
        <f>DH118+DN118</f>
        <v>0</v>
      </c>
      <c r="DU118" s="1">
        <f t="shared" ref="DU118" si="639">DI118+DO118</f>
        <v>0</v>
      </c>
      <c r="DV118" s="1">
        <f t="shared" ref="DV118" si="640">DJ118+DP118</f>
        <v>0</v>
      </c>
      <c r="DW118" s="1">
        <f t="shared" ref="DW118" si="641">DK118+DQ118</f>
        <v>0</v>
      </c>
      <c r="DX118" s="1">
        <f t="shared" ref="DX118" si="642">DL118+DR118</f>
        <v>0</v>
      </c>
      <c r="DY118" s="1">
        <f t="shared" ref="DY118" si="643">DM118+DS118</f>
        <v>0</v>
      </c>
      <c r="DZ118" s="1"/>
      <c r="EA118" s="1"/>
      <c r="EB118" s="1"/>
      <c r="EC118" s="1"/>
      <c r="ED118" s="1"/>
      <c r="EE118" s="1">
        <f t="shared" ref="EE118" si="644">DZ118-EB118-EC118-ED118</f>
        <v>0</v>
      </c>
      <c r="EF118" s="1"/>
      <c r="EK118" s="1"/>
      <c r="EL118" s="1">
        <f>DZ118+EF118</f>
        <v>0</v>
      </c>
      <c r="EM118" s="1">
        <f t="shared" ref="EM118" si="645">EA118+EG118</f>
        <v>0</v>
      </c>
      <c r="EN118" s="1">
        <f t="shared" ref="EN118" si="646">EB118+EH118</f>
        <v>0</v>
      </c>
      <c r="EO118" s="1">
        <f t="shared" ref="EO118" si="647">EC118+EI118</f>
        <v>0</v>
      </c>
      <c r="EP118" s="1">
        <f t="shared" ref="EP118" si="648">ED118+EJ118</f>
        <v>0</v>
      </c>
      <c r="EQ118" s="1">
        <f t="shared" ref="EQ118" si="649">EE118+EK118</f>
        <v>0</v>
      </c>
      <c r="ER118" s="1">
        <v>0</v>
      </c>
      <c r="EW118" s="1">
        <f t="shared" ref="EW118" si="650">ER118-ET118-EU118-EV118</f>
        <v>0</v>
      </c>
      <c r="EX118" s="1"/>
      <c r="FC118" s="1"/>
      <c r="FD118" s="1">
        <f>ER118+EX118</f>
        <v>0</v>
      </c>
      <c r="FE118" s="1">
        <f t="shared" ref="FE118" si="651">ES118+EY118</f>
        <v>0</v>
      </c>
      <c r="FF118" s="1">
        <f t="shared" ref="FF118" si="652">ET118+EZ118</f>
        <v>0</v>
      </c>
      <c r="FG118" s="1">
        <f t="shared" ref="FG118" si="653">EU118+FA118</f>
        <v>0</v>
      </c>
      <c r="FH118" s="1">
        <f t="shared" ref="FH118" si="654">EV118+FB118</f>
        <v>0</v>
      </c>
      <c r="FI118" s="1">
        <f t="shared" ref="FI118" si="655">EW118+FC118</f>
        <v>0</v>
      </c>
    </row>
    <row r="119" spans="1:165" s="116" customFormat="1" ht="25.5" customHeight="1" x14ac:dyDescent="0.2">
      <c r="A119" s="120" t="s">
        <v>121</v>
      </c>
      <c r="B119" s="120" t="s">
        <v>101</v>
      </c>
      <c r="C119" s="120">
        <v>210601</v>
      </c>
      <c r="D119" s="120" t="s">
        <v>715</v>
      </c>
      <c r="E119" s="123" t="s">
        <v>703</v>
      </c>
      <c r="F119" s="30">
        <v>2020</v>
      </c>
      <c r="G119" s="1">
        <f t="shared" ref="G119" si="656">H119+I119+BJ119</f>
        <v>13000</v>
      </c>
      <c r="H119" s="1">
        <f t="shared" si="556"/>
        <v>0</v>
      </c>
      <c r="I119" s="1"/>
      <c r="J119" s="1">
        <f>K119+M119+CP119+DH119+DZ119+ER119</f>
        <v>0</v>
      </c>
      <c r="K119" s="1"/>
      <c r="L119" s="1"/>
      <c r="M119" s="1">
        <f t="shared" ref="M119" si="657">N119+O119+P119+Q119+R119+S119+T119+W119+X119+AB119+AC119+AD119</f>
        <v>0</v>
      </c>
      <c r="N119" s="65"/>
      <c r="O119" s="65"/>
      <c r="P119" s="65"/>
      <c r="Q119" s="65"/>
      <c r="R119" s="65"/>
      <c r="S119" s="65"/>
      <c r="T119" s="65">
        <f t="shared" ref="T119" si="658">U119+V119</f>
        <v>0</v>
      </c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140"/>
      <c r="AG119" s="140"/>
      <c r="AH119" s="1"/>
      <c r="AI119" s="1"/>
      <c r="AJ119" s="1">
        <f>M119-AF119-AG119-AI119</f>
        <v>0</v>
      </c>
      <c r="AK119" s="1">
        <f t="shared" ref="AK119" si="659">AL119+CV119+DN119+EF119+EX119</f>
        <v>13000</v>
      </c>
      <c r="AL119" s="1">
        <f t="shared" ref="AL119" si="660">AM119+AN119+AO119+AP119+AQ119+AR119+AS119+AV119+AW119+BA119+BB119+BC119</f>
        <v>13000</v>
      </c>
      <c r="AM119" s="65"/>
      <c r="AN119" s="65">
        <v>10000</v>
      </c>
      <c r="AO119" s="65"/>
      <c r="AP119" s="65">
        <v>2700</v>
      </c>
      <c r="AQ119" s="65"/>
      <c r="AR119" s="65"/>
      <c r="AS119" s="65">
        <f t="shared" ref="AS119" si="661">AT119+AU119</f>
        <v>300</v>
      </c>
      <c r="AT119" s="65">
        <v>300</v>
      </c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140"/>
      <c r="BF119" s="140"/>
      <c r="BG119" s="1"/>
      <c r="BH119" s="1"/>
      <c r="BI119" s="1">
        <f>AL119-BE119-BF119-BH119</f>
        <v>13000</v>
      </c>
      <c r="BJ119" s="1">
        <f t="shared" ref="BJ119" si="662">AK119+J119</f>
        <v>13000</v>
      </c>
      <c r="BK119" s="1">
        <f>BM119+BO119+BQ119+BR119+BT119+BU119+BV119+CA119+CB119+CE119+CF119+CG119+CI119</f>
        <v>13000</v>
      </c>
      <c r="BL119" s="1"/>
      <c r="BM119" s="65">
        <f>N119+AM119</f>
        <v>0</v>
      </c>
      <c r="BN119" s="132"/>
      <c r="BO119" s="65">
        <f t="shared" ref="BO119" si="663">O119+AN119</f>
        <v>10000</v>
      </c>
      <c r="BP119" s="132"/>
      <c r="BQ119" s="65">
        <f t="shared" ref="BQ119" si="664">P119+AO119</f>
        <v>0</v>
      </c>
      <c r="BR119" s="65">
        <f t="shared" ref="BR119" si="665">Q119+AP119</f>
        <v>2700</v>
      </c>
      <c r="BS119" s="132"/>
      <c r="BT119" s="65">
        <f t="shared" ref="BT119" si="666">R119+AQ119</f>
        <v>0</v>
      </c>
      <c r="BU119" s="65">
        <f t="shared" ref="BU119" si="667">S119+AR119</f>
        <v>0</v>
      </c>
      <c r="BV119" s="65">
        <f t="shared" ref="BV119" si="668">T119+AS119</f>
        <v>300</v>
      </c>
      <c r="BW119" s="65">
        <f t="shared" ref="BW119" si="669">U119+AT119</f>
        <v>300</v>
      </c>
      <c r="BX119" s="132"/>
      <c r="BY119" s="65">
        <f t="shared" ref="BY119" si="670">V119+AU119</f>
        <v>0</v>
      </c>
      <c r="BZ119" s="132"/>
      <c r="CA119" s="65">
        <f t="shared" ref="CA119" si="671">W119+AV119</f>
        <v>0</v>
      </c>
      <c r="CB119" s="65">
        <f t="shared" ref="CB119" si="672">X119+AW119</f>
        <v>0</v>
      </c>
      <c r="CC119" s="65">
        <f t="shared" ref="CC119" si="673">Y119+AX119</f>
        <v>0</v>
      </c>
      <c r="CD119" s="65">
        <f t="shared" ref="CD119" si="674">Z119+AY119</f>
        <v>0</v>
      </c>
      <c r="CE119" s="65">
        <f t="shared" ref="CE119" si="675">AA119+AZ119</f>
        <v>0</v>
      </c>
      <c r="CF119" s="65">
        <f t="shared" ref="CF119" si="676">AB119+BA119</f>
        <v>0</v>
      </c>
      <c r="CG119" s="65">
        <f t="shared" ref="CG119" si="677">AC119+BB119</f>
        <v>0</v>
      </c>
      <c r="CH119" s="132"/>
      <c r="CI119" s="65">
        <f t="shared" ref="CI119" si="678">AD119+BC119</f>
        <v>0</v>
      </c>
      <c r="CJ119" s="65">
        <f t="shared" ref="CJ119" si="679">AE119+BD119</f>
        <v>0</v>
      </c>
      <c r="CK119" s="65">
        <f t="shared" ref="CK119" si="680">AF119+BE119</f>
        <v>0</v>
      </c>
      <c r="CL119" s="65">
        <f t="shared" ref="CL119" si="681">AG119+BF119</f>
        <v>0</v>
      </c>
      <c r="CM119" s="65">
        <f t="shared" ref="CM119" si="682">AH119+BG119</f>
        <v>0</v>
      </c>
      <c r="CN119" s="65">
        <f t="shared" ref="CN119" si="683">AI119+BH119</f>
        <v>0</v>
      </c>
      <c r="CO119" s="65">
        <f t="shared" ref="CO119" si="684">AJ119+BI119</f>
        <v>13000</v>
      </c>
      <c r="CP119" s="1"/>
      <c r="CU119" s="1"/>
      <c r="CV119" s="1"/>
      <c r="DA119" s="1"/>
      <c r="DB119" s="1">
        <f>CP119+CV119</f>
        <v>0</v>
      </c>
      <c r="DC119" s="1">
        <f t="shared" ref="DC119" si="685">CQ119+CW119</f>
        <v>0</v>
      </c>
      <c r="DD119" s="1">
        <f t="shared" ref="DD119" si="686">CR119+CX119</f>
        <v>0</v>
      </c>
      <c r="DE119" s="1">
        <f t="shared" ref="DE119" si="687">CS119+CY119</f>
        <v>0</v>
      </c>
      <c r="DF119" s="1">
        <f t="shared" ref="DF119" si="688">CT119+CZ119</f>
        <v>0</v>
      </c>
      <c r="DG119" s="1">
        <f t="shared" ref="DG119" si="689">CU119+DA119</f>
        <v>0</v>
      </c>
      <c r="DH119" s="1"/>
      <c r="DM119" s="1"/>
      <c r="DN119" s="1"/>
      <c r="DS119" s="1"/>
      <c r="DT119" s="1">
        <f>DH119+DN119</f>
        <v>0</v>
      </c>
      <c r="DU119" s="1">
        <f t="shared" ref="DU119" si="690">DI119+DO119</f>
        <v>0</v>
      </c>
      <c r="DV119" s="1">
        <f t="shared" ref="DV119" si="691">DJ119+DP119</f>
        <v>0</v>
      </c>
      <c r="DW119" s="1">
        <f t="shared" ref="DW119" si="692">DK119+DQ119</f>
        <v>0</v>
      </c>
      <c r="DX119" s="1">
        <f t="shared" ref="DX119" si="693">DL119+DR119</f>
        <v>0</v>
      </c>
      <c r="DY119" s="1">
        <f t="shared" ref="DY119" si="694">DM119+DS119</f>
        <v>0</v>
      </c>
      <c r="DZ119" s="1"/>
      <c r="EA119" s="1"/>
      <c r="EB119" s="1"/>
      <c r="EC119" s="1"/>
      <c r="ED119" s="1"/>
      <c r="EE119" s="1">
        <f t="shared" ref="EE119" si="695">DZ119-EB119-EC119-ED119</f>
        <v>0</v>
      </c>
      <c r="EF119" s="1"/>
      <c r="EK119" s="1"/>
      <c r="EL119" s="1">
        <f>DZ119+EF119</f>
        <v>0</v>
      </c>
      <c r="EM119" s="1">
        <f t="shared" ref="EM119" si="696">EA119+EG119</f>
        <v>0</v>
      </c>
      <c r="EN119" s="1">
        <f t="shared" ref="EN119" si="697">EB119+EH119</f>
        <v>0</v>
      </c>
      <c r="EO119" s="1">
        <f t="shared" ref="EO119" si="698">EC119+EI119</f>
        <v>0</v>
      </c>
      <c r="EP119" s="1">
        <f t="shared" ref="EP119" si="699">ED119+EJ119</f>
        <v>0</v>
      </c>
      <c r="EQ119" s="1">
        <f t="shared" ref="EQ119" si="700">EE119+EK119</f>
        <v>0</v>
      </c>
      <c r="ER119" s="1">
        <v>0</v>
      </c>
      <c r="EW119" s="1">
        <f t="shared" ref="EW119" si="701">ER119-ET119-EU119-EV119</f>
        <v>0</v>
      </c>
      <c r="EX119" s="1"/>
      <c r="FC119" s="1"/>
      <c r="FD119" s="1">
        <f>ER119+EX119</f>
        <v>0</v>
      </c>
      <c r="FE119" s="1">
        <f t="shared" ref="FE119" si="702">ES119+EY119</f>
        <v>0</v>
      </c>
      <c r="FF119" s="1">
        <f t="shared" ref="FF119" si="703">ET119+EZ119</f>
        <v>0</v>
      </c>
      <c r="FG119" s="1">
        <f t="shared" ref="FG119" si="704">EU119+FA119</f>
        <v>0</v>
      </c>
      <c r="FH119" s="1">
        <f t="shared" ref="FH119" si="705">EV119+FB119</f>
        <v>0</v>
      </c>
      <c r="FI119" s="1">
        <f t="shared" ref="FI119" si="706">EW119+FC119</f>
        <v>0</v>
      </c>
    </row>
    <row r="120" spans="1:165" s="116" customFormat="1" ht="11.25" x14ac:dyDescent="0.2">
      <c r="A120" s="120"/>
      <c r="B120" s="120"/>
      <c r="C120" s="120"/>
      <c r="D120" s="120"/>
      <c r="E120" s="123"/>
      <c r="F120" s="15"/>
      <c r="G120" s="1"/>
      <c r="H120" s="1">
        <f t="shared" si="556"/>
        <v>0</v>
      </c>
      <c r="I120" s="1"/>
      <c r="J120" s="1"/>
      <c r="K120" s="1"/>
      <c r="L120" s="1"/>
      <c r="M120" s="1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140"/>
      <c r="AG120" s="140"/>
      <c r="AH120" s="1"/>
      <c r="AI120" s="1"/>
      <c r="AJ120" s="1"/>
      <c r="AK120" s="1"/>
      <c r="AL120" s="1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140"/>
      <c r="BF120" s="140"/>
      <c r="BG120" s="1"/>
      <c r="BH120" s="1"/>
      <c r="BI120" s="1"/>
      <c r="BJ120" s="1"/>
      <c r="BK120" s="1"/>
      <c r="BL120" s="1"/>
      <c r="BM120" s="65"/>
      <c r="BN120" s="132"/>
      <c r="BO120" s="65"/>
      <c r="BP120" s="132"/>
      <c r="BQ120" s="65"/>
      <c r="BR120" s="65"/>
      <c r="BS120" s="132"/>
      <c r="BT120" s="65"/>
      <c r="BU120" s="65"/>
      <c r="BV120" s="65"/>
      <c r="BW120" s="65"/>
      <c r="BX120" s="132"/>
      <c r="BY120" s="65"/>
      <c r="BZ120" s="132"/>
      <c r="CA120" s="65"/>
      <c r="CB120" s="65"/>
      <c r="CC120" s="65"/>
      <c r="CD120" s="65"/>
      <c r="CE120" s="65"/>
      <c r="CF120" s="65"/>
      <c r="CG120" s="65"/>
      <c r="CH120" s="132"/>
      <c r="CI120" s="65"/>
      <c r="CJ120" s="65"/>
      <c r="CK120" s="140"/>
      <c r="CL120" s="140"/>
      <c r="CM120" s="1"/>
      <c r="CN120" s="1"/>
      <c r="CO120" s="1"/>
      <c r="CP120" s="1"/>
      <c r="CU120" s="1"/>
      <c r="CV120" s="1"/>
      <c r="DA120" s="1"/>
      <c r="DB120" s="1"/>
      <c r="DG120" s="1"/>
      <c r="DH120" s="1"/>
      <c r="DM120" s="1"/>
      <c r="DN120" s="1"/>
      <c r="DS120" s="1"/>
      <c r="DT120" s="1"/>
      <c r="DY120" s="1"/>
      <c r="DZ120" s="1"/>
      <c r="EA120" s="1"/>
      <c r="EB120" s="1"/>
      <c r="EC120" s="1"/>
      <c r="ED120" s="1"/>
      <c r="EE120" s="1"/>
      <c r="EF120" s="1"/>
      <c r="EK120" s="1"/>
      <c r="EL120" s="1"/>
      <c r="EQ120" s="1"/>
      <c r="ER120" s="1"/>
      <c r="EW120" s="1"/>
      <c r="EX120" s="1"/>
      <c r="FC120" s="1"/>
      <c r="FD120" s="1"/>
      <c r="FI120" s="1"/>
    </row>
    <row r="121" spans="1:165" s="116" customFormat="1" ht="11.25" x14ac:dyDescent="0.2">
      <c r="A121" s="120"/>
      <c r="B121" s="26"/>
      <c r="C121" s="26"/>
      <c r="D121" s="26"/>
      <c r="E121" s="37" t="s">
        <v>211</v>
      </c>
      <c r="F121" s="28"/>
      <c r="G121" s="1"/>
      <c r="H121" s="1">
        <f t="shared" si="556"/>
        <v>0</v>
      </c>
      <c r="I121" s="1"/>
      <c r="J121" s="1"/>
      <c r="K121" s="1"/>
      <c r="L121" s="1"/>
      <c r="M121" s="1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140"/>
      <c r="AG121" s="140"/>
      <c r="AH121" s="1"/>
      <c r="AI121" s="1"/>
      <c r="AJ121" s="1"/>
      <c r="AK121" s="1"/>
      <c r="AL121" s="1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140"/>
      <c r="BF121" s="140"/>
      <c r="BG121" s="1"/>
      <c r="BH121" s="1"/>
      <c r="BI121" s="1"/>
      <c r="BJ121" s="1"/>
      <c r="BK121" s="1"/>
      <c r="BL121" s="1"/>
      <c r="BM121" s="65"/>
      <c r="BN121" s="132"/>
      <c r="BO121" s="65"/>
      <c r="BP121" s="132"/>
      <c r="BQ121" s="65"/>
      <c r="BR121" s="65"/>
      <c r="BS121" s="132"/>
      <c r="BT121" s="65"/>
      <c r="BU121" s="65"/>
      <c r="BV121" s="65"/>
      <c r="BW121" s="65"/>
      <c r="BX121" s="132"/>
      <c r="BY121" s="65"/>
      <c r="BZ121" s="132"/>
      <c r="CA121" s="65"/>
      <c r="CB121" s="65"/>
      <c r="CC121" s="65"/>
      <c r="CD121" s="65"/>
      <c r="CE121" s="65"/>
      <c r="CF121" s="65"/>
      <c r="CG121" s="65"/>
      <c r="CH121" s="132"/>
      <c r="CI121" s="65"/>
      <c r="CJ121" s="65"/>
      <c r="CK121" s="140"/>
      <c r="CL121" s="140"/>
      <c r="CM121" s="1"/>
      <c r="CN121" s="1"/>
      <c r="CO121" s="1"/>
      <c r="CP121" s="1"/>
      <c r="CU121" s="1"/>
      <c r="CV121" s="1"/>
      <c r="DA121" s="1"/>
      <c r="DB121" s="1"/>
      <c r="DG121" s="1"/>
      <c r="DH121" s="1"/>
      <c r="DM121" s="1"/>
      <c r="DN121" s="1"/>
      <c r="DS121" s="1"/>
      <c r="DT121" s="1"/>
      <c r="DY121" s="1"/>
      <c r="DZ121" s="1"/>
      <c r="EA121" s="1"/>
      <c r="EB121" s="1"/>
      <c r="EC121" s="1"/>
      <c r="ED121" s="1"/>
      <c r="EE121" s="1"/>
      <c r="EF121" s="1"/>
      <c r="EK121" s="1"/>
      <c r="EL121" s="1"/>
      <c r="EQ121" s="1"/>
      <c r="ER121" s="1"/>
      <c r="EW121" s="1"/>
      <c r="EX121" s="1"/>
      <c r="FC121" s="1"/>
      <c r="FD121" s="1"/>
      <c r="FI121" s="1"/>
    </row>
    <row r="122" spans="1:165" s="116" customFormat="1" ht="17.25" customHeight="1" x14ac:dyDescent="0.2">
      <c r="A122" s="120" t="s">
        <v>121</v>
      </c>
      <c r="B122" s="120" t="s">
        <v>101</v>
      </c>
      <c r="C122" s="120">
        <v>210701</v>
      </c>
      <c r="D122" s="120" t="s">
        <v>212</v>
      </c>
      <c r="E122" s="123" t="s">
        <v>213</v>
      </c>
      <c r="F122" s="30" t="s">
        <v>140</v>
      </c>
      <c r="G122" s="1">
        <f t="shared" ref="G122:G123" si="707">H122+I122+BJ122</f>
        <v>80000</v>
      </c>
      <c r="H122" s="1">
        <f t="shared" si="556"/>
        <v>0</v>
      </c>
      <c r="I122" s="1"/>
      <c r="J122" s="1">
        <f>K122+M122+CP122+DH122+DZ122+ER122</f>
        <v>80000</v>
      </c>
      <c r="K122" s="1"/>
      <c r="L122" s="1"/>
      <c r="M122" s="1">
        <f t="shared" si="503"/>
        <v>80000</v>
      </c>
      <c r="N122" s="65"/>
      <c r="O122" s="65">
        <v>62992</v>
      </c>
      <c r="P122" s="65"/>
      <c r="Q122" s="65"/>
      <c r="R122" s="65">
        <v>17008</v>
      </c>
      <c r="S122" s="65"/>
      <c r="T122" s="65">
        <f t="shared" si="323"/>
        <v>0</v>
      </c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140"/>
      <c r="AG122" s="140"/>
      <c r="AH122" s="1"/>
      <c r="AI122" s="1"/>
      <c r="AJ122" s="1">
        <f>M122-AF122-AG122-AI122</f>
        <v>80000</v>
      </c>
      <c r="AK122" s="1">
        <f t="shared" si="377"/>
        <v>0</v>
      </c>
      <c r="AL122" s="1">
        <f t="shared" ref="AL122:AL123" si="708">AM122+AN122+AO122+AP122+AQ122+AR122+AS122+AV122+AW122+BA122+BB122+BC122</f>
        <v>0</v>
      </c>
      <c r="AM122" s="65"/>
      <c r="AN122" s="65"/>
      <c r="AO122" s="65"/>
      <c r="AP122" s="65"/>
      <c r="AQ122" s="65"/>
      <c r="AR122" s="65"/>
      <c r="AS122" s="65">
        <f t="shared" ref="AS122:AS123" si="709">AT122+AU122</f>
        <v>0</v>
      </c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140"/>
      <c r="BF122" s="140"/>
      <c r="BG122" s="1"/>
      <c r="BH122" s="1"/>
      <c r="BI122" s="1">
        <f>AL122-BE122-BF122-BH122</f>
        <v>0</v>
      </c>
      <c r="BJ122" s="1">
        <f t="shared" si="378"/>
        <v>80000</v>
      </c>
      <c r="BK122" s="1">
        <f t="shared" ref="BK122:BK123" si="710">BM122+BO122+BQ122+BR122+BT122+BU122+BV122+CA122+CB122+CE122+CF122+CG122+CI122</f>
        <v>80000</v>
      </c>
      <c r="BL122" s="1"/>
      <c r="BM122" s="65">
        <f t="shared" ref="BM122:BM123" si="711">N122+AM122</f>
        <v>0</v>
      </c>
      <c r="BN122" s="132"/>
      <c r="BO122" s="65">
        <f t="shared" ref="BO122:BO123" si="712">O122+AN122</f>
        <v>62992</v>
      </c>
      <c r="BP122" s="132"/>
      <c r="BQ122" s="65">
        <f t="shared" ref="BQ122:BQ123" si="713">P122+AO122</f>
        <v>0</v>
      </c>
      <c r="BR122" s="65">
        <f t="shared" ref="BR122:BR123" si="714">Q122+AP122</f>
        <v>0</v>
      </c>
      <c r="BS122" s="132"/>
      <c r="BT122" s="65">
        <f t="shared" ref="BT122:BT123" si="715">R122+AQ122</f>
        <v>17008</v>
      </c>
      <c r="BU122" s="65">
        <f t="shared" ref="BU122:BU123" si="716">S122+AR122</f>
        <v>0</v>
      </c>
      <c r="BV122" s="65">
        <f t="shared" ref="BV122:BV123" si="717">T122+AS122</f>
        <v>0</v>
      </c>
      <c r="BW122" s="65">
        <f t="shared" ref="BW122:BW123" si="718">U122+AT122</f>
        <v>0</v>
      </c>
      <c r="BX122" s="132"/>
      <c r="BY122" s="65">
        <f t="shared" ref="BY122:BY123" si="719">V122+AU122</f>
        <v>0</v>
      </c>
      <c r="BZ122" s="132"/>
      <c r="CA122" s="65">
        <f t="shared" ref="CA122:CA123" si="720">W122+AV122</f>
        <v>0</v>
      </c>
      <c r="CB122" s="65">
        <f t="shared" ref="CB122:CB123" si="721">X122+AW122</f>
        <v>0</v>
      </c>
      <c r="CC122" s="65">
        <f t="shared" ref="CC122:CC123" si="722">Y122+AX122</f>
        <v>0</v>
      </c>
      <c r="CD122" s="65">
        <f t="shared" ref="CD122:CD123" si="723">Z122+AY122</f>
        <v>0</v>
      </c>
      <c r="CE122" s="65">
        <f t="shared" ref="CE122:CE123" si="724">AA122+AZ122</f>
        <v>0</v>
      </c>
      <c r="CF122" s="65">
        <f t="shared" ref="CF122:CF123" si="725">AB122+BA122</f>
        <v>0</v>
      </c>
      <c r="CG122" s="65">
        <f t="shared" ref="CG122:CG123" si="726">AC122+BB122</f>
        <v>0</v>
      </c>
      <c r="CH122" s="132"/>
      <c r="CI122" s="65">
        <f t="shared" ref="CI122:CI123" si="727">AD122+BC122</f>
        <v>0</v>
      </c>
      <c r="CJ122" s="65">
        <f t="shared" ref="CJ122:CJ123" si="728">AE122+BD122</f>
        <v>0</v>
      </c>
      <c r="CK122" s="65">
        <f t="shared" ref="CK122:CK123" si="729">AF122+BE122</f>
        <v>0</v>
      </c>
      <c r="CL122" s="65">
        <f t="shared" ref="CL122:CL123" si="730">AG122+BF122</f>
        <v>0</v>
      </c>
      <c r="CM122" s="65">
        <f t="shared" ref="CM122:CM123" si="731">AH122+BG122</f>
        <v>0</v>
      </c>
      <c r="CN122" s="65">
        <f t="shared" ref="CN122:CN123" si="732">AI122+BH122</f>
        <v>0</v>
      </c>
      <c r="CO122" s="65">
        <f t="shared" ref="CO122:CO123" si="733">AJ122+BI122</f>
        <v>80000</v>
      </c>
      <c r="CP122" s="1"/>
      <c r="CU122" s="1"/>
      <c r="CV122" s="1"/>
      <c r="DA122" s="1"/>
      <c r="DB122" s="1">
        <f t="shared" ref="DB122:DB123" si="734">CP122+CV122</f>
        <v>0</v>
      </c>
      <c r="DC122" s="1">
        <f t="shared" ref="DC122:DC123" si="735">CQ122+CW122</f>
        <v>0</v>
      </c>
      <c r="DD122" s="1">
        <f t="shared" ref="DD122:DD123" si="736">CR122+CX122</f>
        <v>0</v>
      </c>
      <c r="DE122" s="1">
        <f t="shared" ref="DE122:DE123" si="737">CS122+CY122</f>
        <v>0</v>
      </c>
      <c r="DF122" s="1">
        <f t="shared" ref="DF122:DF123" si="738">CT122+CZ122</f>
        <v>0</v>
      </c>
      <c r="DG122" s="1">
        <f t="shared" ref="DG122:DG123" si="739">CU122+DA122</f>
        <v>0</v>
      </c>
      <c r="DH122" s="1"/>
      <c r="DM122" s="1"/>
      <c r="DN122" s="1"/>
      <c r="DS122" s="1"/>
      <c r="DT122" s="1">
        <f t="shared" ref="DT122:DT123" si="740">DH122+DN122</f>
        <v>0</v>
      </c>
      <c r="DU122" s="1">
        <f t="shared" ref="DU122:DU123" si="741">DI122+DO122</f>
        <v>0</v>
      </c>
      <c r="DV122" s="1">
        <f t="shared" ref="DV122:DV123" si="742">DJ122+DP122</f>
        <v>0</v>
      </c>
      <c r="DW122" s="1">
        <f t="shared" ref="DW122:DW123" si="743">DK122+DQ122</f>
        <v>0</v>
      </c>
      <c r="DX122" s="1">
        <f t="shared" ref="DX122:DX123" si="744">DL122+DR122</f>
        <v>0</v>
      </c>
      <c r="DY122" s="1">
        <f t="shared" ref="DY122:DY123" si="745">DM122+DS122</f>
        <v>0</v>
      </c>
      <c r="DZ122" s="1"/>
      <c r="EA122" s="1"/>
      <c r="EB122" s="1"/>
      <c r="EC122" s="1"/>
      <c r="ED122" s="1"/>
      <c r="EE122" s="1">
        <f t="shared" si="595"/>
        <v>0</v>
      </c>
      <c r="EF122" s="1"/>
      <c r="EK122" s="1"/>
      <c r="EL122" s="1">
        <f t="shared" ref="EL122:EL123" si="746">DZ122+EF122</f>
        <v>0</v>
      </c>
      <c r="EM122" s="1">
        <f t="shared" ref="EM122:EM123" si="747">EA122+EG122</f>
        <v>0</v>
      </c>
      <c r="EN122" s="1">
        <f t="shared" ref="EN122:EN123" si="748">EB122+EH122</f>
        <v>0</v>
      </c>
      <c r="EO122" s="1">
        <f t="shared" ref="EO122:EO123" si="749">EC122+EI122</f>
        <v>0</v>
      </c>
      <c r="EP122" s="1">
        <f t="shared" ref="EP122:EP123" si="750">ED122+EJ122</f>
        <v>0</v>
      </c>
      <c r="EQ122" s="1">
        <f t="shared" ref="EQ122:EQ123" si="751">EE122+EK122</f>
        <v>0</v>
      </c>
      <c r="ER122" s="1">
        <v>0</v>
      </c>
      <c r="EW122" s="1">
        <f t="shared" si="602"/>
        <v>0</v>
      </c>
      <c r="EX122" s="1"/>
      <c r="FC122" s="1"/>
      <c r="FD122" s="1">
        <f t="shared" ref="FD122:FD123" si="752">ER122+EX122</f>
        <v>0</v>
      </c>
      <c r="FE122" s="1">
        <f t="shared" ref="FE122:FE123" si="753">ES122+EY122</f>
        <v>0</v>
      </c>
      <c r="FF122" s="1">
        <f t="shared" ref="FF122:FF123" si="754">ET122+EZ122</f>
        <v>0</v>
      </c>
      <c r="FG122" s="1">
        <f t="shared" ref="FG122:FG123" si="755">EU122+FA122</f>
        <v>0</v>
      </c>
      <c r="FH122" s="1">
        <f t="shared" ref="FH122:FH123" si="756">EV122+FB122</f>
        <v>0</v>
      </c>
      <c r="FI122" s="1">
        <f t="shared" ref="FI122:FI123" si="757">EW122+FC122</f>
        <v>0</v>
      </c>
    </row>
    <row r="123" spans="1:165" s="116" customFormat="1" ht="17.25" customHeight="1" x14ac:dyDescent="0.2">
      <c r="A123" s="120" t="s">
        <v>121</v>
      </c>
      <c r="B123" s="120" t="s">
        <v>101</v>
      </c>
      <c r="C123" s="120">
        <v>210701</v>
      </c>
      <c r="D123" s="120" t="s">
        <v>214</v>
      </c>
      <c r="E123" s="123" t="s">
        <v>215</v>
      </c>
      <c r="F123" s="15">
        <v>2019</v>
      </c>
      <c r="G123" s="1">
        <f t="shared" si="707"/>
        <v>13329</v>
      </c>
      <c r="H123" s="1">
        <f t="shared" si="556"/>
        <v>0</v>
      </c>
      <c r="I123" s="1"/>
      <c r="J123" s="1">
        <f>K123+M123+CP123+DH123+DZ123+ER123</f>
        <v>13329</v>
      </c>
      <c r="K123" s="1"/>
      <c r="L123" s="1"/>
      <c r="M123" s="1">
        <f t="shared" si="503"/>
        <v>13329</v>
      </c>
      <c r="N123" s="65"/>
      <c r="O123" s="65">
        <v>10495</v>
      </c>
      <c r="P123" s="65"/>
      <c r="Q123" s="65">
        <v>2834</v>
      </c>
      <c r="R123" s="65"/>
      <c r="S123" s="65"/>
      <c r="T123" s="65">
        <f t="shared" si="323"/>
        <v>0</v>
      </c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140"/>
      <c r="AG123" s="140"/>
      <c r="AH123" s="1"/>
      <c r="AI123" s="1"/>
      <c r="AJ123" s="1">
        <f>M123-AF123-AG123-AI123</f>
        <v>13329</v>
      </c>
      <c r="AK123" s="1">
        <f t="shared" si="377"/>
        <v>0</v>
      </c>
      <c r="AL123" s="1">
        <f t="shared" si="708"/>
        <v>0</v>
      </c>
      <c r="AM123" s="65"/>
      <c r="AN123" s="65"/>
      <c r="AO123" s="65"/>
      <c r="AP123" s="65"/>
      <c r="AQ123" s="65"/>
      <c r="AR123" s="65"/>
      <c r="AS123" s="65">
        <f t="shared" si="709"/>
        <v>0</v>
      </c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140"/>
      <c r="BF123" s="140"/>
      <c r="BG123" s="1"/>
      <c r="BH123" s="1"/>
      <c r="BI123" s="1">
        <f>AL123-BE123-BF123-BH123</f>
        <v>0</v>
      </c>
      <c r="BJ123" s="1">
        <f t="shared" si="378"/>
        <v>13329</v>
      </c>
      <c r="BK123" s="1">
        <f t="shared" si="710"/>
        <v>13329</v>
      </c>
      <c r="BL123" s="1"/>
      <c r="BM123" s="65">
        <f t="shared" si="711"/>
        <v>0</v>
      </c>
      <c r="BN123" s="132"/>
      <c r="BO123" s="65">
        <f t="shared" si="712"/>
        <v>10495</v>
      </c>
      <c r="BP123" s="132"/>
      <c r="BQ123" s="65">
        <f t="shared" si="713"/>
        <v>0</v>
      </c>
      <c r="BR123" s="65">
        <f t="shared" si="714"/>
        <v>2834</v>
      </c>
      <c r="BS123" s="132"/>
      <c r="BT123" s="65">
        <f t="shared" si="715"/>
        <v>0</v>
      </c>
      <c r="BU123" s="65">
        <f t="shared" si="716"/>
        <v>0</v>
      </c>
      <c r="BV123" s="65">
        <f t="shared" si="717"/>
        <v>0</v>
      </c>
      <c r="BW123" s="65">
        <f t="shared" si="718"/>
        <v>0</v>
      </c>
      <c r="BX123" s="132"/>
      <c r="BY123" s="65">
        <f t="shared" si="719"/>
        <v>0</v>
      </c>
      <c r="BZ123" s="132"/>
      <c r="CA123" s="65">
        <f t="shared" si="720"/>
        <v>0</v>
      </c>
      <c r="CB123" s="65">
        <f t="shared" si="721"/>
        <v>0</v>
      </c>
      <c r="CC123" s="65">
        <f t="shared" si="722"/>
        <v>0</v>
      </c>
      <c r="CD123" s="65">
        <f t="shared" si="723"/>
        <v>0</v>
      </c>
      <c r="CE123" s="65">
        <f t="shared" si="724"/>
        <v>0</v>
      </c>
      <c r="CF123" s="65">
        <f t="shared" si="725"/>
        <v>0</v>
      </c>
      <c r="CG123" s="65">
        <f t="shared" si="726"/>
        <v>0</v>
      </c>
      <c r="CH123" s="132"/>
      <c r="CI123" s="65">
        <f t="shared" si="727"/>
        <v>0</v>
      </c>
      <c r="CJ123" s="65">
        <f t="shared" si="728"/>
        <v>0</v>
      </c>
      <c r="CK123" s="65">
        <f t="shared" si="729"/>
        <v>0</v>
      </c>
      <c r="CL123" s="65">
        <f t="shared" si="730"/>
        <v>0</v>
      </c>
      <c r="CM123" s="65">
        <f t="shared" si="731"/>
        <v>0</v>
      </c>
      <c r="CN123" s="65">
        <f t="shared" si="732"/>
        <v>0</v>
      </c>
      <c r="CO123" s="65">
        <f t="shared" si="733"/>
        <v>13329</v>
      </c>
      <c r="CP123" s="1"/>
      <c r="CU123" s="1"/>
      <c r="CV123" s="1"/>
      <c r="DA123" s="1"/>
      <c r="DB123" s="1">
        <f t="shared" si="734"/>
        <v>0</v>
      </c>
      <c r="DC123" s="1">
        <f t="shared" si="735"/>
        <v>0</v>
      </c>
      <c r="DD123" s="1">
        <f t="shared" si="736"/>
        <v>0</v>
      </c>
      <c r="DE123" s="1">
        <f t="shared" si="737"/>
        <v>0</v>
      </c>
      <c r="DF123" s="1">
        <f t="shared" si="738"/>
        <v>0</v>
      </c>
      <c r="DG123" s="1">
        <f t="shared" si="739"/>
        <v>0</v>
      </c>
      <c r="DH123" s="1"/>
      <c r="DM123" s="1"/>
      <c r="DN123" s="1"/>
      <c r="DS123" s="1"/>
      <c r="DT123" s="1">
        <f t="shared" si="740"/>
        <v>0</v>
      </c>
      <c r="DU123" s="1">
        <f t="shared" si="741"/>
        <v>0</v>
      </c>
      <c r="DV123" s="1">
        <f t="shared" si="742"/>
        <v>0</v>
      </c>
      <c r="DW123" s="1">
        <f t="shared" si="743"/>
        <v>0</v>
      </c>
      <c r="DX123" s="1">
        <f t="shared" si="744"/>
        <v>0</v>
      </c>
      <c r="DY123" s="1">
        <f t="shared" si="745"/>
        <v>0</v>
      </c>
      <c r="DZ123" s="1"/>
      <c r="EA123" s="1"/>
      <c r="EB123" s="1"/>
      <c r="EC123" s="1"/>
      <c r="ED123" s="1"/>
      <c r="EE123" s="1">
        <f t="shared" si="595"/>
        <v>0</v>
      </c>
      <c r="EF123" s="1"/>
      <c r="EK123" s="1"/>
      <c r="EL123" s="1">
        <f t="shared" si="746"/>
        <v>0</v>
      </c>
      <c r="EM123" s="1">
        <f t="shared" si="747"/>
        <v>0</v>
      </c>
      <c r="EN123" s="1">
        <f t="shared" si="748"/>
        <v>0</v>
      </c>
      <c r="EO123" s="1">
        <f t="shared" si="749"/>
        <v>0</v>
      </c>
      <c r="EP123" s="1">
        <f t="shared" si="750"/>
        <v>0</v>
      </c>
      <c r="EQ123" s="1">
        <f t="shared" si="751"/>
        <v>0</v>
      </c>
      <c r="ER123" s="1">
        <v>0</v>
      </c>
      <c r="EW123" s="1">
        <f t="shared" si="602"/>
        <v>0</v>
      </c>
      <c r="EX123" s="1"/>
      <c r="FC123" s="1"/>
      <c r="FD123" s="1">
        <f t="shared" si="752"/>
        <v>0</v>
      </c>
      <c r="FE123" s="1">
        <f t="shared" si="753"/>
        <v>0</v>
      </c>
      <c r="FF123" s="1">
        <f t="shared" si="754"/>
        <v>0</v>
      </c>
      <c r="FG123" s="1">
        <f t="shared" si="755"/>
        <v>0</v>
      </c>
      <c r="FH123" s="1">
        <f t="shared" si="756"/>
        <v>0</v>
      </c>
      <c r="FI123" s="1">
        <f t="shared" si="757"/>
        <v>0</v>
      </c>
    </row>
    <row r="124" spans="1:165" s="116" customFormat="1" ht="11.25" x14ac:dyDescent="0.2">
      <c r="A124" s="120"/>
      <c r="B124" s="120"/>
      <c r="C124" s="120"/>
      <c r="D124" s="120"/>
      <c r="E124" s="123"/>
      <c r="F124" s="30"/>
      <c r="G124" s="1"/>
      <c r="H124" s="1">
        <f t="shared" si="556"/>
        <v>0</v>
      </c>
      <c r="I124" s="1"/>
      <c r="J124" s="1"/>
      <c r="K124" s="1"/>
      <c r="L124" s="1"/>
      <c r="M124" s="1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140"/>
      <c r="AG124" s="140"/>
      <c r="AH124" s="1"/>
      <c r="AI124" s="1"/>
      <c r="AJ124" s="1"/>
      <c r="AK124" s="1"/>
      <c r="AL124" s="1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140"/>
      <c r="BF124" s="140"/>
      <c r="BG124" s="1"/>
      <c r="BH124" s="1"/>
      <c r="BI124" s="1"/>
      <c r="BJ124" s="1"/>
      <c r="BK124" s="1"/>
      <c r="BL124" s="1"/>
      <c r="BM124" s="65"/>
      <c r="BN124" s="132"/>
      <c r="BO124" s="65"/>
      <c r="BP124" s="132"/>
      <c r="BQ124" s="65"/>
      <c r="BR124" s="65"/>
      <c r="BS124" s="132"/>
      <c r="BT124" s="65"/>
      <c r="BU124" s="65"/>
      <c r="BV124" s="65"/>
      <c r="BW124" s="65"/>
      <c r="BX124" s="132"/>
      <c r="BY124" s="65"/>
      <c r="BZ124" s="132"/>
      <c r="CA124" s="65"/>
      <c r="CB124" s="65"/>
      <c r="CC124" s="65"/>
      <c r="CD124" s="65"/>
      <c r="CE124" s="65"/>
      <c r="CF124" s="65"/>
      <c r="CG124" s="65"/>
      <c r="CH124" s="132"/>
      <c r="CI124" s="65"/>
      <c r="CJ124" s="65"/>
      <c r="CK124" s="140"/>
      <c r="CL124" s="140"/>
      <c r="CM124" s="1"/>
      <c r="CN124" s="1"/>
      <c r="CO124" s="1"/>
      <c r="CP124" s="1"/>
      <c r="CU124" s="1"/>
      <c r="CV124" s="1"/>
      <c r="DA124" s="1"/>
      <c r="DB124" s="1"/>
      <c r="DG124" s="1"/>
      <c r="DH124" s="1"/>
      <c r="DM124" s="1"/>
      <c r="DN124" s="1"/>
      <c r="DS124" s="1"/>
      <c r="DT124" s="1"/>
      <c r="DY124" s="1"/>
      <c r="DZ124" s="1"/>
      <c r="EA124" s="1"/>
      <c r="EB124" s="1"/>
      <c r="EC124" s="1"/>
      <c r="ED124" s="1"/>
      <c r="EE124" s="1"/>
      <c r="EF124" s="1"/>
      <c r="EK124" s="1"/>
      <c r="EL124" s="1"/>
      <c r="EQ124" s="1"/>
      <c r="ER124" s="1"/>
      <c r="EW124" s="1"/>
      <c r="EX124" s="1"/>
      <c r="FC124" s="1"/>
      <c r="FD124" s="1"/>
      <c r="FI124" s="1"/>
    </row>
    <row r="125" spans="1:165" s="116" customFormat="1" ht="11.25" x14ac:dyDescent="0.2">
      <c r="A125" s="120"/>
      <c r="B125" s="120"/>
      <c r="C125" s="120"/>
      <c r="D125" s="120"/>
      <c r="E125" s="37" t="s">
        <v>216</v>
      </c>
      <c r="F125" s="15"/>
      <c r="G125" s="1"/>
      <c r="H125" s="1">
        <f t="shared" si="556"/>
        <v>0</v>
      </c>
      <c r="I125" s="1"/>
      <c r="J125" s="1"/>
      <c r="K125" s="1"/>
      <c r="L125" s="1"/>
      <c r="M125" s="1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140"/>
      <c r="AG125" s="140"/>
      <c r="AH125" s="1"/>
      <c r="AI125" s="1"/>
      <c r="AJ125" s="1"/>
      <c r="AK125" s="1"/>
      <c r="AL125" s="1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140"/>
      <c r="BF125" s="140"/>
      <c r="BG125" s="1"/>
      <c r="BH125" s="1"/>
      <c r="BI125" s="1"/>
      <c r="BJ125" s="1"/>
      <c r="BK125" s="1"/>
      <c r="BL125" s="1"/>
      <c r="BM125" s="65"/>
      <c r="BN125" s="132"/>
      <c r="BO125" s="65"/>
      <c r="BP125" s="132"/>
      <c r="BQ125" s="65"/>
      <c r="BR125" s="65"/>
      <c r="BS125" s="132"/>
      <c r="BT125" s="65"/>
      <c r="BU125" s="65"/>
      <c r="BV125" s="65"/>
      <c r="BW125" s="65"/>
      <c r="BX125" s="132"/>
      <c r="BY125" s="65"/>
      <c r="BZ125" s="132"/>
      <c r="CA125" s="65"/>
      <c r="CB125" s="65"/>
      <c r="CC125" s="65"/>
      <c r="CD125" s="65"/>
      <c r="CE125" s="65"/>
      <c r="CF125" s="65"/>
      <c r="CG125" s="65"/>
      <c r="CH125" s="132"/>
      <c r="CI125" s="65"/>
      <c r="CJ125" s="65"/>
      <c r="CK125" s="140"/>
      <c r="CL125" s="140"/>
      <c r="CM125" s="1"/>
      <c r="CN125" s="1"/>
      <c r="CO125" s="1"/>
      <c r="CP125" s="1"/>
      <c r="CU125" s="1"/>
      <c r="CV125" s="1"/>
      <c r="DA125" s="1"/>
      <c r="DB125" s="1"/>
      <c r="DG125" s="1"/>
      <c r="DH125" s="1"/>
      <c r="DM125" s="1"/>
      <c r="DN125" s="1"/>
      <c r="DS125" s="1"/>
      <c r="DT125" s="1"/>
      <c r="DY125" s="1"/>
      <c r="DZ125" s="1"/>
      <c r="EA125" s="1"/>
      <c r="EB125" s="1"/>
      <c r="EC125" s="1"/>
      <c r="ED125" s="1"/>
      <c r="EE125" s="1"/>
      <c r="EF125" s="1"/>
      <c r="EK125" s="1"/>
      <c r="EL125" s="1"/>
      <c r="EQ125" s="1"/>
      <c r="ER125" s="1"/>
      <c r="EW125" s="1"/>
      <c r="EX125" s="1"/>
      <c r="FC125" s="1"/>
      <c r="FD125" s="1"/>
      <c r="FI125" s="1"/>
    </row>
    <row r="126" spans="1:165" s="116" customFormat="1" ht="17.25" customHeight="1" x14ac:dyDescent="0.2">
      <c r="A126" s="120" t="s">
        <v>121</v>
      </c>
      <c r="B126" s="120" t="s">
        <v>101</v>
      </c>
      <c r="C126" s="120">
        <v>211401</v>
      </c>
      <c r="D126" s="120" t="s">
        <v>217</v>
      </c>
      <c r="E126" s="123" t="s">
        <v>218</v>
      </c>
      <c r="F126" s="15" t="s">
        <v>143</v>
      </c>
      <c r="G126" s="1">
        <f t="shared" ref="G126" si="758">H126+I126+BJ126</f>
        <v>53057</v>
      </c>
      <c r="H126" s="1">
        <f t="shared" si="556"/>
        <v>0</v>
      </c>
      <c r="I126" s="1"/>
      <c r="J126" s="1">
        <f>K126+M126+CP126+DH126+DZ126+ER126</f>
        <v>53057</v>
      </c>
      <c r="K126" s="1">
        <v>2941</v>
      </c>
      <c r="L126" s="1"/>
      <c r="M126" s="1">
        <f t="shared" si="503"/>
        <v>50116</v>
      </c>
      <c r="N126" s="65"/>
      <c r="O126" s="65">
        <v>39461</v>
      </c>
      <c r="P126" s="65"/>
      <c r="Q126" s="65">
        <v>10655</v>
      </c>
      <c r="R126" s="65"/>
      <c r="S126" s="65"/>
      <c r="T126" s="65">
        <f>U126+V126</f>
        <v>0</v>
      </c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140"/>
      <c r="AG126" s="140"/>
      <c r="AH126" s="1"/>
      <c r="AI126" s="1"/>
      <c r="AJ126" s="1">
        <f>M126-AF126-AG126-AI126</f>
        <v>50116</v>
      </c>
      <c r="AK126" s="1">
        <f t="shared" si="377"/>
        <v>0</v>
      </c>
      <c r="AL126" s="1">
        <f t="shared" ref="AL126" si="759">AM126+AN126+AO126+AP126+AQ126+AR126+AS126+AV126+AW126+BA126+BB126+BC126</f>
        <v>0</v>
      </c>
      <c r="AM126" s="65"/>
      <c r="AN126" s="65"/>
      <c r="AO126" s="65"/>
      <c r="AP126" s="65"/>
      <c r="AQ126" s="65"/>
      <c r="AR126" s="65"/>
      <c r="AS126" s="65">
        <f>AT126+AU126</f>
        <v>0</v>
      </c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140"/>
      <c r="BF126" s="140"/>
      <c r="BG126" s="1"/>
      <c r="BH126" s="1"/>
      <c r="BI126" s="1">
        <f>AL126-BE126-BF126-BH126</f>
        <v>0</v>
      </c>
      <c r="BJ126" s="1">
        <f t="shared" si="378"/>
        <v>53057</v>
      </c>
      <c r="BK126" s="1">
        <f>BM126+BO126+BQ126+BR126+BT126+BU126+BV126+CA126+CB126+CE126+CF126+CG126+CI126</f>
        <v>50116</v>
      </c>
      <c r="BL126" s="1"/>
      <c r="BM126" s="65">
        <f>N126+AM126</f>
        <v>0</v>
      </c>
      <c r="BN126" s="132"/>
      <c r="BO126" s="65">
        <f t="shared" ref="BO126" si="760">O126+AN126</f>
        <v>39461</v>
      </c>
      <c r="BP126" s="132"/>
      <c r="BQ126" s="65">
        <f t="shared" ref="BQ126" si="761">P126+AO126</f>
        <v>0</v>
      </c>
      <c r="BR126" s="65">
        <f t="shared" ref="BR126" si="762">Q126+AP126</f>
        <v>10655</v>
      </c>
      <c r="BS126" s="132"/>
      <c r="BT126" s="65">
        <f t="shared" ref="BT126" si="763">R126+AQ126</f>
        <v>0</v>
      </c>
      <c r="BU126" s="65">
        <f t="shared" ref="BU126" si="764">S126+AR126</f>
        <v>0</v>
      </c>
      <c r="BV126" s="65">
        <f t="shared" ref="BV126" si="765">T126+AS126</f>
        <v>0</v>
      </c>
      <c r="BW126" s="65">
        <f t="shared" ref="BW126" si="766">U126+AT126</f>
        <v>0</v>
      </c>
      <c r="BX126" s="132"/>
      <c r="BY126" s="65">
        <f t="shared" ref="BY126" si="767">V126+AU126</f>
        <v>0</v>
      </c>
      <c r="BZ126" s="132"/>
      <c r="CA126" s="65">
        <f t="shared" ref="CA126" si="768">W126+AV126</f>
        <v>0</v>
      </c>
      <c r="CB126" s="65">
        <f t="shared" ref="CB126" si="769">X126+AW126</f>
        <v>0</v>
      </c>
      <c r="CC126" s="65">
        <f t="shared" ref="CC126" si="770">Y126+AX126</f>
        <v>0</v>
      </c>
      <c r="CD126" s="65">
        <f t="shared" ref="CD126" si="771">Z126+AY126</f>
        <v>0</v>
      </c>
      <c r="CE126" s="65">
        <f t="shared" ref="CE126" si="772">AA126+AZ126</f>
        <v>0</v>
      </c>
      <c r="CF126" s="65">
        <f t="shared" ref="CF126" si="773">AB126+BA126</f>
        <v>0</v>
      </c>
      <c r="CG126" s="65">
        <f t="shared" ref="CG126" si="774">AC126+BB126</f>
        <v>0</v>
      </c>
      <c r="CH126" s="132"/>
      <c r="CI126" s="65">
        <f t="shared" ref="CI126" si="775">AD126+BC126</f>
        <v>0</v>
      </c>
      <c r="CJ126" s="65">
        <f t="shared" ref="CJ126" si="776">AE126+BD126</f>
        <v>0</v>
      </c>
      <c r="CK126" s="65">
        <f t="shared" ref="CK126" si="777">AF126+BE126</f>
        <v>0</v>
      </c>
      <c r="CL126" s="65">
        <f t="shared" ref="CL126" si="778">AG126+BF126</f>
        <v>0</v>
      </c>
      <c r="CM126" s="65">
        <f t="shared" ref="CM126" si="779">AH126+BG126</f>
        <v>0</v>
      </c>
      <c r="CN126" s="65">
        <f t="shared" ref="CN126" si="780">AI126+BH126</f>
        <v>0</v>
      </c>
      <c r="CO126" s="65">
        <f t="shared" ref="CO126" si="781">AJ126+BI126</f>
        <v>50116</v>
      </c>
      <c r="CP126" s="1"/>
      <c r="CU126" s="1"/>
      <c r="CV126" s="1"/>
      <c r="DA126" s="1"/>
      <c r="DB126" s="1">
        <f>CP126+CV126</f>
        <v>0</v>
      </c>
      <c r="DC126" s="1">
        <f t="shared" ref="DC126" si="782">CQ126+CW126</f>
        <v>0</v>
      </c>
      <c r="DD126" s="1">
        <f t="shared" ref="DD126" si="783">CR126+CX126</f>
        <v>0</v>
      </c>
      <c r="DE126" s="1">
        <f t="shared" ref="DE126" si="784">CS126+CY126</f>
        <v>0</v>
      </c>
      <c r="DF126" s="1">
        <f t="shared" ref="DF126" si="785">CT126+CZ126</f>
        <v>0</v>
      </c>
      <c r="DG126" s="1">
        <f t="shared" ref="DG126" si="786">CU126+DA126</f>
        <v>0</v>
      </c>
      <c r="DH126" s="1"/>
      <c r="DM126" s="1"/>
      <c r="DN126" s="1"/>
      <c r="DS126" s="1"/>
      <c r="DT126" s="1">
        <f>DH126+DN126</f>
        <v>0</v>
      </c>
      <c r="DU126" s="1">
        <f t="shared" ref="DU126" si="787">DI126+DO126</f>
        <v>0</v>
      </c>
      <c r="DV126" s="1">
        <f t="shared" ref="DV126" si="788">DJ126+DP126</f>
        <v>0</v>
      </c>
      <c r="DW126" s="1">
        <f t="shared" ref="DW126" si="789">DK126+DQ126</f>
        <v>0</v>
      </c>
      <c r="DX126" s="1">
        <f t="shared" ref="DX126" si="790">DL126+DR126</f>
        <v>0</v>
      </c>
      <c r="DY126" s="1">
        <f t="shared" ref="DY126" si="791">DM126+DS126</f>
        <v>0</v>
      </c>
      <c r="DZ126" s="1"/>
      <c r="EA126" s="1"/>
      <c r="EB126" s="1"/>
      <c r="EC126" s="1"/>
      <c r="ED126" s="1"/>
      <c r="EE126" s="1">
        <f t="shared" si="595"/>
        <v>0</v>
      </c>
      <c r="EF126" s="1"/>
      <c r="EK126" s="1"/>
      <c r="EL126" s="1">
        <f>DZ126+EF126</f>
        <v>0</v>
      </c>
      <c r="EM126" s="1">
        <f t="shared" ref="EM126" si="792">EA126+EG126</f>
        <v>0</v>
      </c>
      <c r="EN126" s="1">
        <f t="shared" ref="EN126" si="793">EB126+EH126</f>
        <v>0</v>
      </c>
      <c r="EO126" s="1">
        <f t="shared" ref="EO126" si="794">EC126+EI126</f>
        <v>0</v>
      </c>
      <c r="EP126" s="1">
        <f t="shared" ref="EP126" si="795">ED126+EJ126</f>
        <v>0</v>
      </c>
      <c r="EQ126" s="1">
        <f t="shared" ref="EQ126" si="796">EE126+EK126</f>
        <v>0</v>
      </c>
      <c r="ER126" s="1">
        <v>0</v>
      </c>
      <c r="EW126" s="1">
        <f t="shared" si="602"/>
        <v>0</v>
      </c>
      <c r="EX126" s="1"/>
      <c r="FC126" s="1"/>
      <c r="FD126" s="1">
        <f>ER126+EX126</f>
        <v>0</v>
      </c>
      <c r="FE126" s="1">
        <f t="shared" ref="FE126" si="797">ES126+EY126</f>
        <v>0</v>
      </c>
      <c r="FF126" s="1">
        <f t="shared" ref="FF126" si="798">ET126+EZ126</f>
        <v>0</v>
      </c>
      <c r="FG126" s="1">
        <f t="shared" ref="FG126" si="799">EU126+FA126</f>
        <v>0</v>
      </c>
      <c r="FH126" s="1">
        <f t="shared" ref="FH126" si="800">EV126+FB126</f>
        <v>0</v>
      </c>
      <c r="FI126" s="1">
        <f t="shared" ref="FI126" si="801">EW126+FC126</f>
        <v>0</v>
      </c>
    </row>
    <row r="127" spans="1:165" s="116" customFormat="1" ht="11.25" x14ac:dyDescent="0.2">
      <c r="A127" s="120"/>
      <c r="B127" s="120"/>
      <c r="C127" s="120"/>
      <c r="D127" s="120"/>
      <c r="E127" s="123"/>
      <c r="F127" s="30"/>
      <c r="G127" s="1"/>
      <c r="H127" s="1">
        <f t="shared" si="556"/>
        <v>0</v>
      </c>
      <c r="I127" s="1"/>
      <c r="J127" s="1"/>
      <c r="K127" s="1"/>
      <c r="L127" s="1"/>
      <c r="M127" s="1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140"/>
      <c r="AG127" s="140"/>
      <c r="AH127" s="1"/>
      <c r="AI127" s="1"/>
      <c r="AJ127" s="1"/>
      <c r="AK127" s="1"/>
      <c r="AL127" s="1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140"/>
      <c r="BF127" s="140"/>
      <c r="BG127" s="1"/>
      <c r="BH127" s="1"/>
      <c r="BI127" s="1"/>
      <c r="BJ127" s="1"/>
      <c r="BK127" s="1"/>
      <c r="BL127" s="1"/>
      <c r="BM127" s="65"/>
      <c r="BN127" s="132"/>
      <c r="BO127" s="65"/>
      <c r="BP127" s="132"/>
      <c r="BQ127" s="65"/>
      <c r="BR127" s="65"/>
      <c r="BS127" s="132"/>
      <c r="BT127" s="65"/>
      <c r="BU127" s="65"/>
      <c r="BV127" s="65"/>
      <c r="BW127" s="65"/>
      <c r="BX127" s="132"/>
      <c r="BY127" s="65"/>
      <c r="BZ127" s="132"/>
      <c r="CA127" s="65"/>
      <c r="CB127" s="65"/>
      <c r="CC127" s="65"/>
      <c r="CD127" s="65"/>
      <c r="CE127" s="65"/>
      <c r="CF127" s="65"/>
      <c r="CG127" s="65"/>
      <c r="CH127" s="132"/>
      <c r="CI127" s="65"/>
      <c r="CJ127" s="65"/>
      <c r="CK127" s="140"/>
      <c r="CL127" s="140"/>
      <c r="CM127" s="1"/>
      <c r="CN127" s="1"/>
      <c r="CO127" s="1"/>
      <c r="CP127" s="1"/>
      <c r="CU127" s="1"/>
      <c r="CV127" s="1"/>
      <c r="DA127" s="1"/>
      <c r="DB127" s="1"/>
      <c r="DG127" s="1"/>
      <c r="DH127" s="1"/>
      <c r="DM127" s="1"/>
      <c r="DN127" s="1"/>
      <c r="DS127" s="1"/>
      <c r="DT127" s="1"/>
      <c r="DY127" s="1"/>
      <c r="DZ127" s="1"/>
      <c r="EA127" s="1"/>
      <c r="EB127" s="1"/>
      <c r="EC127" s="1"/>
      <c r="ED127" s="1"/>
      <c r="EE127" s="1"/>
      <c r="EF127" s="1"/>
      <c r="EK127" s="1"/>
      <c r="EL127" s="1"/>
      <c r="EQ127" s="1"/>
      <c r="ER127" s="1"/>
      <c r="EW127" s="1"/>
      <c r="EX127" s="1"/>
      <c r="FC127" s="1"/>
      <c r="FD127" s="1"/>
      <c r="FI127" s="1"/>
    </row>
    <row r="128" spans="1:165" s="116" customFormat="1" ht="11.25" x14ac:dyDescent="0.2">
      <c r="A128" s="26"/>
      <c r="B128" s="26"/>
      <c r="C128" s="26"/>
      <c r="D128" s="26"/>
      <c r="E128" s="37" t="s">
        <v>219</v>
      </c>
      <c r="F128" s="28"/>
      <c r="G128" s="1"/>
      <c r="H128" s="1">
        <f t="shared" si="556"/>
        <v>0</v>
      </c>
      <c r="I128" s="1"/>
      <c r="J128" s="1"/>
      <c r="K128" s="1"/>
      <c r="L128" s="1"/>
      <c r="M128" s="1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140"/>
      <c r="AG128" s="140"/>
      <c r="AH128" s="1"/>
      <c r="AI128" s="1"/>
      <c r="AJ128" s="1"/>
      <c r="AK128" s="1"/>
      <c r="AL128" s="1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140"/>
      <c r="BF128" s="140"/>
      <c r="BG128" s="1"/>
      <c r="BH128" s="1"/>
      <c r="BI128" s="1"/>
      <c r="BJ128" s="1"/>
      <c r="BK128" s="1"/>
      <c r="BL128" s="1"/>
      <c r="BM128" s="65"/>
      <c r="BN128" s="132"/>
      <c r="BO128" s="65"/>
      <c r="BP128" s="132"/>
      <c r="BQ128" s="65"/>
      <c r="BR128" s="65"/>
      <c r="BS128" s="132"/>
      <c r="BT128" s="65"/>
      <c r="BU128" s="65"/>
      <c r="BV128" s="65"/>
      <c r="BW128" s="65"/>
      <c r="BX128" s="132"/>
      <c r="BY128" s="65"/>
      <c r="BZ128" s="132"/>
      <c r="CA128" s="65"/>
      <c r="CB128" s="65"/>
      <c r="CC128" s="65"/>
      <c r="CD128" s="65"/>
      <c r="CE128" s="65"/>
      <c r="CF128" s="65"/>
      <c r="CG128" s="65"/>
      <c r="CH128" s="132"/>
      <c r="CI128" s="65"/>
      <c r="CJ128" s="65"/>
      <c r="CK128" s="140"/>
      <c r="CL128" s="140"/>
      <c r="CM128" s="1"/>
      <c r="CN128" s="1"/>
      <c r="CO128" s="1"/>
      <c r="CP128" s="1"/>
      <c r="CU128" s="1"/>
      <c r="CV128" s="1"/>
      <c r="DA128" s="1"/>
      <c r="DB128" s="1"/>
      <c r="DG128" s="1"/>
      <c r="DH128" s="1"/>
      <c r="DM128" s="1"/>
      <c r="DN128" s="1"/>
      <c r="DS128" s="1"/>
      <c r="DT128" s="1"/>
      <c r="DY128" s="1"/>
      <c r="DZ128" s="1"/>
      <c r="EA128" s="1"/>
      <c r="EB128" s="1"/>
      <c r="EC128" s="1"/>
      <c r="ED128" s="1"/>
      <c r="EE128" s="1"/>
      <c r="EF128" s="1"/>
      <c r="EK128" s="1"/>
      <c r="EL128" s="1"/>
      <c r="EQ128" s="1"/>
      <c r="ER128" s="1"/>
      <c r="EW128" s="1"/>
      <c r="EX128" s="1"/>
      <c r="FC128" s="1"/>
      <c r="FD128" s="1"/>
      <c r="FI128" s="1"/>
    </row>
    <row r="129" spans="1:165" s="116" customFormat="1" ht="19.5" customHeight="1" x14ac:dyDescent="0.2">
      <c r="A129" s="120" t="s">
        <v>121</v>
      </c>
      <c r="B129" s="120" t="s">
        <v>101</v>
      </c>
      <c r="C129" s="120">
        <v>211501</v>
      </c>
      <c r="D129" s="120" t="s">
        <v>220</v>
      </c>
      <c r="E129" s="122" t="s">
        <v>221</v>
      </c>
      <c r="F129" s="29" t="s">
        <v>109</v>
      </c>
      <c r="G129" s="1">
        <f t="shared" ref="G129" si="802">H129+I129+BJ129</f>
        <v>12700</v>
      </c>
      <c r="H129" s="1">
        <f t="shared" si="556"/>
        <v>0</v>
      </c>
      <c r="I129" s="1"/>
      <c r="J129" s="1">
        <f>K129+M129+CP129+DH129+DZ129+ER129</f>
        <v>12700</v>
      </c>
      <c r="K129" s="1"/>
      <c r="L129" s="1"/>
      <c r="M129" s="1">
        <f t="shared" si="503"/>
        <v>12700</v>
      </c>
      <c r="N129" s="65"/>
      <c r="O129" s="65">
        <v>10000</v>
      </c>
      <c r="P129" s="65"/>
      <c r="Q129" s="65">
        <v>2700</v>
      </c>
      <c r="R129" s="65"/>
      <c r="S129" s="65"/>
      <c r="T129" s="65">
        <f t="shared" si="323"/>
        <v>0</v>
      </c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140"/>
      <c r="AG129" s="140"/>
      <c r="AH129" s="1"/>
      <c r="AI129" s="1"/>
      <c r="AJ129" s="1">
        <f>M129-AF129-AG129-AI129</f>
        <v>12700</v>
      </c>
      <c r="AK129" s="1">
        <f t="shared" si="377"/>
        <v>0</v>
      </c>
      <c r="AL129" s="1">
        <f t="shared" ref="AL129" si="803">AM129+AN129+AO129+AP129+AQ129+AR129+AS129+AV129+AW129+BA129+BB129+BC129</f>
        <v>0</v>
      </c>
      <c r="AM129" s="65"/>
      <c r="AN129" s="65"/>
      <c r="AO129" s="65"/>
      <c r="AP129" s="65"/>
      <c r="AQ129" s="65"/>
      <c r="AR129" s="65"/>
      <c r="AS129" s="65">
        <f t="shared" ref="AS129" si="804">AT129+AU129</f>
        <v>0</v>
      </c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140"/>
      <c r="BF129" s="140"/>
      <c r="BG129" s="1"/>
      <c r="BH129" s="1"/>
      <c r="BI129" s="1">
        <f>AL129-BE129-BF129-BH129</f>
        <v>0</v>
      </c>
      <c r="BJ129" s="1">
        <f t="shared" si="378"/>
        <v>12700</v>
      </c>
      <c r="BK129" s="1">
        <f>BM129+BO129+BQ129+BR129+BT129+BU129+BV129+CA129+CB129+CE129+CF129+CG129+CI129</f>
        <v>12700</v>
      </c>
      <c r="BL129" s="1"/>
      <c r="BM129" s="65">
        <f>N129+AM129</f>
        <v>0</v>
      </c>
      <c r="BN129" s="132"/>
      <c r="BO129" s="65">
        <f t="shared" ref="BO129" si="805">O129+AN129</f>
        <v>10000</v>
      </c>
      <c r="BP129" s="132"/>
      <c r="BQ129" s="65">
        <f t="shared" ref="BQ129" si="806">P129+AO129</f>
        <v>0</v>
      </c>
      <c r="BR129" s="65">
        <f t="shared" ref="BR129" si="807">Q129+AP129</f>
        <v>2700</v>
      </c>
      <c r="BS129" s="132"/>
      <c r="BT129" s="65">
        <f t="shared" ref="BT129" si="808">R129+AQ129</f>
        <v>0</v>
      </c>
      <c r="BU129" s="65">
        <f t="shared" ref="BU129" si="809">S129+AR129</f>
        <v>0</v>
      </c>
      <c r="BV129" s="65">
        <f t="shared" ref="BV129" si="810">T129+AS129</f>
        <v>0</v>
      </c>
      <c r="BW129" s="65">
        <f t="shared" ref="BW129" si="811">U129+AT129</f>
        <v>0</v>
      </c>
      <c r="BX129" s="132"/>
      <c r="BY129" s="65">
        <f t="shared" ref="BY129" si="812">V129+AU129</f>
        <v>0</v>
      </c>
      <c r="BZ129" s="132"/>
      <c r="CA129" s="65">
        <f t="shared" ref="CA129" si="813">W129+AV129</f>
        <v>0</v>
      </c>
      <c r="CB129" s="65">
        <f t="shared" ref="CB129" si="814">X129+AW129</f>
        <v>0</v>
      </c>
      <c r="CC129" s="65">
        <f t="shared" ref="CC129" si="815">Y129+AX129</f>
        <v>0</v>
      </c>
      <c r="CD129" s="65">
        <f t="shared" ref="CD129" si="816">Z129+AY129</f>
        <v>0</v>
      </c>
      <c r="CE129" s="65">
        <f t="shared" ref="CE129" si="817">AA129+AZ129</f>
        <v>0</v>
      </c>
      <c r="CF129" s="65">
        <f t="shared" ref="CF129" si="818">AB129+BA129</f>
        <v>0</v>
      </c>
      <c r="CG129" s="65">
        <f t="shared" ref="CG129" si="819">AC129+BB129</f>
        <v>0</v>
      </c>
      <c r="CH129" s="132"/>
      <c r="CI129" s="65">
        <f t="shared" ref="CI129" si="820">AD129+BC129</f>
        <v>0</v>
      </c>
      <c r="CJ129" s="65">
        <f t="shared" ref="CJ129" si="821">AE129+BD129</f>
        <v>0</v>
      </c>
      <c r="CK129" s="65">
        <f t="shared" ref="CK129" si="822">AF129+BE129</f>
        <v>0</v>
      </c>
      <c r="CL129" s="65">
        <f t="shared" ref="CL129" si="823">AG129+BF129</f>
        <v>0</v>
      </c>
      <c r="CM129" s="65">
        <f t="shared" ref="CM129" si="824">AH129+BG129</f>
        <v>0</v>
      </c>
      <c r="CN129" s="65">
        <f t="shared" ref="CN129" si="825">AI129+BH129</f>
        <v>0</v>
      </c>
      <c r="CO129" s="65">
        <f t="shared" ref="CO129" si="826">AJ129+BI129</f>
        <v>12700</v>
      </c>
      <c r="CP129" s="1"/>
      <c r="CU129" s="1"/>
      <c r="CV129" s="1"/>
      <c r="DA129" s="1"/>
      <c r="DB129" s="1">
        <f>CP129+CV129</f>
        <v>0</v>
      </c>
      <c r="DC129" s="1">
        <f t="shared" ref="DC129" si="827">CQ129+CW129</f>
        <v>0</v>
      </c>
      <c r="DD129" s="1">
        <f t="shared" ref="DD129" si="828">CR129+CX129</f>
        <v>0</v>
      </c>
      <c r="DE129" s="1">
        <f t="shared" ref="DE129" si="829">CS129+CY129</f>
        <v>0</v>
      </c>
      <c r="DF129" s="1">
        <f t="shared" ref="DF129" si="830">CT129+CZ129</f>
        <v>0</v>
      </c>
      <c r="DG129" s="1">
        <f t="shared" ref="DG129" si="831">CU129+DA129</f>
        <v>0</v>
      </c>
      <c r="DH129" s="1"/>
      <c r="DM129" s="1"/>
      <c r="DN129" s="1"/>
      <c r="DS129" s="1"/>
      <c r="DT129" s="1">
        <f>DH129+DN129</f>
        <v>0</v>
      </c>
      <c r="DU129" s="1">
        <f t="shared" ref="DU129" si="832">DI129+DO129</f>
        <v>0</v>
      </c>
      <c r="DV129" s="1">
        <f t="shared" ref="DV129" si="833">DJ129+DP129</f>
        <v>0</v>
      </c>
      <c r="DW129" s="1">
        <f t="shared" ref="DW129" si="834">DK129+DQ129</f>
        <v>0</v>
      </c>
      <c r="DX129" s="1">
        <f t="shared" ref="DX129" si="835">DL129+DR129</f>
        <v>0</v>
      </c>
      <c r="DY129" s="1">
        <f t="shared" ref="DY129" si="836">DM129+DS129</f>
        <v>0</v>
      </c>
      <c r="DZ129" s="1"/>
      <c r="EA129" s="1"/>
      <c r="EB129" s="1"/>
      <c r="EC129" s="1"/>
      <c r="ED129" s="1"/>
      <c r="EE129" s="1">
        <f t="shared" si="595"/>
        <v>0</v>
      </c>
      <c r="EF129" s="1"/>
      <c r="EK129" s="1"/>
      <c r="EL129" s="1">
        <f>DZ129+EF129</f>
        <v>0</v>
      </c>
      <c r="EM129" s="1">
        <f t="shared" ref="EM129" si="837">EA129+EG129</f>
        <v>0</v>
      </c>
      <c r="EN129" s="1">
        <f t="shared" ref="EN129" si="838">EB129+EH129</f>
        <v>0</v>
      </c>
      <c r="EO129" s="1">
        <f t="shared" ref="EO129" si="839">EC129+EI129</f>
        <v>0</v>
      </c>
      <c r="EP129" s="1">
        <f t="shared" ref="EP129" si="840">ED129+EJ129</f>
        <v>0</v>
      </c>
      <c r="EQ129" s="1">
        <f t="shared" ref="EQ129" si="841">EE129+EK129</f>
        <v>0</v>
      </c>
      <c r="ER129" s="1">
        <v>0</v>
      </c>
      <c r="EW129" s="1">
        <f t="shared" si="602"/>
        <v>0</v>
      </c>
      <c r="EX129" s="1"/>
      <c r="FC129" s="1"/>
      <c r="FD129" s="1">
        <f>ER129+EX129</f>
        <v>0</v>
      </c>
      <c r="FE129" s="1">
        <f t="shared" ref="FE129" si="842">ES129+EY129</f>
        <v>0</v>
      </c>
      <c r="FF129" s="1">
        <f t="shared" ref="FF129" si="843">ET129+EZ129</f>
        <v>0</v>
      </c>
      <c r="FG129" s="1">
        <f t="shared" ref="FG129" si="844">EU129+FA129</f>
        <v>0</v>
      </c>
      <c r="FH129" s="1">
        <f t="shared" ref="FH129" si="845">EV129+FB129</f>
        <v>0</v>
      </c>
      <c r="FI129" s="1">
        <f t="shared" ref="FI129" si="846">EW129+FC129</f>
        <v>0</v>
      </c>
    </row>
    <row r="130" spans="1:165" s="116" customFormat="1" ht="11.25" customHeight="1" x14ac:dyDescent="0.2">
      <c r="A130" s="120"/>
      <c r="B130" s="120"/>
      <c r="C130" s="120"/>
      <c r="D130" s="120"/>
      <c r="E130" s="123"/>
      <c r="F130" s="30"/>
      <c r="G130" s="1"/>
      <c r="H130" s="1">
        <f t="shared" si="556"/>
        <v>0</v>
      </c>
      <c r="I130" s="1"/>
      <c r="J130" s="1"/>
      <c r="K130" s="1"/>
      <c r="L130" s="1"/>
      <c r="M130" s="1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140"/>
      <c r="AG130" s="140"/>
      <c r="AH130" s="1"/>
      <c r="AI130" s="1"/>
      <c r="AJ130" s="1"/>
      <c r="AK130" s="1"/>
      <c r="AL130" s="1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140"/>
      <c r="BF130" s="140"/>
      <c r="BG130" s="1"/>
      <c r="BH130" s="1"/>
      <c r="BI130" s="1"/>
      <c r="BJ130" s="1"/>
      <c r="BK130" s="1"/>
      <c r="BL130" s="1"/>
      <c r="BM130" s="65"/>
      <c r="BN130" s="132"/>
      <c r="BO130" s="65"/>
      <c r="BP130" s="132"/>
      <c r="BQ130" s="65"/>
      <c r="BR130" s="65"/>
      <c r="BS130" s="132"/>
      <c r="BT130" s="65"/>
      <c r="BU130" s="65"/>
      <c r="BV130" s="65"/>
      <c r="BW130" s="65"/>
      <c r="BX130" s="132"/>
      <c r="BY130" s="65"/>
      <c r="BZ130" s="132"/>
      <c r="CA130" s="65"/>
      <c r="CB130" s="65"/>
      <c r="CC130" s="65"/>
      <c r="CD130" s="65"/>
      <c r="CE130" s="65"/>
      <c r="CF130" s="65"/>
      <c r="CG130" s="65"/>
      <c r="CH130" s="132"/>
      <c r="CI130" s="65"/>
      <c r="CJ130" s="65"/>
      <c r="CK130" s="140"/>
      <c r="CL130" s="140"/>
      <c r="CM130" s="1"/>
      <c r="CN130" s="1"/>
      <c r="CO130" s="1"/>
      <c r="CP130" s="1"/>
      <c r="CU130" s="1"/>
      <c r="CV130" s="1"/>
      <c r="DA130" s="1"/>
      <c r="DB130" s="1"/>
      <c r="DG130" s="1"/>
      <c r="DH130" s="1"/>
      <c r="DM130" s="1"/>
      <c r="DN130" s="1"/>
      <c r="DS130" s="1"/>
      <c r="DT130" s="1"/>
      <c r="DY130" s="1"/>
      <c r="DZ130" s="1"/>
      <c r="EA130" s="1"/>
      <c r="EB130" s="1"/>
      <c r="EC130" s="1"/>
      <c r="ED130" s="1"/>
      <c r="EE130" s="1"/>
      <c r="EF130" s="1"/>
      <c r="EK130" s="1"/>
      <c r="EL130" s="1"/>
      <c r="EQ130" s="1"/>
      <c r="ER130" s="1"/>
      <c r="EW130" s="1"/>
      <c r="EX130" s="1"/>
      <c r="FC130" s="1"/>
      <c r="FD130" s="1"/>
      <c r="FI130" s="1"/>
    </row>
    <row r="131" spans="1:165" s="116" customFormat="1" ht="11.25" x14ac:dyDescent="0.2">
      <c r="A131" s="26"/>
      <c r="B131" s="26"/>
      <c r="C131" s="26"/>
      <c r="D131" s="26"/>
      <c r="E131" s="37" t="s">
        <v>222</v>
      </c>
      <c r="F131" s="28"/>
      <c r="G131" s="1"/>
      <c r="H131" s="1">
        <f t="shared" si="556"/>
        <v>0</v>
      </c>
      <c r="I131" s="1"/>
      <c r="J131" s="1"/>
      <c r="K131" s="1"/>
      <c r="L131" s="1"/>
      <c r="M131" s="1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140"/>
      <c r="AG131" s="140"/>
      <c r="AH131" s="1"/>
      <c r="AI131" s="1"/>
      <c r="AJ131" s="1"/>
      <c r="AK131" s="1"/>
      <c r="AL131" s="1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140"/>
      <c r="BF131" s="140"/>
      <c r="BG131" s="1"/>
      <c r="BH131" s="1"/>
      <c r="BI131" s="1"/>
      <c r="BJ131" s="1"/>
      <c r="BK131" s="1"/>
      <c r="BL131" s="1"/>
      <c r="BM131" s="65"/>
      <c r="BN131" s="132"/>
      <c r="BO131" s="65"/>
      <c r="BP131" s="132"/>
      <c r="BQ131" s="65"/>
      <c r="BR131" s="65"/>
      <c r="BS131" s="132"/>
      <c r="BT131" s="65"/>
      <c r="BU131" s="65"/>
      <c r="BV131" s="65"/>
      <c r="BW131" s="65"/>
      <c r="BX131" s="132"/>
      <c r="BY131" s="65"/>
      <c r="BZ131" s="132"/>
      <c r="CA131" s="65"/>
      <c r="CB131" s="65"/>
      <c r="CC131" s="65"/>
      <c r="CD131" s="65"/>
      <c r="CE131" s="65"/>
      <c r="CF131" s="65"/>
      <c r="CG131" s="65"/>
      <c r="CH131" s="132"/>
      <c r="CI131" s="65"/>
      <c r="CJ131" s="65"/>
      <c r="CK131" s="140"/>
      <c r="CL131" s="140"/>
      <c r="CM131" s="1"/>
      <c r="CN131" s="1"/>
      <c r="CO131" s="1"/>
      <c r="CP131" s="1"/>
      <c r="CU131" s="1"/>
      <c r="CV131" s="1"/>
      <c r="DA131" s="1"/>
      <c r="DB131" s="1"/>
      <c r="DG131" s="1"/>
      <c r="DH131" s="1"/>
      <c r="DM131" s="1"/>
      <c r="DN131" s="1"/>
      <c r="DS131" s="1"/>
      <c r="DT131" s="1"/>
      <c r="DY131" s="1"/>
      <c r="DZ131" s="1"/>
      <c r="EA131" s="1"/>
      <c r="EB131" s="1"/>
      <c r="EC131" s="1"/>
      <c r="ED131" s="1"/>
      <c r="EE131" s="1"/>
      <c r="EF131" s="1"/>
      <c r="EK131" s="1"/>
      <c r="EL131" s="1"/>
      <c r="EQ131" s="1"/>
      <c r="ER131" s="1"/>
      <c r="EW131" s="1"/>
      <c r="EX131" s="1"/>
      <c r="FC131" s="1"/>
      <c r="FD131" s="1"/>
      <c r="FI131" s="1"/>
    </row>
    <row r="132" spans="1:165" s="116" customFormat="1" ht="15" customHeight="1" x14ac:dyDescent="0.2">
      <c r="A132" s="120" t="s">
        <v>121</v>
      </c>
      <c r="B132" s="120" t="s">
        <v>101</v>
      </c>
      <c r="C132" s="120">
        <v>212001</v>
      </c>
      <c r="D132" s="120" t="s">
        <v>223</v>
      </c>
      <c r="E132" s="122" t="s">
        <v>224</v>
      </c>
      <c r="F132" s="29" t="s">
        <v>225</v>
      </c>
      <c r="G132" s="1">
        <f t="shared" ref="G132:G134" si="847">H132+I132+BJ132</f>
        <v>24131</v>
      </c>
      <c r="H132" s="1">
        <f t="shared" si="556"/>
        <v>0</v>
      </c>
      <c r="I132" s="1"/>
      <c r="J132" s="1">
        <f>K132+M132+CP132+DH132+DZ132+ER132</f>
        <v>24131</v>
      </c>
      <c r="K132" s="1">
        <v>21725</v>
      </c>
      <c r="L132" s="1"/>
      <c r="M132" s="1">
        <f t="shared" si="503"/>
        <v>2406</v>
      </c>
      <c r="N132" s="65"/>
      <c r="O132" s="65">
        <v>1909</v>
      </c>
      <c r="P132" s="65"/>
      <c r="Q132" s="65">
        <v>122</v>
      </c>
      <c r="R132" s="65">
        <v>375</v>
      </c>
      <c r="S132" s="65"/>
      <c r="T132" s="65">
        <f t="shared" si="323"/>
        <v>0</v>
      </c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140"/>
      <c r="AG132" s="140"/>
      <c r="AH132" s="1"/>
      <c r="AI132" s="1"/>
      <c r="AJ132" s="1">
        <f>M132-AF132-AG132-AI132</f>
        <v>2406</v>
      </c>
      <c r="AK132" s="1">
        <f t="shared" si="377"/>
        <v>0</v>
      </c>
      <c r="AL132" s="1">
        <f t="shared" ref="AL132:AL134" si="848">AM132+AN132+AO132+AP132+AQ132+AR132+AS132+AV132+AW132+BA132+BB132+BC132</f>
        <v>0</v>
      </c>
      <c r="AM132" s="65"/>
      <c r="AN132" s="65"/>
      <c r="AO132" s="65"/>
      <c r="AP132" s="65"/>
      <c r="AQ132" s="65"/>
      <c r="AR132" s="65"/>
      <c r="AS132" s="65">
        <f t="shared" ref="AS132:AS134" si="849">AT132+AU132</f>
        <v>0</v>
      </c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140"/>
      <c r="BF132" s="140"/>
      <c r="BG132" s="1"/>
      <c r="BH132" s="1"/>
      <c r="BI132" s="1">
        <f>AL132-BE132-BF132-BH132</f>
        <v>0</v>
      </c>
      <c r="BJ132" s="1">
        <f t="shared" si="378"/>
        <v>24131</v>
      </c>
      <c r="BK132" s="1">
        <f t="shared" ref="BK132:BK134" si="850">BM132+BO132+BQ132+BR132+BT132+BU132+BV132+CA132+CB132+CE132+CF132+CG132+CI132</f>
        <v>2406</v>
      </c>
      <c r="BL132" s="1"/>
      <c r="BM132" s="65">
        <f t="shared" ref="BM132:BM134" si="851">N132+AM132</f>
        <v>0</v>
      </c>
      <c r="BN132" s="132"/>
      <c r="BO132" s="65">
        <f t="shared" ref="BO132:BO134" si="852">O132+AN132</f>
        <v>1909</v>
      </c>
      <c r="BP132" s="132"/>
      <c r="BQ132" s="65">
        <f t="shared" ref="BQ132:BQ134" si="853">P132+AO132</f>
        <v>0</v>
      </c>
      <c r="BR132" s="65">
        <f t="shared" ref="BR132:BR134" si="854">Q132+AP132</f>
        <v>122</v>
      </c>
      <c r="BS132" s="132"/>
      <c r="BT132" s="65">
        <f t="shared" ref="BT132:BT134" si="855">R132+AQ132</f>
        <v>375</v>
      </c>
      <c r="BU132" s="65">
        <f t="shared" ref="BU132:BU134" si="856">S132+AR132</f>
        <v>0</v>
      </c>
      <c r="BV132" s="65">
        <f t="shared" ref="BV132:BV134" si="857">T132+AS132</f>
        <v>0</v>
      </c>
      <c r="BW132" s="65">
        <f t="shared" ref="BW132:BW134" si="858">U132+AT132</f>
        <v>0</v>
      </c>
      <c r="BX132" s="132"/>
      <c r="BY132" s="65">
        <f t="shared" ref="BY132:BY134" si="859">V132+AU132</f>
        <v>0</v>
      </c>
      <c r="BZ132" s="132"/>
      <c r="CA132" s="65">
        <f t="shared" ref="CA132:CA134" si="860">W132+AV132</f>
        <v>0</v>
      </c>
      <c r="CB132" s="65">
        <f t="shared" ref="CB132:CB134" si="861">X132+AW132</f>
        <v>0</v>
      </c>
      <c r="CC132" s="65">
        <f t="shared" ref="CC132:CC134" si="862">Y132+AX132</f>
        <v>0</v>
      </c>
      <c r="CD132" s="65">
        <f t="shared" ref="CD132:CD134" si="863">Z132+AY132</f>
        <v>0</v>
      </c>
      <c r="CE132" s="65">
        <f t="shared" ref="CE132:CE134" si="864">AA132+AZ132</f>
        <v>0</v>
      </c>
      <c r="CF132" s="65">
        <f t="shared" ref="CF132:CF134" si="865">AB132+BA132</f>
        <v>0</v>
      </c>
      <c r="CG132" s="65">
        <f t="shared" ref="CG132:CG134" si="866">AC132+BB132</f>
        <v>0</v>
      </c>
      <c r="CH132" s="132"/>
      <c r="CI132" s="65">
        <f t="shared" ref="CI132:CI134" si="867">AD132+BC132</f>
        <v>0</v>
      </c>
      <c r="CJ132" s="65">
        <f t="shared" ref="CJ132:CJ134" si="868">AE132+BD132</f>
        <v>0</v>
      </c>
      <c r="CK132" s="65">
        <f t="shared" ref="CK132:CK134" si="869">AF132+BE132</f>
        <v>0</v>
      </c>
      <c r="CL132" s="65">
        <f t="shared" ref="CL132:CL134" si="870">AG132+BF132</f>
        <v>0</v>
      </c>
      <c r="CM132" s="65">
        <f t="shared" ref="CM132:CM134" si="871">AH132+BG132</f>
        <v>0</v>
      </c>
      <c r="CN132" s="65">
        <f t="shared" ref="CN132:CN134" si="872">AI132+BH132</f>
        <v>0</v>
      </c>
      <c r="CO132" s="65">
        <f t="shared" ref="CO132:CO134" si="873">AJ132+BI132</f>
        <v>2406</v>
      </c>
      <c r="CP132" s="1"/>
      <c r="CU132" s="1"/>
      <c r="CV132" s="1"/>
      <c r="DA132" s="1"/>
      <c r="DB132" s="1">
        <f t="shared" ref="DB132:DB134" si="874">CP132+CV132</f>
        <v>0</v>
      </c>
      <c r="DC132" s="1">
        <f t="shared" ref="DC132:DC134" si="875">CQ132+CW132</f>
        <v>0</v>
      </c>
      <c r="DD132" s="1">
        <f t="shared" ref="DD132:DD134" si="876">CR132+CX132</f>
        <v>0</v>
      </c>
      <c r="DE132" s="1">
        <f t="shared" ref="DE132:DE134" si="877">CS132+CY132</f>
        <v>0</v>
      </c>
      <c r="DF132" s="1">
        <f t="shared" ref="DF132:DF134" si="878">CT132+CZ132</f>
        <v>0</v>
      </c>
      <c r="DG132" s="1">
        <f t="shared" ref="DG132:DG134" si="879">CU132+DA132</f>
        <v>0</v>
      </c>
      <c r="DH132" s="1"/>
      <c r="DM132" s="1"/>
      <c r="DN132" s="1"/>
      <c r="DS132" s="1"/>
      <c r="DT132" s="1">
        <f t="shared" ref="DT132:DT134" si="880">DH132+DN132</f>
        <v>0</v>
      </c>
      <c r="DU132" s="1">
        <f t="shared" ref="DU132:DU134" si="881">DI132+DO132</f>
        <v>0</v>
      </c>
      <c r="DV132" s="1">
        <f t="shared" ref="DV132:DV134" si="882">DJ132+DP132</f>
        <v>0</v>
      </c>
      <c r="DW132" s="1">
        <f t="shared" ref="DW132:DW134" si="883">DK132+DQ132</f>
        <v>0</v>
      </c>
      <c r="DX132" s="1">
        <f t="shared" ref="DX132:DX134" si="884">DL132+DR132</f>
        <v>0</v>
      </c>
      <c r="DY132" s="1">
        <f t="shared" ref="DY132:DY134" si="885">DM132+DS132</f>
        <v>0</v>
      </c>
      <c r="DZ132" s="1"/>
      <c r="EA132" s="1"/>
      <c r="EB132" s="1"/>
      <c r="EC132" s="1"/>
      <c r="ED132" s="1"/>
      <c r="EE132" s="1">
        <f t="shared" si="595"/>
        <v>0</v>
      </c>
      <c r="EF132" s="1"/>
      <c r="EK132" s="1"/>
      <c r="EL132" s="1">
        <f t="shared" ref="EL132:EL134" si="886">DZ132+EF132</f>
        <v>0</v>
      </c>
      <c r="EM132" s="1">
        <f t="shared" ref="EM132:EM134" si="887">EA132+EG132</f>
        <v>0</v>
      </c>
      <c r="EN132" s="1">
        <f t="shared" ref="EN132:EN134" si="888">EB132+EH132</f>
        <v>0</v>
      </c>
      <c r="EO132" s="1">
        <f t="shared" ref="EO132:EO134" si="889">EC132+EI132</f>
        <v>0</v>
      </c>
      <c r="EP132" s="1">
        <f t="shared" ref="EP132:EP134" si="890">ED132+EJ132</f>
        <v>0</v>
      </c>
      <c r="EQ132" s="1">
        <f t="shared" ref="EQ132:EQ134" si="891">EE132+EK132</f>
        <v>0</v>
      </c>
      <c r="ER132" s="1">
        <v>0</v>
      </c>
      <c r="EW132" s="1">
        <f t="shared" si="602"/>
        <v>0</v>
      </c>
      <c r="EX132" s="1"/>
      <c r="FC132" s="1"/>
      <c r="FD132" s="1">
        <f t="shared" ref="FD132:FD134" si="892">ER132+EX132</f>
        <v>0</v>
      </c>
      <c r="FE132" s="1">
        <f t="shared" ref="FE132:FE134" si="893">ES132+EY132</f>
        <v>0</v>
      </c>
      <c r="FF132" s="1">
        <f t="shared" ref="FF132:FF134" si="894">ET132+EZ132</f>
        <v>0</v>
      </c>
      <c r="FG132" s="1">
        <f t="shared" ref="FG132:FG134" si="895">EU132+FA132</f>
        <v>0</v>
      </c>
      <c r="FH132" s="1">
        <f t="shared" ref="FH132:FH134" si="896">EV132+FB132</f>
        <v>0</v>
      </c>
      <c r="FI132" s="1">
        <f t="shared" ref="FI132:FI134" si="897">EW132+FC132</f>
        <v>0</v>
      </c>
    </row>
    <row r="133" spans="1:165" s="116" customFormat="1" ht="15" customHeight="1" x14ac:dyDescent="0.2">
      <c r="A133" s="120" t="s">
        <v>121</v>
      </c>
      <c r="B133" s="120" t="s">
        <v>101</v>
      </c>
      <c r="C133" s="120">
        <v>212001</v>
      </c>
      <c r="D133" s="120" t="s">
        <v>226</v>
      </c>
      <c r="E133" s="123" t="s">
        <v>227</v>
      </c>
      <c r="F133" s="15" t="s">
        <v>109</v>
      </c>
      <c r="G133" s="1">
        <f t="shared" si="847"/>
        <v>54191</v>
      </c>
      <c r="H133" s="1">
        <f t="shared" si="556"/>
        <v>0</v>
      </c>
      <c r="I133" s="1"/>
      <c r="J133" s="1">
        <f>K133+M133+CP133+DH133+DZ133+ER133</f>
        <v>54191</v>
      </c>
      <c r="K133" s="1">
        <v>43352</v>
      </c>
      <c r="L133" s="1"/>
      <c r="M133" s="1">
        <f t="shared" si="503"/>
        <v>10839</v>
      </c>
      <c r="N133" s="65"/>
      <c r="O133" s="65">
        <v>8535</v>
      </c>
      <c r="P133" s="65"/>
      <c r="Q133" s="65">
        <v>178</v>
      </c>
      <c r="R133" s="65">
        <v>2126</v>
      </c>
      <c r="S133" s="65"/>
      <c r="T133" s="65">
        <f t="shared" si="323"/>
        <v>0</v>
      </c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140"/>
      <c r="AG133" s="140"/>
      <c r="AH133" s="1"/>
      <c r="AI133" s="1"/>
      <c r="AJ133" s="1">
        <f>M133-AF133-AG133-AI133</f>
        <v>10839</v>
      </c>
      <c r="AK133" s="1">
        <f t="shared" si="377"/>
        <v>0</v>
      </c>
      <c r="AL133" s="1">
        <f t="shared" si="848"/>
        <v>0</v>
      </c>
      <c r="AM133" s="65"/>
      <c r="AN133" s="65"/>
      <c r="AO133" s="65"/>
      <c r="AP133" s="65"/>
      <c r="AQ133" s="65"/>
      <c r="AR133" s="65"/>
      <c r="AS133" s="65">
        <f t="shared" si="849"/>
        <v>0</v>
      </c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140"/>
      <c r="BF133" s="140"/>
      <c r="BG133" s="1"/>
      <c r="BH133" s="1"/>
      <c r="BI133" s="1">
        <f>AL133-BE133-BF133-BH133</f>
        <v>0</v>
      </c>
      <c r="BJ133" s="1">
        <f t="shared" si="378"/>
        <v>54191</v>
      </c>
      <c r="BK133" s="1">
        <f t="shared" si="850"/>
        <v>10839</v>
      </c>
      <c r="BL133" s="1"/>
      <c r="BM133" s="65">
        <f t="shared" si="851"/>
        <v>0</v>
      </c>
      <c r="BN133" s="132"/>
      <c r="BO133" s="65">
        <f t="shared" si="852"/>
        <v>8535</v>
      </c>
      <c r="BP133" s="132"/>
      <c r="BQ133" s="65">
        <f t="shared" si="853"/>
        <v>0</v>
      </c>
      <c r="BR133" s="65">
        <f t="shared" si="854"/>
        <v>178</v>
      </c>
      <c r="BS133" s="132"/>
      <c r="BT133" s="65">
        <f t="shared" si="855"/>
        <v>2126</v>
      </c>
      <c r="BU133" s="65">
        <f t="shared" si="856"/>
        <v>0</v>
      </c>
      <c r="BV133" s="65">
        <f t="shared" si="857"/>
        <v>0</v>
      </c>
      <c r="BW133" s="65">
        <f t="shared" si="858"/>
        <v>0</v>
      </c>
      <c r="BX133" s="132"/>
      <c r="BY133" s="65">
        <f t="shared" si="859"/>
        <v>0</v>
      </c>
      <c r="BZ133" s="132"/>
      <c r="CA133" s="65">
        <f t="shared" si="860"/>
        <v>0</v>
      </c>
      <c r="CB133" s="65">
        <f t="shared" si="861"/>
        <v>0</v>
      </c>
      <c r="CC133" s="65">
        <f t="shared" si="862"/>
        <v>0</v>
      </c>
      <c r="CD133" s="65">
        <f t="shared" si="863"/>
        <v>0</v>
      </c>
      <c r="CE133" s="65">
        <f t="shared" si="864"/>
        <v>0</v>
      </c>
      <c r="CF133" s="65">
        <f t="shared" si="865"/>
        <v>0</v>
      </c>
      <c r="CG133" s="65">
        <f t="shared" si="866"/>
        <v>0</v>
      </c>
      <c r="CH133" s="132"/>
      <c r="CI133" s="65">
        <f t="shared" si="867"/>
        <v>0</v>
      </c>
      <c r="CJ133" s="65">
        <f t="shared" si="868"/>
        <v>0</v>
      </c>
      <c r="CK133" s="65">
        <f t="shared" si="869"/>
        <v>0</v>
      </c>
      <c r="CL133" s="65">
        <f t="shared" si="870"/>
        <v>0</v>
      </c>
      <c r="CM133" s="65">
        <f t="shared" si="871"/>
        <v>0</v>
      </c>
      <c r="CN133" s="65">
        <f t="shared" si="872"/>
        <v>0</v>
      </c>
      <c r="CO133" s="65">
        <f t="shared" si="873"/>
        <v>10839</v>
      </c>
      <c r="CP133" s="1"/>
      <c r="CU133" s="1"/>
      <c r="CV133" s="1"/>
      <c r="DA133" s="1"/>
      <c r="DB133" s="1">
        <f t="shared" si="874"/>
        <v>0</v>
      </c>
      <c r="DC133" s="1">
        <f t="shared" si="875"/>
        <v>0</v>
      </c>
      <c r="DD133" s="1">
        <f t="shared" si="876"/>
        <v>0</v>
      </c>
      <c r="DE133" s="1">
        <f t="shared" si="877"/>
        <v>0</v>
      </c>
      <c r="DF133" s="1">
        <f t="shared" si="878"/>
        <v>0</v>
      </c>
      <c r="DG133" s="1">
        <f t="shared" si="879"/>
        <v>0</v>
      </c>
      <c r="DH133" s="1"/>
      <c r="DM133" s="1"/>
      <c r="DN133" s="1"/>
      <c r="DS133" s="1"/>
      <c r="DT133" s="1">
        <f t="shared" si="880"/>
        <v>0</v>
      </c>
      <c r="DU133" s="1">
        <f t="shared" si="881"/>
        <v>0</v>
      </c>
      <c r="DV133" s="1">
        <f t="shared" si="882"/>
        <v>0</v>
      </c>
      <c r="DW133" s="1">
        <f t="shared" si="883"/>
        <v>0</v>
      </c>
      <c r="DX133" s="1">
        <f t="shared" si="884"/>
        <v>0</v>
      </c>
      <c r="DY133" s="1">
        <f t="shared" si="885"/>
        <v>0</v>
      </c>
      <c r="DZ133" s="1"/>
      <c r="EA133" s="1"/>
      <c r="EB133" s="1"/>
      <c r="EC133" s="1"/>
      <c r="ED133" s="1"/>
      <c r="EE133" s="1">
        <f t="shared" si="595"/>
        <v>0</v>
      </c>
      <c r="EF133" s="1"/>
      <c r="EK133" s="1"/>
      <c r="EL133" s="1">
        <f t="shared" si="886"/>
        <v>0</v>
      </c>
      <c r="EM133" s="1">
        <f t="shared" si="887"/>
        <v>0</v>
      </c>
      <c r="EN133" s="1">
        <f t="shared" si="888"/>
        <v>0</v>
      </c>
      <c r="EO133" s="1">
        <f t="shared" si="889"/>
        <v>0</v>
      </c>
      <c r="EP133" s="1">
        <f t="shared" si="890"/>
        <v>0</v>
      </c>
      <c r="EQ133" s="1">
        <f t="shared" si="891"/>
        <v>0</v>
      </c>
      <c r="ER133" s="1">
        <v>0</v>
      </c>
      <c r="EW133" s="1">
        <f t="shared" si="602"/>
        <v>0</v>
      </c>
      <c r="EX133" s="1"/>
      <c r="FC133" s="1"/>
      <c r="FD133" s="1">
        <f t="shared" si="892"/>
        <v>0</v>
      </c>
      <c r="FE133" s="1">
        <f t="shared" si="893"/>
        <v>0</v>
      </c>
      <c r="FF133" s="1">
        <f t="shared" si="894"/>
        <v>0</v>
      </c>
      <c r="FG133" s="1">
        <f t="shared" si="895"/>
        <v>0</v>
      </c>
      <c r="FH133" s="1">
        <f t="shared" si="896"/>
        <v>0</v>
      </c>
      <c r="FI133" s="1">
        <f t="shared" si="897"/>
        <v>0</v>
      </c>
    </row>
    <row r="134" spans="1:165" s="116" customFormat="1" ht="15" customHeight="1" x14ac:dyDescent="0.2">
      <c r="A134" s="120" t="s">
        <v>121</v>
      </c>
      <c r="B134" s="120" t="s">
        <v>101</v>
      </c>
      <c r="C134" s="120">
        <v>212001</v>
      </c>
      <c r="D134" s="120" t="s">
        <v>228</v>
      </c>
      <c r="E134" s="122" t="s">
        <v>229</v>
      </c>
      <c r="F134" s="38" t="s">
        <v>143</v>
      </c>
      <c r="G134" s="1">
        <f t="shared" si="847"/>
        <v>22000</v>
      </c>
      <c r="H134" s="1">
        <f t="shared" si="556"/>
        <v>0</v>
      </c>
      <c r="I134" s="1"/>
      <c r="J134" s="1">
        <f>K134+M134+CP134+DH134+DZ134+ER134</f>
        <v>7000</v>
      </c>
      <c r="K134" s="1"/>
      <c r="L134" s="1"/>
      <c r="M134" s="1">
        <f t="shared" si="503"/>
        <v>7000</v>
      </c>
      <c r="N134" s="65"/>
      <c r="O134" s="65">
        <v>5512</v>
      </c>
      <c r="P134" s="65"/>
      <c r="Q134" s="65">
        <v>1488</v>
      </c>
      <c r="R134" s="65"/>
      <c r="S134" s="65"/>
      <c r="T134" s="65">
        <f t="shared" si="323"/>
        <v>0</v>
      </c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140"/>
      <c r="AG134" s="140"/>
      <c r="AH134" s="1"/>
      <c r="AI134" s="1"/>
      <c r="AJ134" s="1">
        <f>M134-AF134-AG134-AI134</f>
        <v>7000</v>
      </c>
      <c r="AK134" s="1">
        <f t="shared" si="377"/>
        <v>15000</v>
      </c>
      <c r="AL134" s="1">
        <f t="shared" si="848"/>
        <v>15000</v>
      </c>
      <c r="AM134" s="65"/>
      <c r="AN134" s="65">
        <v>11811</v>
      </c>
      <c r="AO134" s="65"/>
      <c r="AP134" s="65">
        <v>3189</v>
      </c>
      <c r="AQ134" s="65"/>
      <c r="AR134" s="65"/>
      <c r="AS134" s="65">
        <f t="shared" si="849"/>
        <v>0</v>
      </c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140"/>
      <c r="BF134" s="140"/>
      <c r="BG134" s="1"/>
      <c r="BH134" s="1"/>
      <c r="BI134" s="1">
        <f>AL134-BE134-BF134-BH134</f>
        <v>15000</v>
      </c>
      <c r="BJ134" s="1">
        <f t="shared" si="378"/>
        <v>22000</v>
      </c>
      <c r="BK134" s="1">
        <f t="shared" si="850"/>
        <v>22000</v>
      </c>
      <c r="BL134" s="1"/>
      <c r="BM134" s="65">
        <f t="shared" si="851"/>
        <v>0</v>
      </c>
      <c r="BN134" s="132"/>
      <c r="BO134" s="65">
        <f t="shared" si="852"/>
        <v>17323</v>
      </c>
      <c r="BP134" s="132"/>
      <c r="BQ134" s="65">
        <f t="shared" si="853"/>
        <v>0</v>
      </c>
      <c r="BR134" s="65">
        <f t="shared" si="854"/>
        <v>4677</v>
      </c>
      <c r="BS134" s="132"/>
      <c r="BT134" s="65">
        <f t="shared" si="855"/>
        <v>0</v>
      </c>
      <c r="BU134" s="65">
        <f t="shared" si="856"/>
        <v>0</v>
      </c>
      <c r="BV134" s="65">
        <f t="shared" si="857"/>
        <v>0</v>
      </c>
      <c r="BW134" s="65">
        <f t="shared" si="858"/>
        <v>0</v>
      </c>
      <c r="BX134" s="132"/>
      <c r="BY134" s="65">
        <f t="shared" si="859"/>
        <v>0</v>
      </c>
      <c r="BZ134" s="132"/>
      <c r="CA134" s="65">
        <f t="shared" si="860"/>
        <v>0</v>
      </c>
      <c r="CB134" s="65">
        <f t="shared" si="861"/>
        <v>0</v>
      </c>
      <c r="CC134" s="65">
        <f t="shared" si="862"/>
        <v>0</v>
      </c>
      <c r="CD134" s="65">
        <f t="shared" si="863"/>
        <v>0</v>
      </c>
      <c r="CE134" s="65">
        <f t="shared" si="864"/>
        <v>0</v>
      </c>
      <c r="CF134" s="65">
        <f t="shared" si="865"/>
        <v>0</v>
      </c>
      <c r="CG134" s="65">
        <f t="shared" si="866"/>
        <v>0</v>
      </c>
      <c r="CH134" s="132"/>
      <c r="CI134" s="65">
        <f t="shared" si="867"/>
        <v>0</v>
      </c>
      <c r="CJ134" s="65">
        <f t="shared" si="868"/>
        <v>0</v>
      </c>
      <c r="CK134" s="65">
        <f t="shared" si="869"/>
        <v>0</v>
      </c>
      <c r="CL134" s="65">
        <f t="shared" si="870"/>
        <v>0</v>
      </c>
      <c r="CM134" s="65">
        <f t="shared" si="871"/>
        <v>0</v>
      </c>
      <c r="CN134" s="65">
        <f t="shared" si="872"/>
        <v>0</v>
      </c>
      <c r="CO134" s="65">
        <f t="shared" si="873"/>
        <v>22000</v>
      </c>
      <c r="CP134" s="1"/>
      <c r="CU134" s="1"/>
      <c r="CV134" s="1"/>
      <c r="DA134" s="1"/>
      <c r="DB134" s="1">
        <f t="shared" si="874"/>
        <v>0</v>
      </c>
      <c r="DC134" s="1">
        <f t="shared" si="875"/>
        <v>0</v>
      </c>
      <c r="DD134" s="1">
        <f t="shared" si="876"/>
        <v>0</v>
      </c>
      <c r="DE134" s="1">
        <f t="shared" si="877"/>
        <v>0</v>
      </c>
      <c r="DF134" s="1">
        <f t="shared" si="878"/>
        <v>0</v>
      </c>
      <c r="DG134" s="1">
        <f t="shared" si="879"/>
        <v>0</v>
      </c>
      <c r="DH134" s="1"/>
      <c r="DM134" s="1"/>
      <c r="DN134" s="1"/>
      <c r="DS134" s="1"/>
      <c r="DT134" s="1">
        <f t="shared" si="880"/>
        <v>0</v>
      </c>
      <c r="DU134" s="1">
        <f t="shared" si="881"/>
        <v>0</v>
      </c>
      <c r="DV134" s="1">
        <f t="shared" si="882"/>
        <v>0</v>
      </c>
      <c r="DW134" s="1">
        <f t="shared" si="883"/>
        <v>0</v>
      </c>
      <c r="DX134" s="1">
        <f t="shared" si="884"/>
        <v>0</v>
      </c>
      <c r="DY134" s="1">
        <f t="shared" si="885"/>
        <v>0</v>
      </c>
      <c r="DZ134" s="1"/>
      <c r="EA134" s="1"/>
      <c r="EB134" s="1"/>
      <c r="EC134" s="1"/>
      <c r="ED134" s="1"/>
      <c r="EE134" s="1">
        <f t="shared" si="595"/>
        <v>0</v>
      </c>
      <c r="EF134" s="1"/>
      <c r="EK134" s="1"/>
      <c r="EL134" s="1">
        <f t="shared" si="886"/>
        <v>0</v>
      </c>
      <c r="EM134" s="1">
        <f t="shared" si="887"/>
        <v>0</v>
      </c>
      <c r="EN134" s="1">
        <f t="shared" si="888"/>
        <v>0</v>
      </c>
      <c r="EO134" s="1">
        <f t="shared" si="889"/>
        <v>0</v>
      </c>
      <c r="EP134" s="1">
        <f t="shared" si="890"/>
        <v>0</v>
      </c>
      <c r="EQ134" s="1">
        <f t="shared" si="891"/>
        <v>0</v>
      </c>
      <c r="ER134" s="1">
        <v>0</v>
      </c>
      <c r="EW134" s="1">
        <f t="shared" si="602"/>
        <v>0</v>
      </c>
      <c r="EX134" s="1"/>
      <c r="FC134" s="1"/>
      <c r="FD134" s="1">
        <f t="shared" si="892"/>
        <v>0</v>
      </c>
      <c r="FE134" s="1">
        <f t="shared" si="893"/>
        <v>0</v>
      </c>
      <c r="FF134" s="1">
        <f t="shared" si="894"/>
        <v>0</v>
      </c>
      <c r="FG134" s="1">
        <f t="shared" si="895"/>
        <v>0</v>
      </c>
      <c r="FH134" s="1">
        <f t="shared" si="896"/>
        <v>0</v>
      </c>
      <c r="FI134" s="1">
        <f t="shared" si="897"/>
        <v>0</v>
      </c>
    </row>
    <row r="135" spans="1:165" s="116" customFormat="1" ht="11.25" x14ac:dyDescent="0.2">
      <c r="A135" s="120"/>
      <c r="B135" s="120"/>
      <c r="C135" s="120"/>
      <c r="D135" s="120"/>
      <c r="E135" s="123"/>
      <c r="F135" s="30"/>
      <c r="G135" s="1"/>
      <c r="H135" s="1">
        <f t="shared" si="556"/>
        <v>0</v>
      </c>
      <c r="I135" s="1"/>
      <c r="J135" s="1"/>
      <c r="K135" s="1"/>
      <c r="L135" s="1"/>
      <c r="M135" s="1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140"/>
      <c r="AG135" s="140"/>
      <c r="AH135" s="1"/>
      <c r="AI135" s="1"/>
      <c r="AJ135" s="1"/>
      <c r="AK135" s="1"/>
      <c r="AL135" s="1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140"/>
      <c r="BF135" s="140"/>
      <c r="BG135" s="1"/>
      <c r="BH135" s="1"/>
      <c r="BI135" s="1"/>
      <c r="BJ135" s="1"/>
      <c r="BK135" s="1"/>
      <c r="BL135" s="1"/>
      <c r="BM135" s="65"/>
      <c r="BN135" s="132"/>
      <c r="BO135" s="65"/>
      <c r="BP135" s="132"/>
      <c r="BQ135" s="65"/>
      <c r="BR135" s="65"/>
      <c r="BS135" s="132"/>
      <c r="BT135" s="65"/>
      <c r="BU135" s="65"/>
      <c r="BV135" s="65"/>
      <c r="BW135" s="65"/>
      <c r="BX135" s="132"/>
      <c r="BY135" s="65"/>
      <c r="BZ135" s="132"/>
      <c r="CA135" s="65"/>
      <c r="CB135" s="65"/>
      <c r="CC135" s="65"/>
      <c r="CD135" s="65"/>
      <c r="CE135" s="65"/>
      <c r="CF135" s="65"/>
      <c r="CG135" s="65"/>
      <c r="CH135" s="132"/>
      <c r="CI135" s="65"/>
      <c r="CJ135" s="65"/>
      <c r="CK135" s="140"/>
      <c r="CL135" s="140"/>
      <c r="CM135" s="1"/>
      <c r="CN135" s="1"/>
      <c r="CO135" s="1"/>
      <c r="CP135" s="1"/>
      <c r="CU135" s="1"/>
      <c r="CV135" s="1"/>
      <c r="DA135" s="1"/>
      <c r="DB135" s="1"/>
      <c r="DG135" s="1"/>
      <c r="DH135" s="1"/>
      <c r="DM135" s="1"/>
      <c r="DN135" s="1"/>
      <c r="DS135" s="1"/>
      <c r="DT135" s="1"/>
      <c r="DY135" s="1"/>
      <c r="DZ135" s="1"/>
      <c r="EA135" s="1"/>
      <c r="EB135" s="1"/>
      <c r="EC135" s="1"/>
      <c r="ED135" s="1"/>
      <c r="EE135" s="1"/>
      <c r="EF135" s="1"/>
      <c r="EK135" s="1"/>
      <c r="EL135" s="1"/>
      <c r="EQ135" s="1"/>
      <c r="ER135" s="1"/>
      <c r="EW135" s="1"/>
      <c r="EX135" s="1"/>
      <c r="FC135" s="1"/>
      <c r="FD135" s="1"/>
      <c r="FI135" s="1"/>
    </row>
    <row r="136" spans="1:165" s="116" customFormat="1" ht="11.25" x14ac:dyDescent="0.2">
      <c r="A136" s="26"/>
      <c r="B136" s="26"/>
      <c r="C136" s="26"/>
      <c r="D136" s="26"/>
      <c r="E136" s="37" t="s">
        <v>230</v>
      </c>
      <c r="F136" s="28"/>
      <c r="G136" s="1"/>
      <c r="H136" s="1">
        <f t="shared" si="556"/>
        <v>0</v>
      </c>
      <c r="I136" s="1"/>
      <c r="J136" s="1"/>
      <c r="K136" s="1"/>
      <c r="L136" s="1"/>
      <c r="M136" s="1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140"/>
      <c r="AG136" s="140"/>
      <c r="AH136" s="1"/>
      <c r="AI136" s="1"/>
      <c r="AJ136" s="1"/>
      <c r="AK136" s="1"/>
      <c r="AL136" s="1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140"/>
      <c r="BF136" s="140"/>
      <c r="BG136" s="1"/>
      <c r="BH136" s="1"/>
      <c r="BI136" s="1"/>
      <c r="BJ136" s="1"/>
      <c r="BK136" s="1"/>
      <c r="BL136" s="1"/>
      <c r="BM136" s="65"/>
      <c r="BN136" s="132"/>
      <c r="BO136" s="65"/>
      <c r="BP136" s="132"/>
      <c r="BQ136" s="65"/>
      <c r="BR136" s="65"/>
      <c r="BS136" s="132"/>
      <c r="BT136" s="65"/>
      <c r="BU136" s="65"/>
      <c r="BV136" s="65"/>
      <c r="BW136" s="65"/>
      <c r="BX136" s="132"/>
      <c r="BY136" s="65"/>
      <c r="BZ136" s="132"/>
      <c r="CA136" s="65"/>
      <c r="CB136" s="65"/>
      <c r="CC136" s="65"/>
      <c r="CD136" s="65"/>
      <c r="CE136" s="65"/>
      <c r="CF136" s="65"/>
      <c r="CG136" s="65"/>
      <c r="CH136" s="132"/>
      <c r="CI136" s="65"/>
      <c r="CJ136" s="65"/>
      <c r="CK136" s="140"/>
      <c r="CL136" s="140"/>
      <c r="CM136" s="1"/>
      <c r="CN136" s="1"/>
      <c r="CO136" s="1"/>
      <c r="CP136" s="1"/>
      <c r="CU136" s="1"/>
      <c r="CV136" s="1"/>
      <c r="DA136" s="1"/>
      <c r="DB136" s="1"/>
      <c r="DG136" s="1"/>
      <c r="DH136" s="1"/>
      <c r="DM136" s="1"/>
      <c r="DN136" s="1"/>
      <c r="DS136" s="1"/>
      <c r="DT136" s="1"/>
      <c r="DY136" s="1"/>
      <c r="DZ136" s="1"/>
      <c r="EA136" s="1"/>
      <c r="EB136" s="1"/>
      <c r="EC136" s="1"/>
      <c r="ED136" s="1"/>
      <c r="EE136" s="1"/>
      <c r="EF136" s="1"/>
      <c r="EK136" s="1"/>
      <c r="EL136" s="1"/>
      <c r="EQ136" s="1"/>
      <c r="ER136" s="1"/>
      <c r="EW136" s="1"/>
      <c r="EX136" s="1"/>
      <c r="FC136" s="1"/>
      <c r="FD136" s="1"/>
      <c r="FI136" s="1"/>
    </row>
    <row r="137" spans="1:165" s="116" customFormat="1" ht="15" customHeight="1" x14ac:dyDescent="0.2">
      <c r="A137" s="120" t="s">
        <v>121</v>
      </c>
      <c r="B137" s="120" t="s">
        <v>101</v>
      </c>
      <c r="C137" s="120">
        <v>212301</v>
      </c>
      <c r="D137" s="120" t="s">
        <v>231</v>
      </c>
      <c r="E137" s="124" t="s">
        <v>232</v>
      </c>
      <c r="F137" s="15" t="s">
        <v>117</v>
      </c>
      <c r="G137" s="1">
        <f t="shared" ref="G137:G142" si="898">H137+I137+BJ137</f>
        <v>30000</v>
      </c>
      <c r="H137" s="1">
        <f t="shared" si="556"/>
        <v>0</v>
      </c>
      <c r="I137" s="1"/>
      <c r="J137" s="1">
        <f t="shared" ref="J137:J142" si="899">K137+M137+CP137+DH137+DZ137+ER137</f>
        <v>30000</v>
      </c>
      <c r="K137" s="1">
        <v>28444</v>
      </c>
      <c r="L137" s="1"/>
      <c r="M137" s="1">
        <f t="shared" si="503"/>
        <v>1556</v>
      </c>
      <c r="N137" s="65"/>
      <c r="O137" s="65">
        <v>1225</v>
      </c>
      <c r="P137" s="65"/>
      <c r="Q137" s="65">
        <v>331</v>
      </c>
      <c r="R137" s="65"/>
      <c r="S137" s="65"/>
      <c r="T137" s="65">
        <f t="shared" si="323"/>
        <v>0</v>
      </c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140"/>
      <c r="AG137" s="140"/>
      <c r="AH137" s="1"/>
      <c r="AI137" s="1"/>
      <c r="AJ137" s="1">
        <f t="shared" ref="AJ137:AJ142" si="900">M137-AF137-AG137-AI137</f>
        <v>1556</v>
      </c>
      <c r="AK137" s="1">
        <f t="shared" si="377"/>
        <v>0</v>
      </c>
      <c r="AL137" s="1">
        <f t="shared" ref="AL137:AL142" si="901">AM137+AN137+AO137+AP137+AQ137+AR137+AS137+AV137+AW137+BA137+BB137+BC137</f>
        <v>0</v>
      </c>
      <c r="AM137" s="65"/>
      <c r="AN137" s="65"/>
      <c r="AO137" s="65"/>
      <c r="AP137" s="65"/>
      <c r="AQ137" s="65"/>
      <c r="AR137" s="65"/>
      <c r="AS137" s="65">
        <f t="shared" ref="AS137:AS142" si="902">AT137+AU137</f>
        <v>0</v>
      </c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140"/>
      <c r="BF137" s="140"/>
      <c r="BG137" s="1"/>
      <c r="BH137" s="1"/>
      <c r="BI137" s="1">
        <f t="shared" ref="BI137:BI142" si="903">AL137-BE137-BF137-BH137</f>
        <v>0</v>
      </c>
      <c r="BJ137" s="1">
        <f t="shared" si="378"/>
        <v>30000</v>
      </c>
      <c r="BK137" s="1">
        <f t="shared" ref="BK137:BK142" si="904">BM137+BO137+BQ137+BR137+BT137+BU137+BV137+CA137+CB137+CE137+CF137+CG137+CI137</f>
        <v>1556</v>
      </c>
      <c r="BL137" s="1"/>
      <c r="BM137" s="65">
        <f t="shared" ref="BM137:BM142" si="905">N137+AM137</f>
        <v>0</v>
      </c>
      <c r="BN137" s="132"/>
      <c r="BO137" s="65">
        <f t="shared" ref="BO137:BO142" si="906">O137+AN137</f>
        <v>1225</v>
      </c>
      <c r="BP137" s="132"/>
      <c r="BQ137" s="65">
        <f t="shared" ref="BQ137:BQ142" si="907">P137+AO137</f>
        <v>0</v>
      </c>
      <c r="BR137" s="65">
        <f t="shared" ref="BR137:BR142" si="908">Q137+AP137</f>
        <v>331</v>
      </c>
      <c r="BS137" s="132"/>
      <c r="BT137" s="65">
        <f t="shared" ref="BT137:BT142" si="909">R137+AQ137</f>
        <v>0</v>
      </c>
      <c r="BU137" s="65">
        <f t="shared" ref="BU137:BU142" si="910">S137+AR137</f>
        <v>0</v>
      </c>
      <c r="BV137" s="65">
        <f t="shared" ref="BV137:BV142" si="911">T137+AS137</f>
        <v>0</v>
      </c>
      <c r="BW137" s="65">
        <f t="shared" ref="BW137:BW142" si="912">U137+AT137</f>
        <v>0</v>
      </c>
      <c r="BX137" s="132"/>
      <c r="BY137" s="65">
        <f t="shared" ref="BY137:BY142" si="913">V137+AU137</f>
        <v>0</v>
      </c>
      <c r="BZ137" s="132"/>
      <c r="CA137" s="65">
        <f t="shared" ref="CA137:CA142" si="914">W137+AV137</f>
        <v>0</v>
      </c>
      <c r="CB137" s="65">
        <f t="shared" ref="CB137:CB142" si="915">X137+AW137</f>
        <v>0</v>
      </c>
      <c r="CC137" s="65">
        <f t="shared" ref="CC137:CC142" si="916">Y137+AX137</f>
        <v>0</v>
      </c>
      <c r="CD137" s="65">
        <f t="shared" ref="CD137:CD142" si="917">Z137+AY137</f>
        <v>0</v>
      </c>
      <c r="CE137" s="65">
        <f t="shared" ref="CE137:CE142" si="918">AA137+AZ137</f>
        <v>0</v>
      </c>
      <c r="CF137" s="65">
        <f t="shared" ref="CF137:CF142" si="919">AB137+BA137</f>
        <v>0</v>
      </c>
      <c r="CG137" s="65">
        <f t="shared" ref="CG137:CG142" si="920">AC137+BB137</f>
        <v>0</v>
      </c>
      <c r="CH137" s="132"/>
      <c r="CI137" s="65">
        <f t="shared" ref="CI137:CI142" si="921">AD137+BC137</f>
        <v>0</v>
      </c>
      <c r="CJ137" s="65">
        <f t="shared" ref="CJ137:CJ142" si="922">AE137+BD137</f>
        <v>0</v>
      </c>
      <c r="CK137" s="65">
        <f t="shared" ref="CK137:CK142" si="923">AF137+BE137</f>
        <v>0</v>
      </c>
      <c r="CL137" s="65">
        <f t="shared" ref="CL137:CL142" si="924">AG137+BF137</f>
        <v>0</v>
      </c>
      <c r="CM137" s="65">
        <f t="shared" ref="CM137:CM142" si="925">AH137+BG137</f>
        <v>0</v>
      </c>
      <c r="CN137" s="65">
        <f t="shared" ref="CN137:CN142" si="926">AI137+BH137</f>
        <v>0</v>
      </c>
      <c r="CO137" s="65">
        <f t="shared" ref="CO137:CO142" si="927">AJ137+BI137</f>
        <v>1556</v>
      </c>
      <c r="CP137" s="1"/>
      <c r="CU137" s="1"/>
      <c r="CV137" s="1"/>
      <c r="DA137" s="1"/>
      <c r="DB137" s="1">
        <f t="shared" ref="DB137:DB142" si="928">CP137+CV137</f>
        <v>0</v>
      </c>
      <c r="DC137" s="1">
        <f t="shared" ref="DC137:DC142" si="929">CQ137+CW137</f>
        <v>0</v>
      </c>
      <c r="DD137" s="1">
        <f t="shared" ref="DD137:DD142" si="930">CR137+CX137</f>
        <v>0</v>
      </c>
      <c r="DE137" s="1">
        <f t="shared" ref="DE137:DE142" si="931">CS137+CY137</f>
        <v>0</v>
      </c>
      <c r="DF137" s="1">
        <f t="shared" ref="DF137:DF142" si="932">CT137+CZ137</f>
        <v>0</v>
      </c>
      <c r="DG137" s="1">
        <f t="shared" ref="DG137:DG142" si="933">CU137+DA137</f>
        <v>0</v>
      </c>
      <c r="DH137" s="1"/>
      <c r="DM137" s="1"/>
      <c r="DN137" s="1"/>
      <c r="DS137" s="1"/>
      <c r="DT137" s="1">
        <f t="shared" ref="DT137:DT142" si="934">DH137+DN137</f>
        <v>0</v>
      </c>
      <c r="DU137" s="1">
        <f t="shared" ref="DU137:DU142" si="935">DI137+DO137</f>
        <v>0</v>
      </c>
      <c r="DV137" s="1">
        <f t="shared" ref="DV137:DV142" si="936">DJ137+DP137</f>
        <v>0</v>
      </c>
      <c r="DW137" s="1">
        <f t="shared" ref="DW137:DW142" si="937">DK137+DQ137</f>
        <v>0</v>
      </c>
      <c r="DX137" s="1">
        <f t="shared" ref="DX137:DX142" si="938">DL137+DR137</f>
        <v>0</v>
      </c>
      <c r="DY137" s="1">
        <f t="shared" ref="DY137:DY142" si="939">DM137+DS137</f>
        <v>0</v>
      </c>
      <c r="DZ137" s="1"/>
      <c r="EA137" s="1"/>
      <c r="EB137" s="1"/>
      <c r="EC137" s="1"/>
      <c r="ED137" s="1"/>
      <c r="EE137" s="1">
        <f t="shared" ref="EE137:EE151" si="940">DZ137-EB137-EC137-ED137</f>
        <v>0</v>
      </c>
      <c r="EF137" s="1"/>
      <c r="EK137" s="1"/>
      <c r="EL137" s="1">
        <f t="shared" ref="EL137:EL142" si="941">DZ137+EF137</f>
        <v>0</v>
      </c>
      <c r="EM137" s="1">
        <f t="shared" ref="EM137:EM142" si="942">EA137+EG137</f>
        <v>0</v>
      </c>
      <c r="EN137" s="1">
        <f t="shared" ref="EN137:EN142" si="943">EB137+EH137</f>
        <v>0</v>
      </c>
      <c r="EO137" s="1">
        <f t="shared" ref="EO137:EO142" si="944">EC137+EI137</f>
        <v>0</v>
      </c>
      <c r="EP137" s="1">
        <f t="shared" ref="EP137:EP142" si="945">ED137+EJ137</f>
        <v>0</v>
      </c>
      <c r="EQ137" s="1">
        <f t="shared" ref="EQ137:EQ142" si="946">EE137+EK137</f>
        <v>0</v>
      </c>
      <c r="ER137" s="1">
        <v>0</v>
      </c>
      <c r="EW137" s="1">
        <f t="shared" ref="EW137:EW151" si="947">ER137-ET137-EU137-EV137</f>
        <v>0</v>
      </c>
      <c r="EX137" s="1"/>
      <c r="FC137" s="1"/>
      <c r="FD137" s="1">
        <f t="shared" ref="FD137:FD142" si="948">ER137+EX137</f>
        <v>0</v>
      </c>
      <c r="FE137" s="1">
        <f t="shared" ref="FE137:FE142" si="949">ES137+EY137</f>
        <v>0</v>
      </c>
      <c r="FF137" s="1">
        <f t="shared" ref="FF137:FF142" si="950">ET137+EZ137</f>
        <v>0</v>
      </c>
      <c r="FG137" s="1">
        <f t="shared" ref="FG137:FG142" si="951">EU137+FA137</f>
        <v>0</v>
      </c>
      <c r="FH137" s="1">
        <f t="shared" ref="FH137:FH142" si="952">EV137+FB137</f>
        <v>0</v>
      </c>
      <c r="FI137" s="1">
        <f t="shared" ref="FI137:FI142" si="953">EW137+FC137</f>
        <v>0</v>
      </c>
    </row>
    <row r="138" spans="1:165" s="116" customFormat="1" ht="22.5" x14ac:dyDescent="0.2">
      <c r="A138" s="120" t="s">
        <v>121</v>
      </c>
      <c r="B138" s="120" t="s">
        <v>101</v>
      </c>
      <c r="C138" s="120">
        <v>212301</v>
      </c>
      <c r="D138" s="120" t="s">
        <v>233</v>
      </c>
      <c r="E138" s="122" t="s">
        <v>234</v>
      </c>
      <c r="F138" s="38" t="s">
        <v>156</v>
      </c>
      <c r="G138" s="1">
        <f t="shared" si="898"/>
        <v>10820</v>
      </c>
      <c r="H138" s="1">
        <f t="shared" si="556"/>
        <v>0</v>
      </c>
      <c r="I138" s="1"/>
      <c r="J138" s="1">
        <f t="shared" si="899"/>
        <v>10820</v>
      </c>
      <c r="K138" s="1">
        <v>2800</v>
      </c>
      <c r="L138" s="1"/>
      <c r="M138" s="1">
        <f t="shared" si="503"/>
        <v>3520</v>
      </c>
      <c r="N138" s="65"/>
      <c r="O138" s="65">
        <v>2772</v>
      </c>
      <c r="P138" s="65"/>
      <c r="Q138" s="65">
        <v>748</v>
      </c>
      <c r="R138" s="65"/>
      <c r="S138" s="65"/>
      <c r="T138" s="65">
        <f t="shared" si="323"/>
        <v>0</v>
      </c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140"/>
      <c r="AG138" s="140"/>
      <c r="AH138" s="1"/>
      <c r="AI138" s="1"/>
      <c r="AJ138" s="1">
        <f t="shared" si="900"/>
        <v>3520</v>
      </c>
      <c r="AK138" s="1">
        <f t="shared" si="377"/>
        <v>0</v>
      </c>
      <c r="AL138" s="1">
        <f t="shared" si="901"/>
        <v>0</v>
      </c>
      <c r="AM138" s="65"/>
      <c r="AN138" s="65"/>
      <c r="AO138" s="65"/>
      <c r="AP138" s="65"/>
      <c r="AQ138" s="65"/>
      <c r="AR138" s="65"/>
      <c r="AS138" s="65">
        <f t="shared" si="902"/>
        <v>0</v>
      </c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140"/>
      <c r="BF138" s="140"/>
      <c r="BG138" s="1"/>
      <c r="BH138" s="1"/>
      <c r="BI138" s="1">
        <f t="shared" si="903"/>
        <v>0</v>
      </c>
      <c r="BJ138" s="1">
        <f t="shared" si="378"/>
        <v>10820</v>
      </c>
      <c r="BK138" s="1">
        <f t="shared" si="904"/>
        <v>3520</v>
      </c>
      <c r="BL138" s="1"/>
      <c r="BM138" s="65">
        <f t="shared" si="905"/>
        <v>0</v>
      </c>
      <c r="BN138" s="132"/>
      <c r="BO138" s="65">
        <f t="shared" si="906"/>
        <v>2772</v>
      </c>
      <c r="BP138" s="132"/>
      <c r="BQ138" s="65">
        <f t="shared" si="907"/>
        <v>0</v>
      </c>
      <c r="BR138" s="65">
        <f t="shared" si="908"/>
        <v>748</v>
      </c>
      <c r="BS138" s="132"/>
      <c r="BT138" s="65">
        <f t="shared" si="909"/>
        <v>0</v>
      </c>
      <c r="BU138" s="65">
        <f t="shared" si="910"/>
        <v>0</v>
      </c>
      <c r="BV138" s="65">
        <f t="shared" si="911"/>
        <v>0</v>
      </c>
      <c r="BW138" s="65">
        <f t="shared" si="912"/>
        <v>0</v>
      </c>
      <c r="BX138" s="132"/>
      <c r="BY138" s="65">
        <f t="shared" si="913"/>
        <v>0</v>
      </c>
      <c r="BZ138" s="132"/>
      <c r="CA138" s="65">
        <f t="shared" si="914"/>
        <v>0</v>
      </c>
      <c r="CB138" s="65">
        <f t="shared" si="915"/>
        <v>0</v>
      </c>
      <c r="CC138" s="65">
        <f t="shared" si="916"/>
        <v>0</v>
      </c>
      <c r="CD138" s="65">
        <f t="shared" si="917"/>
        <v>0</v>
      </c>
      <c r="CE138" s="65">
        <f t="shared" si="918"/>
        <v>0</v>
      </c>
      <c r="CF138" s="65">
        <f t="shared" si="919"/>
        <v>0</v>
      </c>
      <c r="CG138" s="65">
        <f t="shared" si="920"/>
        <v>0</v>
      </c>
      <c r="CH138" s="132"/>
      <c r="CI138" s="65">
        <f t="shared" si="921"/>
        <v>0</v>
      </c>
      <c r="CJ138" s="65">
        <f t="shared" si="922"/>
        <v>0</v>
      </c>
      <c r="CK138" s="65">
        <f t="shared" si="923"/>
        <v>0</v>
      </c>
      <c r="CL138" s="65">
        <f t="shared" si="924"/>
        <v>0</v>
      </c>
      <c r="CM138" s="65">
        <f t="shared" si="925"/>
        <v>0</v>
      </c>
      <c r="CN138" s="65">
        <f t="shared" si="926"/>
        <v>0</v>
      </c>
      <c r="CO138" s="65">
        <f t="shared" si="927"/>
        <v>3520</v>
      </c>
      <c r="CP138" s="1">
        <v>4500</v>
      </c>
      <c r="CU138" s="1">
        <f t="shared" ref="CU138" si="954">CP138-CR138-CS138-CT138</f>
        <v>4500</v>
      </c>
      <c r="CV138" s="1"/>
      <c r="DA138" s="1"/>
      <c r="DB138" s="1">
        <f t="shared" si="928"/>
        <v>4500</v>
      </c>
      <c r="DC138" s="1">
        <f t="shared" si="929"/>
        <v>0</v>
      </c>
      <c r="DD138" s="1">
        <f t="shared" si="930"/>
        <v>0</v>
      </c>
      <c r="DE138" s="1">
        <f t="shared" si="931"/>
        <v>0</v>
      </c>
      <c r="DF138" s="1">
        <f t="shared" si="932"/>
        <v>0</v>
      </c>
      <c r="DG138" s="1">
        <f t="shared" si="933"/>
        <v>4500</v>
      </c>
      <c r="DH138" s="1"/>
      <c r="DM138" s="1"/>
      <c r="DN138" s="1"/>
      <c r="DS138" s="1"/>
      <c r="DT138" s="1">
        <f t="shared" si="934"/>
        <v>0</v>
      </c>
      <c r="DU138" s="1">
        <f t="shared" si="935"/>
        <v>0</v>
      </c>
      <c r="DV138" s="1">
        <f t="shared" si="936"/>
        <v>0</v>
      </c>
      <c r="DW138" s="1">
        <f t="shared" si="937"/>
        <v>0</v>
      </c>
      <c r="DX138" s="1">
        <f t="shared" si="938"/>
        <v>0</v>
      </c>
      <c r="DY138" s="1">
        <f t="shared" si="939"/>
        <v>0</v>
      </c>
      <c r="DZ138" s="1"/>
      <c r="EA138" s="1"/>
      <c r="EB138" s="1"/>
      <c r="EC138" s="1"/>
      <c r="ED138" s="1"/>
      <c r="EE138" s="1">
        <f t="shared" si="940"/>
        <v>0</v>
      </c>
      <c r="EF138" s="1"/>
      <c r="EK138" s="1"/>
      <c r="EL138" s="1">
        <f t="shared" si="941"/>
        <v>0</v>
      </c>
      <c r="EM138" s="1">
        <f t="shared" si="942"/>
        <v>0</v>
      </c>
      <c r="EN138" s="1">
        <f t="shared" si="943"/>
        <v>0</v>
      </c>
      <c r="EO138" s="1">
        <f t="shared" si="944"/>
        <v>0</v>
      </c>
      <c r="EP138" s="1">
        <f t="shared" si="945"/>
        <v>0</v>
      </c>
      <c r="EQ138" s="1">
        <f t="shared" si="946"/>
        <v>0</v>
      </c>
      <c r="ER138" s="1">
        <v>0</v>
      </c>
      <c r="EW138" s="1">
        <f t="shared" si="947"/>
        <v>0</v>
      </c>
      <c r="EX138" s="1"/>
      <c r="FC138" s="1"/>
      <c r="FD138" s="1">
        <f t="shared" si="948"/>
        <v>0</v>
      </c>
      <c r="FE138" s="1">
        <f t="shared" si="949"/>
        <v>0</v>
      </c>
      <c r="FF138" s="1">
        <f t="shared" si="950"/>
        <v>0</v>
      </c>
      <c r="FG138" s="1">
        <f t="shared" si="951"/>
        <v>0</v>
      </c>
      <c r="FH138" s="1">
        <f t="shared" si="952"/>
        <v>0</v>
      </c>
      <c r="FI138" s="1">
        <f t="shared" si="953"/>
        <v>0</v>
      </c>
    </row>
    <row r="139" spans="1:165" s="116" customFormat="1" ht="26.25" customHeight="1" x14ac:dyDescent="0.2">
      <c r="A139" s="120" t="s">
        <v>121</v>
      </c>
      <c r="B139" s="120" t="s">
        <v>101</v>
      </c>
      <c r="C139" s="120">
        <v>212301</v>
      </c>
      <c r="D139" s="120" t="s">
        <v>235</v>
      </c>
      <c r="E139" s="122" t="s">
        <v>236</v>
      </c>
      <c r="F139" s="38" t="s">
        <v>143</v>
      </c>
      <c r="G139" s="1">
        <f t="shared" si="898"/>
        <v>7500</v>
      </c>
      <c r="H139" s="1">
        <f t="shared" si="556"/>
        <v>0</v>
      </c>
      <c r="I139" s="1"/>
      <c r="J139" s="1">
        <f t="shared" si="899"/>
        <v>7500</v>
      </c>
      <c r="K139" s="1"/>
      <c r="L139" s="1"/>
      <c r="M139" s="1">
        <f t="shared" si="503"/>
        <v>7500</v>
      </c>
      <c r="N139" s="65"/>
      <c r="O139" s="65">
        <v>5906</v>
      </c>
      <c r="P139" s="65"/>
      <c r="Q139" s="65">
        <v>1594</v>
      </c>
      <c r="R139" s="65"/>
      <c r="S139" s="65"/>
      <c r="T139" s="65">
        <f t="shared" si="323"/>
        <v>0</v>
      </c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140"/>
      <c r="AG139" s="140"/>
      <c r="AH139" s="1"/>
      <c r="AI139" s="1"/>
      <c r="AJ139" s="1">
        <f t="shared" si="900"/>
        <v>7500</v>
      </c>
      <c r="AK139" s="1">
        <f t="shared" si="377"/>
        <v>0</v>
      </c>
      <c r="AL139" s="1">
        <f t="shared" si="901"/>
        <v>0</v>
      </c>
      <c r="AM139" s="65"/>
      <c r="AN139" s="65"/>
      <c r="AO139" s="65"/>
      <c r="AP139" s="65"/>
      <c r="AQ139" s="65"/>
      <c r="AR139" s="65"/>
      <c r="AS139" s="65">
        <f t="shared" si="902"/>
        <v>0</v>
      </c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140"/>
      <c r="BF139" s="140"/>
      <c r="BG139" s="1"/>
      <c r="BH139" s="1"/>
      <c r="BI139" s="1">
        <f t="shared" si="903"/>
        <v>0</v>
      </c>
      <c r="BJ139" s="1">
        <f t="shared" si="378"/>
        <v>7500</v>
      </c>
      <c r="BK139" s="1">
        <f t="shared" si="904"/>
        <v>7500</v>
      </c>
      <c r="BL139" s="1"/>
      <c r="BM139" s="65">
        <f t="shared" si="905"/>
        <v>0</v>
      </c>
      <c r="BN139" s="132"/>
      <c r="BO139" s="65">
        <f t="shared" si="906"/>
        <v>5906</v>
      </c>
      <c r="BP139" s="132"/>
      <c r="BQ139" s="65">
        <f t="shared" si="907"/>
        <v>0</v>
      </c>
      <c r="BR139" s="65">
        <f t="shared" si="908"/>
        <v>1594</v>
      </c>
      <c r="BS139" s="132"/>
      <c r="BT139" s="65">
        <f t="shared" si="909"/>
        <v>0</v>
      </c>
      <c r="BU139" s="65">
        <f t="shared" si="910"/>
        <v>0</v>
      </c>
      <c r="BV139" s="65">
        <f t="shared" si="911"/>
        <v>0</v>
      </c>
      <c r="BW139" s="65">
        <f t="shared" si="912"/>
        <v>0</v>
      </c>
      <c r="BX139" s="132"/>
      <c r="BY139" s="65">
        <f t="shared" si="913"/>
        <v>0</v>
      </c>
      <c r="BZ139" s="132"/>
      <c r="CA139" s="65">
        <f t="shared" si="914"/>
        <v>0</v>
      </c>
      <c r="CB139" s="65">
        <f t="shared" si="915"/>
        <v>0</v>
      </c>
      <c r="CC139" s="65">
        <f t="shared" si="916"/>
        <v>0</v>
      </c>
      <c r="CD139" s="65">
        <f t="shared" si="917"/>
        <v>0</v>
      </c>
      <c r="CE139" s="65">
        <f t="shared" si="918"/>
        <v>0</v>
      </c>
      <c r="CF139" s="65">
        <f t="shared" si="919"/>
        <v>0</v>
      </c>
      <c r="CG139" s="65">
        <f t="shared" si="920"/>
        <v>0</v>
      </c>
      <c r="CH139" s="132"/>
      <c r="CI139" s="65">
        <f t="shared" si="921"/>
        <v>0</v>
      </c>
      <c r="CJ139" s="65">
        <f t="shared" si="922"/>
        <v>0</v>
      </c>
      <c r="CK139" s="65">
        <f t="shared" si="923"/>
        <v>0</v>
      </c>
      <c r="CL139" s="65">
        <f t="shared" si="924"/>
        <v>0</v>
      </c>
      <c r="CM139" s="65">
        <f t="shared" si="925"/>
        <v>0</v>
      </c>
      <c r="CN139" s="65">
        <f t="shared" si="926"/>
        <v>0</v>
      </c>
      <c r="CO139" s="65">
        <f t="shared" si="927"/>
        <v>7500</v>
      </c>
      <c r="CP139" s="1"/>
      <c r="CU139" s="1"/>
      <c r="CV139" s="1"/>
      <c r="DA139" s="1"/>
      <c r="DB139" s="1">
        <f t="shared" si="928"/>
        <v>0</v>
      </c>
      <c r="DC139" s="1">
        <f t="shared" si="929"/>
        <v>0</v>
      </c>
      <c r="DD139" s="1">
        <f t="shared" si="930"/>
        <v>0</v>
      </c>
      <c r="DE139" s="1">
        <f t="shared" si="931"/>
        <v>0</v>
      </c>
      <c r="DF139" s="1">
        <f t="shared" si="932"/>
        <v>0</v>
      </c>
      <c r="DG139" s="1">
        <f t="shared" si="933"/>
        <v>0</v>
      </c>
      <c r="DH139" s="1"/>
      <c r="DM139" s="1"/>
      <c r="DN139" s="1"/>
      <c r="DS139" s="1"/>
      <c r="DT139" s="1">
        <f t="shared" si="934"/>
        <v>0</v>
      </c>
      <c r="DU139" s="1">
        <f t="shared" si="935"/>
        <v>0</v>
      </c>
      <c r="DV139" s="1">
        <f t="shared" si="936"/>
        <v>0</v>
      </c>
      <c r="DW139" s="1">
        <f t="shared" si="937"/>
        <v>0</v>
      </c>
      <c r="DX139" s="1">
        <f t="shared" si="938"/>
        <v>0</v>
      </c>
      <c r="DY139" s="1">
        <f t="shared" si="939"/>
        <v>0</v>
      </c>
      <c r="DZ139" s="1"/>
      <c r="EA139" s="1"/>
      <c r="EB139" s="1"/>
      <c r="EC139" s="1"/>
      <c r="ED139" s="1"/>
      <c r="EE139" s="1">
        <f t="shared" si="940"/>
        <v>0</v>
      </c>
      <c r="EF139" s="1"/>
      <c r="EK139" s="1"/>
      <c r="EL139" s="1">
        <f t="shared" si="941"/>
        <v>0</v>
      </c>
      <c r="EM139" s="1">
        <f t="shared" si="942"/>
        <v>0</v>
      </c>
      <c r="EN139" s="1">
        <f t="shared" si="943"/>
        <v>0</v>
      </c>
      <c r="EO139" s="1">
        <f t="shared" si="944"/>
        <v>0</v>
      </c>
      <c r="EP139" s="1">
        <f t="shared" si="945"/>
        <v>0</v>
      </c>
      <c r="EQ139" s="1">
        <f t="shared" si="946"/>
        <v>0</v>
      </c>
      <c r="ER139" s="1">
        <v>0</v>
      </c>
      <c r="EW139" s="1">
        <f t="shared" si="947"/>
        <v>0</v>
      </c>
      <c r="EX139" s="1"/>
      <c r="FC139" s="1"/>
      <c r="FD139" s="1">
        <f t="shared" si="948"/>
        <v>0</v>
      </c>
      <c r="FE139" s="1">
        <f t="shared" si="949"/>
        <v>0</v>
      </c>
      <c r="FF139" s="1">
        <f t="shared" si="950"/>
        <v>0</v>
      </c>
      <c r="FG139" s="1">
        <f t="shared" si="951"/>
        <v>0</v>
      </c>
      <c r="FH139" s="1">
        <f t="shared" si="952"/>
        <v>0</v>
      </c>
      <c r="FI139" s="1">
        <f t="shared" si="953"/>
        <v>0</v>
      </c>
    </row>
    <row r="140" spans="1:165" s="116" customFormat="1" ht="17.25" customHeight="1" x14ac:dyDescent="0.2">
      <c r="A140" s="120" t="s">
        <v>121</v>
      </c>
      <c r="B140" s="120" t="s">
        <v>101</v>
      </c>
      <c r="C140" s="120">
        <v>212301</v>
      </c>
      <c r="D140" s="120" t="s">
        <v>237</v>
      </c>
      <c r="E140" s="123" t="s">
        <v>238</v>
      </c>
      <c r="F140" s="15" t="s">
        <v>143</v>
      </c>
      <c r="G140" s="1">
        <f t="shared" si="898"/>
        <v>4800</v>
      </c>
      <c r="H140" s="1">
        <f t="shared" si="556"/>
        <v>0</v>
      </c>
      <c r="I140" s="1"/>
      <c r="J140" s="1">
        <f t="shared" si="899"/>
        <v>4800</v>
      </c>
      <c r="K140" s="1">
        <v>2875</v>
      </c>
      <c r="L140" s="1"/>
      <c r="M140" s="1">
        <f t="shared" si="503"/>
        <v>1925</v>
      </c>
      <c r="N140" s="65"/>
      <c r="O140" s="65">
        <v>1516</v>
      </c>
      <c r="P140" s="65"/>
      <c r="Q140" s="65">
        <v>409</v>
      </c>
      <c r="R140" s="65"/>
      <c r="S140" s="65"/>
      <c r="T140" s="65">
        <f t="shared" si="323"/>
        <v>0</v>
      </c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140"/>
      <c r="AG140" s="140"/>
      <c r="AH140" s="1"/>
      <c r="AI140" s="1"/>
      <c r="AJ140" s="1">
        <f t="shared" si="900"/>
        <v>1925</v>
      </c>
      <c r="AK140" s="1">
        <f t="shared" si="377"/>
        <v>0</v>
      </c>
      <c r="AL140" s="1">
        <f t="shared" si="901"/>
        <v>0</v>
      </c>
      <c r="AM140" s="65"/>
      <c r="AN140" s="65">
        <v>409</v>
      </c>
      <c r="AO140" s="65"/>
      <c r="AP140" s="65">
        <v>-409</v>
      </c>
      <c r="AQ140" s="65"/>
      <c r="AR140" s="65"/>
      <c r="AS140" s="65">
        <f t="shared" si="902"/>
        <v>0</v>
      </c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140"/>
      <c r="BF140" s="140"/>
      <c r="BG140" s="1"/>
      <c r="BH140" s="1"/>
      <c r="BI140" s="1">
        <f t="shared" si="903"/>
        <v>0</v>
      </c>
      <c r="BJ140" s="1">
        <f t="shared" si="378"/>
        <v>4800</v>
      </c>
      <c r="BK140" s="1">
        <f t="shared" si="904"/>
        <v>1925</v>
      </c>
      <c r="BL140" s="1"/>
      <c r="BM140" s="65">
        <f t="shared" si="905"/>
        <v>0</v>
      </c>
      <c r="BN140" s="132"/>
      <c r="BO140" s="65">
        <f t="shared" si="906"/>
        <v>1925</v>
      </c>
      <c r="BP140" s="132"/>
      <c r="BQ140" s="65">
        <f t="shared" si="907"/>
        <v>0</v>
      </c>
      <c r="BR140" s="65">
        <f t="shared" si="908"/>
        <v>0</v>
      </c>
      <c r="BS140" s="132"/>
      <c r="BT140" s="65">
        <f t="shared" si="909"/>
        <v>0</v>
      </c>
      <c r="BU140" s="65">
        <f t="shared" si="910"/>
        <v>0</v>
      </c>
      <c r="BV140" s="65">
        <f t="shared" si="911"/>
        <v>0</v>
      </c>
      <c r="BW140" s="65">
        <f t="shared" si="912"/>
        <v>0</v>
      </c>
      <c r="BX140" s="132"/>
      <c r="BY140" s="65">
        <f t="shared" si="913"/>
        <v>0</v>
      </c>
      <c r="BZ140" s="132"/>
      <c r="CA140" s="65">
        <f t="shared" si="914"/>
        <v>0</v>
      </c>
      <c r="CB140" s="65">
        <f t="shared" si="915"/>
        <v>0</v>
      </c>
      <c r="CC140" s="65">
        <f t="shared" si="916"/>
        <v>0</v>
      </c>
      <c r="CD140" s="65">
        <f t="shared" si="917"/>
        <v>0</v>
      </c>
      <c r="CE140" s="65">
        <f t="shared" si="918"/>
        <v>0</v>
      </c>
      <c r="CF140" s="65">
        <f t="shared" si="919"/>
        <v>0</v>
      </c>
      <c r="CG140" s="65">
        <f t="shared" si="920"/>
        <v>0</v>
      </c>
      <c r="CH140" s="132"/>
      <c r="CI140" s="65">
        <f t="shared" si="921"/>
        <v>0</v>
      </c>
      <c r="CJ140" s="65">
        <f t="shared" si="922"/>
        <v>0</v>
      </c>
      <c r="CK140" s="65">
        <f t="shared" si="923"/>
        <v>0</v>
      </c>
      <c r="CL140" s="65">
        <f t="shared" si="924"/>
        <v>0</v>
      </c>
      <c r="CM140" s="65">
        <f t="shared" si="925"/>
        <v>0</v>
      </c>
      <c r="CN140" s="65">
        <f t="shared" si="926"/>
        <v>0</v>
      </c>
      <c r="CO140" s="65">
        <f t="shared" si="927"/>
        <v>1925</v>
      </c>
      <c r="CP140" s="1"/>
      <c r="CU140" s="1"/>
      <c r="CV140" s="1"/>
      <c r="DA140" s="1"/>
      <c r="DB140" s="1">
        <f t="shared" si="928"/>
        <v>0</v>
      </c>
      <c r="DC140" s="1">
        <f t="shared" si="929"/>
        <v>0</v>
      </c>
      <c r="DD140" s="1">
        <f t="shared" si="930"/>
        <v>0</v>
      </c>
      <c r="DE140" s="1">
        <f t="shared" si="931"/>
        <v>0</v>
      </c>
      <c r="DF140" s="1">
        <f t="shared" si="932"/>
        <v>0</v>
      </c>
      <c r="DG140" s="1">
        <f t="shared" si="933"/>
        <v>0</v>
      </c>
      <c r="DH140" s="1"/>
      <c r="DM140" s="1"/>
      <c r="DN140" s="1"/>
      <c r="DS140" s="1"/>
      <c r="DT140" s="1">
        <f t="shared" si="934"/>
        <v>0</v>
      </c>
      <c r="DU140" s="1">
        <f t="shared" si="935"/>
        <v>0</v>
      </c>
      <c r="DV140" s="1">
        <f t="shared" si="936"/>
        <v>0</v>
      </c>
      <c r="DW140" s="1">
        <f t="shared" si="937"/>
        <v>0</v>
      </c>
      <c r="DX140" s="1">
        <f t="shared" si="938"/>
        <v>0</v>
      </c>
      <c r="DY140" s="1">
        <f t="shared" si="939"/>
        <v>0</v>
      </c>
      <c r="DZ140" s="1"/>
      <c r="EA140" s="1"/>
      <c r="EB140" s="1"/>
      <c r="EC140" s="1"/>
      <c r="ED140" s="1"/>
      <c r="EE140" s="1">
        <f t="shared" si="940"/>
        <v>0</v>
      </c>
      <c r="EF140" s="1"/>
      <c r="EK140" s="1"/>
      <c r="EL140" s="1">
        <f t="shared" si="941"/>
        <v>0</v>
      </c>
      <c r="EM140" s="1">
        <f t="shared" si="942"/>
        <v>0</v>
      </c>
      <c r="EN140" s="1">
        <f t="shared" si="943"/>
        <v>0</v>
      </c>
      <c r="EO140" s="1">
        <f t="shared" si="944"/>
        <v>0</v>
      </c>
      <c r="EP140" s="1">
        <f t="shared" si="945"/>
        <v>0</v>
      </c>
      <c r="EQ140" s="1">
        <f t="shared" si="946"/>
        <v>0</v>
      </c>
      <c r="ER140" s="1">
        <v>0</v>
      </c>
      <c r="EW140" s="1">
        <f t="shared" si="947"/>
        <v>0</v>
      </c>
      <c r="EX140" s="1"/>
      <c r="FC140" s="1"/>
      <c r="FD140" s="1">
        <f t="shared" si="948"/>
        <v>0</v>
      </c>
      <c r="FE140" s="1">
        <f t="shared" si="949"/>
        <v>0</v>
      </c>
      <c r="FF140" s="1">
        <f t="shared" si="950"/>
        <v>0</v>
      </c>
      <c r="FG140" s="1">
        <f t="shared" si="951"/>
        <v>0</v>
      </c>
      <c r="FH140" s="1">
        <f t="shared" si="952"/>
        <v>0</v>
      </c>
      <c r="FI140" s="1">
        <f t="shared" si="953"/>
        <v>0</v>
      </c>
    </row>
    <row r="141" spans="1:165" s="116" customFormat="1" ht="17.25" customHeight="1" x14ac:dyDescent="0.2">
      <c r="A141" s="120" t="s">
        <v>239</v>
      </c>
      <c r="B141" s="120" t="s">
        <v>101</v>
      </c>
      <c r="C141" s="120">
        <v>212301</v>
      </c>
      <c r="D141" s="120" t="s">
        <v>240</v>
      </c>
      <c r="E141" s="123" t="s">
        <v>241</v>
      </c>
      <c r="F141" s="15" t="s">
        <v>143</v>
      </c>
      <c r="G141" s="1">
        <f t="shared" si="898"/>
        <v>1611</v>
      </c>
      <c r="H141" s="1">
        <f t="shared" si="556"/>
        <v>0</v>
      </c>
      <c r="I141" s="1"/>
      <c r="J141" s="1">
        <f t="shared" si="899"/>
        <v>1611</v>
      </c>
      <c r="K141" s="1"/>
      <c r="L141" s="1"/>
      <c r="M141" s="1">
        <f t="shared" si="503"/>
        <v>1611</v>
      </c>
      <c r="N141" s="65"/>
      <c r="O141" s="65">
        <v>1269</v>
      </c>
      <c r="P141" s="65"/>
      <c r="Q141" s="65">
        <v>342</v>
      </c>
      <c r="R141" s="65"/>
      <c r="S141" s="65"/>
      <c r="T141" s="65">
        <f t="shared" si="323"/>
        <v>0</v>
      </c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140"/>
      <c r="AG141" s="140"/>
      <c r="AH141" s="1"/>
      <c r="AI141" s="1"/>
      <c r="AJ141" s="1">
        <f t="shared" si="900"/>
        <v>1611</v>
      </c>
      <c r="AK141" s="1">
        <f t="shared" si="377"/>
        <v>0</v>
      </c>
      <c r="AL141" s="1">
        <f t="shared" si="901"/>
        <v>0</v>
      </c>
      <c r="AM141" s="65"/>
      <c r="AN141" s="65"/>
      <c r="AO141" s="65"/>
      <c r="AP141" s="65"/>
      <c r="AQ141" s="65"/>
      <c r="AR141" s="65"/>
      <c r="AS141" s="65">
        <f t="shared" si="902"/>
        <v>0</v>
      </c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140"/>
      <c r="BF141" s="140"/>
      <c r="BG141" s="1"/>
      <c r="BH141" s="1"/>
      <c r="BI141" s="1">
        <f t="shared" si="903"/>
        <v>0</v>
      </c>
      <c r="BJ141" s="1">
        <f t="shared" si="378"/>
        <v>1611</v>
      </c>
      <c r="BK141" s="1">
        <f t="shared" si="904"/>
        <v>1611</v>
      </c>
      <c r="BL141" s="1"/>
      <c r="BM141" s="65">
        <f t="shared" si="905"/>
        <v>0</v>
      </c>
      <c r="BN141" s="132"/>
      <c r="BO141" s="65">
        <f t="shared" si="906"/>
        <v>1269</v>
      </c>
      <c r="BP141" s="132"/>
      <c r="BQ141" s="65">
        <f t="shared" si="907"/>
        <v>0</v>
      </c>
      <c r="BR141" s="65">
        <f t="shared" si="908"/>
        <v>342</v>
      </c>
      <c r="BS141" s="132"/>
      <c r="BT141" s="65">
        <f t="shared" si="909"/>
        <v>0</v>
      </c>
      <c r="BU141" s="65">
        <f t="shared" si="910"/>
        <v>0</v>
      </c>
      <c r="BV141" s="65">
        <f t="shared" si="911"/>
        <v>0</v>
      </c>
      <c r="BW141" s="65">
        <f t="shared" si="912"/>
        <v>0</v>
      </c>
      <c r="BX141" s="132"/>
      <c r="BY141" s="65">
        <f t="shared" si="913"/>
        <v>0</v>
      </c>
      <c r="BZ141" s="132"/>
      <c r="CA141" s="65">
        <f t="shared" si="914"/>
        <v>0</v>
      </c>
      <c r="CB141" s="65">
        <f t="shared" si="915"/>
        <v>0</v>
      </c>
      <c r="CC141" s="65">
        <f t="shared" si="916"/>
        <v>0</v>
      </c>
      <c r="CD141" s="65">
        <f t="shared" si="917"/>
        <v>0</v>
      </c>
      <c r="CE141" s="65">
        <f t="shared" si="918"/>
        <v>0</v>
      </c>
      <c r="CF141" s="65">
        <f t="shared" si="919"/>
        <v>0</v>
      </c>
      <c r="CG141" s="65">
        <f t="shared" si="920"/>
        <v>0</v>
      </c>
      <c r="CH141" s="132"/>
      <c r="CI141" s="65">
        <f t="shared" si="921"/>
        <v>0</v>
      </c>
      <c r="CJ141" s="65">
        <f t="shared" si="922"/>
        <v>0</v>
      </c>
      <c r="CK141" s="65">
        <f t="shared" si="923"/>
        <v>0</v>
      </c>
      <c r="CL141" s="65">
        <f t="shared" si="924"/>
        <v>0</v>
      </c>
      <c r="CM141" s="65">
        <f t="shared" si="925"/>
        <v>0</v>
      </c>
      <c r="CN141" s="65">
        <f t="shared" si="926"/>
        <v>0</v>
      </c>
      <c r="CO141" s="65">
        <f t="shared" si="927"/>
        <v>1611</v>
      </c>
      <c r="CP141" s="1"/>
      <c r="CU141" s="1"/>
      <c r="CV141" s="1"/>
      <c r="DA141" s="1"/>
      <c r="DB141" s="1">
        <f t="shared" si="928"/>
        <v>0</v>
      </c>
      <c r="DC141" s="1">
        <f t="shared" si="929"/>
        <v>0</v>
      </c>
      <c r="DD141" s="1">
        <f t="shared" si="930"/>
        <v>0</v>
      </c>
      <c r="DE141" s="1">
        <f t="shared" si="931"/>
        <v>0</v>
      </c>
      <c r="DF141" s="1">
        <f t="shared" si="932"/>
        <v>0</v>
      </c>
      <c r="DG141" s="1">
        <f t="shared" si="933"/>
        <v>0</v>
      </c>
      <c r="DH141" s="1"/>
      <c r="DM141" s="1"/>
      <c r="DN141" s="1"/>
      <c r="DS141" s="1"/>
      <c r="DT141" s="1">
        <f t="shared" si="934"/>
        <v>0</v>
      </c>
      <c r="DU141" s="1">
        <f t="shared" si="935"/>
        <v>0</v>
      </c>
      <c r="DV141" s="1">
        <f t="shared" si="936"/>
        <v>0</v>
      </c>
      <c r="DW141" s="1">
        <f t="shared" si="937"/>
        <v>0</v>
      </c>
      <c r="DX141" s="1">
        <f t="shared" si="938"/>
        <v>0</v>
      </c>
      <c r="DY141" s="1">
        <f t="shared" si="939"/>
        <v>0</v>
      </c>
      <c r="DZ141" s="1"/>
      <c r="EA141" s="1"/>
      <c r="EB141" s="1"/>
      <c r="EC141" s="1"/>
      <c r="ED141" s="1"/>
      <c r="EE141" s="1"/>
      <c r="EF141" s="1"/>
      <c r="EK141" s="1"/>
      <c r="EL141" s="1">
        <f t="shared" si="941"/>
        <v>0</v>
      </c>
      <c r="EM141" s="1">
        <f t="shared" si="942"/>
        <v>0</v>
      </c>
      <c r="EN141" s="1">
        <f t="shared" si="943"/>
        <v>0</v>
      </c>
      <c r="EO141" s="1">
        <f t="shared" si="944"/>
        <v>0</v>
      </c>
      <c r="EP141" s="1">
        <f t="shared" si="945"/>
        <v>0</v>
      </c>
      <c r="EQ141" s="1">
        <f t="shared" si="946"/>
        <v>0</v>
      </c>
      <c r="ER141" s="1"/>
      <c r="EW141" s="1"/>
      <c r="EX141" s="1"/>
      <c r="FC141" s="1"/>
      <c r="FD141" s="1">
        <f t="shared" si="948"/>
        <v>0</v>
      </c>
      <c r="FE141" s="1">
        <f t="shared" si="949"/>
        <v>0</v>
      </c>
      <c r="FF141" s="1">
        <f t="shared" si="950"/>
        <v>0</v>
      </c>
      <c r="FG141" s="1">
        <f t="shared" si="951"/>
        <v>0</v>
      </c>
      <c r="FH141" s="1">
        <f t="shared" si="952"/>
        <v>0</v>
      </c>
      <c r="FI141" s="1">
        <f t="shared" si="953"/>
        <v>0</v>
      </c>
    </row>
    <row r="142" spans="1:165" s="116" customFormat="1" ht="22.5" x14ac:dyDescent="0.2">
      <c r="A142" s="120" t="s">
        <v>239</v>
      </c>
      <c r="B142" s="120" t="s">
        <v>101</v>
      </c>
      <c r="C142" s="120">
        <v>212301</v>
      </c>
      <c r="D142" s="120" t="s">
        <v>242</v>
      </c>
      <c r="E142" s="123" t="s">
        <v>243</v>
      </c>
      <c r="F142" s="15">
        <v>2019</v>
      </c>
      <c r="G142" s="1">
        <f t="shared" si="898"/>
        <v>838</v>
      </c>
      <c r="H142" s="1">
        <f t="shared" si="556"/>
        <v>0</v>
      </c>
      <c r="I142" s="1"/>
      <c r="J142" s="1">
        <f t="shared" si="899"/>
        <v>838</v>
      </c>
      <c r="K142" s="1">
        <v>477</v>
      </c>
      <c r="L142" s="1"/>
      <c r="M142" s="1">
        <f t="shared" si="503"/>
        <v>361</v>
      </c>
      <c r="N142" s="65"/>
      <c r="O142" s="65">
        <v>284</v>
      </c>
      <c r="P142" s="65"/>
      <c r="Q142" s="65">
        <v>77</v>
      </c>
      <c r="R142" s="65"/>
      <c r="S142" s="65"/>
      <c r="T142" s="65">
        <f t="shared" si="323"/>
        <v>0</v>
      </c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140"/>
      <c r="AG142" s="140"/>
      <c r="AH142" s="1"/>
      <c r="AI142" s="1"/>
      <c r="AJ142" s="1">
        <f t="shared" si="900"/>
        <v>361</v>
      </c>
      <c r="AK142" s="1">
        <f t="shared" si="377"/>
        <v>0</v>
      </c>
      <c r="AL142" s="1">
        <f t="shared" si="901"/>
        <v>0</v>
      </c>
      <c r="AM142" s="65"/>
      <c r="AN142" s="65"/>
      <c r="AO142" s="65"/>
      <c r="AP142" s="65"/>
      <c r="AQ142" s="65"/>
      <c r="AR142" s="65"/>
      <c r="AS142" s="65">
        <f t="shared" si="902"/>
        <v>0</v>
      </c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140"/>
      <c r="BF142" s="140"/>
      <c r="BG142" s="1"/>
      <c r="BH142" s="1"/>
      <c r="BI142" s="1">
        <f t="shared" si="903"/>
        <v>0</v>
      </c>
      <c r="BJ142" s="1">
        <f t="shared" si="378"/>
        <v>838</v>
      </c>
      <c r="BK142" s="1">
        <f t="shared" si="904"/>
        <v>361</v>
      </c>
      <c r="BL142" s="1"/>
      <c r="BM142" s="65">
        <f t="shared" si="905"/>
        <v>0</v>
      </c>
      <c r="BN142" s="132"/>
      <c r="BO142" s="65">
        <f t="shared" si="906"/>
        <v>284</v>
      </c>
      <c r="BP142" s="132"/>
      <c r="BQ142" s="65">
        <f t="shared" si="907"/>
        <v>0</v>
      </c>
      <c r="BR142" s="65">
        <f t="shared" si="908"/>
        <v>77</v>
      </c>
      <c r="BS142" s="132"/>
      <c r="BT142" s="65">
        <f t="shared" si="909"/>
        <v>0</v>
      </c>
      <c r="BU142" s="65">
        <f t="shared" si="910"/>
        <v>0</v>
      </c>
      <c r="BV142" s="65">
        <f t="shared" si="911"/>
        <v>0</v>
      </c>
      <c r="BW142" s="65">
        <f t="shared" si="912"/>
        <v>0</v>
      </c>
      <c r="BX142" s="132"/>
      <c r="BY142" s="65">
        <f t="shared" si="913"/>
        <v>0</v>
      </c>
      <c r="BZ142" s="132"/>
      <c r="CA142" s="65">
        <f t="shared" si="914"/>
        <v>0</v>
      </c>
      <c r="CB142" s="65">
        <f t="shared" si="915"/>
        <v>0</v>
      </c>
      <c r="CC142" s="65">
        <f t="shared" si="916"/>
        <v>0</v>
      </c>
      <c r="CD142" s="65">
        <f t="shared" si="917"/>
        <v>0</v>
      </c>
      <c r="CE142" s="65">
        <f t="shared" si="918"/>
        <v>0</v>
      </c>
      <c r="CF142" s="65">
        <f t="shared" si="919"/>
        <v>0</v>
      </c>
      <c r="CG142" s="65">
        <f t="shared" si="920"/>
        <v>0</v>
      </c>
      <c r="CH142" s="132"/>
      <c r="CI142" s="65">
        <f t="shared" si="921"/>
        <v>0</v>
      </c>
      <c r="CJ142" s="65">
        <f t="shared" si="922"/>
        <v>0</v>
      </c>
      <c r="CK142" s="65">
        <f t="shared" si="923"/>
        <v>0</v>
      </c>
      <c r="CL142" s="65">
        <f t="shared" si="924"/>
        <v>0</v>
      </c>
      <c r="CM142" s="65">
        <f t="shared" si="925"/>
        <v>0</v>
      </c>
      <c r="CN142" s="65">
        <f t="shared" si="926"/>
        <v>0</v>
      </c>
      <c r="CO142" s="65">
        <f t="shared" si="927"/>
        <v>361</v>
      </c>
      <c r="CP142" s="1"/>
      <c r="CU142" s="1"/>
      <c r="CV142" s="1"/>
      <c r="DA142" s="1"/>
      <c r="DB142" s="1">
        <f t="shared" si="928"/>
        <v>0</v>
      </c>
      <c r="DC142" s="1">
        <f t="shared" si="929"/>
        <v>0</v>
      </c>
      <c r="DD142" s="1">
        <f t="shared" si="930"/>
        <v>0</v>
      </c>
      <c r="DE142" s="1">
        <f t="shared" si="931"/>
        <v>0</v>
      </c>
      <c r="DF142" s="1">
        <f t="shared" si="932"/>
        <v>0</v>
      </c>
      <c r="DG142" s="1">
        <f t="shared" si="933"/>
        <v>0</v>
      </c>
      <c r="DH142" s="1"/>
      <c r="DM142" s="1"/>
      <c r="DN142" s="1"/>
      <c r="DS142" s="1"/>
      <c r="DT142" s="1">
        <f t="shared" si="934"/>
        <v>0</v>
      </c>
      <c r="DU142" s="1">
        <f t="shared" si="935"/>
        <v>0</v>
      </c>
      <c r="DV142" s="1">
        <f t="shared" si="936"/>
        <v>0</v>
      </c>
      <c r="DW142" s="1">
        <f t="shared" si="937"/>
        <v>0</v>
      </c>
      <c r="DX142" s="1">
        <f t="shared" si="938"/>
        <v>0</v>
      </c>
      <c r="DY142" s="1">
        <f t="shared" si="939"/>
        <v>0</v>
      </c>
      <c r="DZ142" s="1"/>
      <c r="EA142" s="1"/>
      <c r="EB142" s="1"/>
      <c r="EC142" s="1"/>
      <c r="ED142" s="1"/>
      <c r="EE142" s="1"/>
      <c r="EF142" s="1"/>
      <c r="EK142" s="1"/>
      <c r="EL142" s="1">
        <f t="shared" si="941"/>
        <v>0</v>
      </c>
      <c r="EM142" s="1">
        <f t="shared" si="942"/>
        <v>0</v>
      </c>
      <c r="EN142" s="1">
        <f t="shared" si="943"/>
        <v>0</v>
      </c>
      <c r="EO142" s="1">
        <f t="shared" si="944"/>
        <v>0</v>
      </c>
      <c r="EP142" s="1">
        <f t="shared" si="945"/>
        <v>0</v>
      </c>
      <c r="EQ142" s="1">
        <f t="shared" si="946"/>
        <v>0</v>
      </c>
      <c r="ER142" s="1"/>
      <c r="EW142" s="1"/>
      <c r="EX142" s="1"/>
      <c r="FC142" s="1"/>
      <c r="FD142" s="1">
        <f t="shared" si="948"/>
        <v>0</v>
      </c>
      <c r="FE142" s="1">
        <f t="shared" si="949"/>
        <v>0</v>
      </c>
      <c r="FF142" s="1">
        <f t="shared" si="950"/>
        <v>0</v>
      </c>
      <c r="FG142" s="1">
        <f t="shared" si="951"/>
        <v>0</v>
      </c>
      <c r="FH142" s="1">
        <f t="shared" si="952"/>
        <v>0</v>
      </c>
      <c r="FI142" s="1">
        <f t="shared" si="953"/>
        <v>0</v>
      </c>
    </row>
    <row r="143" spans="1:165" s="116" customFormat="1" ht="8.25" customHeight="1" x14ac:dyDescent="0.2">
      <c r="A143" s="120"/>
      <c r="B143" s="120"/>
      <c r="C143" s="120"/>
      <c r="D143" s="120"/>
      <c r="E143" s="123"/>
      <c r="F143" s="30"/>
      <c r="G143" s="1"/>
      <c r="H143" s="1">
        <f t="shared" si="556"/>
        <v>0</v>
      </c>
      <c r="I143" s="1"/>
      <c r="J143" s="1"/>
      <c r="K143" s="1"/>
      <c r="L143" s="1"/>
      <c r="M143" s="1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140"/>
      <c r="AG143" s="140"/>
      <c r="AH143" s="1"/>
      <c r="AI143" s="1"/>
      <c r="AJ143" s="1"/>
      <c r="AK143" s="1"/>
      <c r="AL143" s="1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140"/>
      <c r="BF143" s="140"/>
      <c r="BG143" s="1"/>
      <c r="BH143" s="1"/>
      <c r="BI143" s="1"/>
      <c r="BJ143" s="1"/>
      <c r="BK143" s="1"/>
      <c r="BL143" s="1"/>
      <c r="BM143" s="65"/>
      <c r="BN143" s="132"/>
      <c r="BO143" s="65"/>
      <c r="BP143" s="132"/>
      <c r="BQ143" s="65"/>
      <c r="BR143" s="65"/>
      <c r="BS143" s="132"/>
      <c r="BT143" s="65"/>
      <c r="BU143" s="65"/>
      <c r="BV143" s="65"/>
      <c r="BW143" s="65"/>
      <c r="BX143" s="132"/>
      <c r="BY143" s="65"/>
      <c r="BZ143" s="132"/>
      <c r="CA143" s="65"/>
      <c r="CB143" s="65"/>
      <c r="CC143" s="65"/>
      <c r="CD143" s="65"/>
      <c r="CE143" s="65"/>
      <c r="CF143" s="65"/>
      <c r="CG143" s="65"/>
      <c r="CH143" s="132"/>
      <c r="CI143" s="65"/>
      <c r="CJ143" s="65"/>
      <c r="CK143" s="140"/>
      <c r="CL143" s="140"/>
      <c r="CM143" s="1"/>
      <c r="CN143" s="1"/>
      <c r="CO143" s="1"/>
      <c r="CP143" s="1"/>
      <c r="CU143" s="1"/>
      <c r="CV143" s="1"/>
      <c r="DA143" s="1"/>
      <c r="DB143" s="1"/>
      <c r="DG143" s="1"/>
      <c r="DH143" s="1"/>
      <c r="DM143" s="1"/>
      <c r="DN143" s="1"/>
      <c r="DS143" s="1"/>
      <c r="DT143" s="1"/>
      <c r="DY143" s="1"/>
      <c r="DZ143" s="1"/>
      <c r="EA143" s="1"/>
      <c r="EB143" s="1"/>
      <c r="EC143" s="1"/>
      <c r="ED143" s="1"/>
      <c r="EE143" s="1"/>
      <c r="EF143" s="1"/>
      <c r="EK143" s="1"/>
      <c r="EL143" s="1"/>
      <c r="EQ143" s="1"/>
      <c r="ER143" s="1"/>
      <c r="EW143" s="1"/>
      <c r="EX143" s="1"/>
      <c r="FC143" s="1"/>
      <c r="FD143" s="1"/>
      <c r="FI143" s="1"/>
    </row>
    <row r="144" spans="1:165" s="116" customFormat="1" ht="24" customHeight="1" x14ac:dyDescent="0.2">
      <c r="A144" s="26"/>
      <c r="B144" s="26"/>
      <c r="C144" s="26"/>
      <c r="D144" s="26"/>
      <c r="E144" s="37" t="s">
        <v>244</v>
      </c>
      <c r="F144" s="28"/>
      <c r="G144" s="1"/>
      <c r="H144" s="1">
        <f t="shared" si="556"/>
        <v>0</v>
      </c>
      <c r="I144" s="1"/>
      <c r="J144" s="1"/>
      <c r="K144" s="1"/>
      <c r="L144" s="1"/>
      <c r="M144" s="1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140"/>
      <c r="AG144" s="140"/>
      <c r="AH144" s="1"/>
      <c r="AI144" s="1"/>
      <c r="AJ144" s="1"/>
      <c r="AK144" s="1"/>
      <c r="AL144" s="1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140"/>
      <c r="BF144" s="140"/>
      <c r="BG144" s="1"/>
      <c r="BH144" s="1"/>
      <c r="BI144" s="1"/>
      <c r="BJ144" s="1"/>
      <c r="BK144" s="1"/>
      <c r="BL144" s="1"/>
      <c r="BM144" s="65"/>
      <c r="BN144" s="132"/>
      <c r="BO144" s="65"/>
      <c r="BP144" s="132"/>
      <c r="BQ144" s="65"/>
      <c r="BR144" s="65"/>
      <c r="BS144" s="132"/>
      <c r="BT144" s="65"/>
      <c r="BU144" s="65"/>
      <c r="BV144" s="65"/>
      <c r="BW144" s="65"/>
      <c r="BX144" s="132"/>
      <c r="BY144" s="65"/>
      <c r="BZ144" s="132"/>
      <c r="CA144" s="65"/>
      <c r="CB144" s="65"/>
      <c r="CC144" s="65"/>
      <c r="CD144" s="65"/>
      <c r="CE144" s="65"/>
      <c r="CF144" s="65"/>
      <c r="CG144" s="65"/>
      <c r="CH144" s="132"/>
      <c r="CI144" s="65"/>
      <c r="CJ144" s="65"/>
      <c r="CK144" s="140"/>
      <c r="CL144" s="140"/>
      <c r="CM144" s="1"/>
      <c r="CN144" s="1"/>
      <c r="CO144" s="1"/>
      <c r="CP144" s="1"/>
      <c r="CU144" s="1"/>
      <c r="CV144" s="1"/>
      <c r="DA144" s="1"/>
      <c r="DB144" s="1"/>
      <c r="DG144" s="1"/>
      <c r="DH144" s="1"/>
      <c r="DM144" s="1"/>
      <c r="DN144" s="1"/>
      <c r="DS144" s="1"/>
      <c r="DT144" s="1"/>
      <c r="DY144" s="1"/>
      <c r="DZ144" s="1"/>
      <c r="EA144" s="1"/>
      <c r="EB144" s="1"/>
      <c r="EC144" s="1"/>
      <c r="ED144" s="1"/>
      <c r="EE144" s="1"/>
      <c r="EF144" s="1"/>
      <c r="EK144" s="1"/>
      <c r="EL144" s="1"/>
      <c r="EQ144" s="1"/>
      <c r="ER144" s="1"/>
      <c r="EW144" s="1"/>
      <c r="EX144" s="1"/>
      <c r="FC144" s="1"/>
      <c r="FD144" s="1"/>
      <c r="FI144" s="1"/>
    </row>
    <row r="145" spans="1:165" s="116" customFormat="1" ht="15.75" customHeight="1" x14ac:dyDescent="0.2">
      <c r="A145" s="120" t="s">
        <v>121</v>
      </c>
      <c r="B145" s="120" t="s">
        <v>101</v>
      </c>
      <c r="C145" s="120">
        <v>212701</v>
      </c>
      <c r="D145" s="120" t="s">
        <v>245</v>
      </c>
      <c r="E145" s="122" t="s">
        <v>246</v>
      </c>
      <c r="F145" s="15" t="s">
        <v>143</v>
      </c>
      <c r="G145" s="1">
        <f t="shared" ref="G145:G151" si="955">H145+I145+BJ145</f>
        <v>24750</v>
      </c>
      <c r="H145" s="1">
        <f t="shared" si="556"/>
        <v>0</v>
      </c>
      <c r="I145" s="1"/>
      <c r="J145" s="1">
        <f t="shared" ref="J145:J151" si="956">K145+M145+CP145+DH145+DZ145+ER145</f>
        <v>24750</v>
      </c>
      <c r="K145" s="1"/>
      <c r="L145" s="1"/>
      <c r="M145" s="1">
        <f t="shared" si="503"/>
        <v>24750</v>
      </c>
      <c r="N145" s="65"/>
      <c r="O145" s="65">
        <v>19488</v>
      </c>
      <c r="P145" s="65"/>
      <c r="Q145" s="65">
        <v>5262</v>
      </c>
      <c r="R145" s="65"/>
      <c r="S145" s="65"/>
      <c r="T145" s="65">
        <f t="shared" ref="T145:T206" si="957">U145+V145</f>
        <v>0</v>
      </c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140"/>
      <c r="AG145" s="140"/>
      <c r="AH145" s="1"/>
      <c r="AI145" s="1"/>
      <c r="AJ145" s="1">
        <f t="shared" ref="AJ145:AJ151" si="958">M145-AF145-AG145-AI145</f>
        <v>24750</v>
      </c>
      <c r="AK145" s="1">
        <f t="shared" si="377"/>
        <v>0</v>
      </c>
      <c r="AL145" s="1">
        <f t="shared" ref="AL145:AL151" si="959">AM145+AN145+AO145+AP145+AQ145+AR145+AS145+AV145+AW145+BA145+BB145+BC145</f>
        <v>0</v>
      </c>
      <c r="AM145" s="65"/>
      <c r="AN145" s="65"/>
      <c r="AO145" s="65"/>
      <c r="AP145" s="65"/>
      <c r="AQ145" s="65"/>
      <c r="AR145" s="65"/>
      <c r="AS145" s="65">
        <f t="shared" ref="AS145:AS151" si="960">AT145+AU145</f>
        <v>0</v>
      </c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140"/>
      <c r="BF145" s="140"/>
      <c r="BG145" s="1"/>
      <c r="BH145" s="1"/>
      <c r="BI145" s="1">
        <f t="shared" ref="BI145:BI151" si="961">AL145-BE145-BF145-BH145</f>
        <v>0</v>
      </c>
      <c r="BJ145" s="1">
        <f t="shared" si="378"/>
        <v>24750</v>
      </c>
      <c r="BK145" s="1">
        <f t="shared" ref="BK145:BK151" si="962">BM145+BO145+BQ145+BR145+BT145+BU145+BV145+CA145+CB145+CE145+CF145+CG145+CI145</f>
        <v>24750</v>
      </c>
      <c r="BL145" s="1"/>
      <c r="BM145" s="65">
        <f t="shared" ref="BM145:BM151" si="963">N145+AM145</f>
        <v>0</v>
      </c>
      <c r="BN145" s="132"/>
      <c r="BO145" s="65">
        <f t="shared" ref="BO145:BO151" si="964">O145+AN145</f>
        <v>19488</v>
      </c>
      <c r="BP145" s="132"/>
      <c r="BQ145" s="65">
        <f t="shared" ref="BQ145:BQ151" si="965">P145+AO145</f>
        <v>0</v>
      </c>
      <c r="BR145" s="65">
        <f t="shared" ref="BR145:BR151" si="966">Q145+AP145</f>
        <v>5262</v>
      </c>
      <c r="BS145" s="132"/>
      <c r="BT145" s="65">
        <f t="shared" ref="BT145:BT151" si="967">R145+AQ145</f>
        <v>0</v>
      </c>
      <c r="BU145" s="65">
        <f t="shared" ref="BU145:BU151" si="968">S145+AR145</f>
        <v>0</v>
      </c>
      <c r="BV145" s="65">
        <f t="shared" ref="BV145:BV151" si="969">T145+AS145</f>
        <v>0</v>
      </c>
      <c r="BW145" s="65">
        <f t="shared" ref="BW145:BW151" si="970">U145+AT145</f>
        <v>0</v>
      </c>
      <c r="BX145" s="132"/>
      <c r="BY145" s="65">
        <f t="shared" ref="BY145:BY151" si="971">V145+AU145</f>
        <v>0</v>
      </c>
      <c r="BZ145" s="132"/>
      <c r="CA145" s="65">
        <f t="shared" ref="CA145:CA151" si="972">W145+AV145</f>
        <v>0</v>
      </c>
      <c r="CB145" s="65">
        <f t="shared" ref="CB145:CB151" si="973">X145+AW145</f>
        <v>0</v>
      </c>
      <c r="CC145" s="65">
        <f t="shared" ref="CC145:CC151" si="974">Y145+AX145</f>
        <v>0</v>
      </c>
      <c r="CD145" s="65">
        <f t="shared" ref="CD145:CD151" si="975">Z145+AY145</f>
        <v>0</v>
      </c>
      <c r="CE145" s="65">
        <f t="shared" ref="CE145:CE151" si="976">AA145+AZ145</f>
        <v>0</v>
      </c>
      <c r="CF145" s="65">
        <f t="shared" ref="CF145:CF151" si="977">AB145+BA145</f>
        <v>0</v>
      </c>
      <c r="CG145" s="65">
        <f t="shared" ref="CG145:CG151" si="978">AC145+BB145</f>
        <v>0</v>
      </c>
      <c r="CH145" s="132"/>
      <c r="CI145" s="65">
        <f t="shared" ref="CI145:CI151" si="979">AD145+BC145</f>
        <v>0</v>
      </c>
      <c r="CJ145" s="65">
        <f t="shared" ref="CJ145:CJ151" si="980">AE145+BD145</f>
        <v>0</v>
      </c>
      <c r="CK145" s="65">
        <f t="shared" ref="CK145:CK151" si="981">AF145+BE145</f>
        <v>0</v>
      </c>
      <c r="CL145" s="65">
        <f t="shared" ref="CL145:CL151" si="982">AG145+BF145</f>
        <v>0</v>
      </c>
      <c r="CM145" s="65">
        <f t="shared" ref="CM145:CM151" si="983">AH145+BG145</f>
        <v>0</v>
      </c>
      <c r="CN145" s="65">
        <f t="shared" ref="CN145:CN151" si="984">AI145+BH145</f>
        <v>0</v>
      </c>
      <c r="CO145" s="65">
        <f t="shared" ref="CO145:CO151" si="985">AJ145+BI145</f>
        <v>24750</v>
      </c>
      <c r="CP145" s="1"/>
      <c r="CU145" s="1"/>
      <c r="CV145" s="1"/>
      <c r="DA145" s="1"/>
      <c r="DB145" s="1">
        <f t="shared" ref="DB145:DB151" si="986">CP145+CV145</f>
        <v>0</v>
      </c>
      <c r="DC145" s="1">
        <f t="shared" ref="DC145:DC151" si="987">CQ145+CW145</f>
        <v>0</v>
      </c>
      <c r="DD145" s="1">
        <f t="shared" ref="DD145:DD151" si="988">CR145+CX145</f>
        <v>0</v>
      </c>
      <c r="DE145" s="1">
        <f t="shared" ref="DE145:DE151" si="989">CS145+CY145</f>
        <v>0</v>
      </c>
      <c r="DF145" s="1">
        <f t="shared" ref="DF145:DF151" si="990">CT145+CZ145</f>
        <v>0</v>
      </c>
      <c r="DG145" s="1">
        <f t="shared" ref="DG145:DG151" si="991">CU145+DA145</f>
        <v>0</v>
      </c>
      <c r="DH145" s="1"/>
      <c r="DM145" s="1"/>
      <c r="DN145" s="1"/>
      <c r="DS145" s="1"/>
      <c r="DT145" s="1">
        <f t="shared" ref="DT145:DT151" si="992">DH145+DN145</f>
        <v>0</v>
      </c>
      <c r="DU145" s="1">
        <f t="shared" ref="DU145:DU151" si="993">DI145+DO145</f>
        <v>0</v>
      </c>
      <c r="DV145" s="1">
        <f t="shared" ref="DV145:DV151" si="994">DJ145+DP145</f>
        <v>0</v>
      </c>
      <c r="DW145" s="1">
        <f t="shared" ref="DW145:DW151" si="995">DK145+DQ145</f>
        <v>0</v>
      </c>
      <c r="DX145" s="1">
        <f t="shared" ref="DX145:DX151" si="996">DL145+DR145</f>
        <v>0</v>
      </c>
      <c r="DY145" s="1">
        <f t="shared" ref="DY145:DY151" si="997">DM145+DS145</f>
        <v>0</v>
      </c>
      <c r="DZ145" s="1"/>
      <c r="EA145" s="1"/>
      <c r="EB145" s="1"/>
      <c r="EC145" s="1"/>
      <c r="ED145" s="1"/>
      <c r="EE145" s="1">
        <f t="shared" si="940"/>
        <v>0</v>
      </c>
      <c r="EF145" s="1"/>
      <c r="EK145" s="1"/>
      <c r="EL145" s="1">
        <f t="shared" ref="EL145:EL151" si="998">DZ145+EF145</f>
        <v>0</v>
      </c>
      <c r="EM145" s="1">
        <f t="shared" ref="EM145:EM151" si="999">EA145+EG145</f>
        <v>0</v>
      </c>
      <c r="EN145" s="1">
        <f t="shared" ref="EN145:EN151" si="1000">EB145+EH145</f>
        <v>0</v>
      </c>
      <c r="EO145" s="1">
        <f t="shared" ref="EO145:EO151" si="1001">EC145+EI145</f>
        <v>0</v>
      </c>
      <c r="EP145" s="1">
        <f t="shared" ref="EP145:EP151" si="1002">ED145+EJ145</f>
        <v>0</v>
      </c>
      <c r="EQ145" s="1">
        <f t="shared" ref="EQ145:EQ151" si="1003">EE145+EK145</f>
        <v>0</v>
      </c>
      <c r="ER145" s="1">
        <v>0</v>
      </c>
      <c r="EW145" s="1">
        <f t="shared" si="947"/>
        <v>0</v>
      </c>
      <c r="EX145" s="1"/>
      <c r="FC145" s="1"/>
      <c r="FD145" s="1">
        <f t="shared" ref="FD145:FD151" si="1004">ER145+EX145</f>
        <v>0</v>
      </c>
      <c r="FE145" s="1">
        <f t="shared" ref="FE145:FE151" si="1005">ES145+EY145</f>
        <v>0</v>
      </c>
      <c r="FF145" s="1">
        <f t="shared" ref="FF145:FF151" si="1006">ET145+EZ145</f>
        <v>0</v>
      </c>
      <c r="FG145" s="1">
        <f t="shared" ref="FG145:FG151" si="1007">EU145+FA145</f>
        <v>0</v>
      </c>
      <c r="FH145" s="1">
        <f t="shared" ref="FH145:FH151" si="1008">EV145+FB145</f>
        <v>0</v>
      </c>
      <c r="FI145" s="1">
        <f t="shared" ref="FI145:FI151" si="1009">EW145+FC145</f>
        <v>0</v>
      </c>
    </row>
    <row r="146" spans="1:165" s="116" customFormat="1" ht="15.75" customHeight="1" x14ac:dyDescent="0.2">
      <c r="A146" s="120" t="s">
        <v>121</v>
      </c>
      <c r="B146" s="120" t="s">
        <v>101</v>
      </c>
      <c r="C146" s="120">
        <v>212701</v>
      </c>
      <c r="D146" s="120" t="s">
        <v>247</v>
      </c>
      <c r="E146" s="122" t="s">
        <v>248</v>
      </c>
      <c r="F146" s="15" t="s">
        <v>143</v>
      </c>
      <c r="G146" s="1">
        <f t="shared" si="955"/>
        <v>24200</v>
      </c>
      <c r="H146" s="1">
        <f t="shared" si="556"/>
        <v>0</v>
      </c>
      <c r="I146" s="1"/>
      <c r="J146" s="1">
        <f t="shared" si="956"/>
        <v>24200</v>
      </c>
      <c r="K146" s="1"/>
      <c r="L146" s="1"/>
      <c r="M146" s="1">
        <f t="shared" si="503"/>
        <v>24200</v>
      </c>
      <c r="N146" s="65"/>
      <c r="O146" s="65">
        <v>19055</v>
      </c>
      <c r="P146" s="65"/>
      <c r="Q146" s="65">
        <v>5145</v>
      </c>
      <c r="R146" s="65"/>
      <c r="S146" s="65"/>
      <c r="T146" s="65">
        <f t="shared" si="957"/>
        <v>0</v>
      </c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140"/>
      <c r="AG146" s="140"/>
      <c r="AH146" s="1"/>
      <c r="AI146" s="1"/>
      <c r="AJ146" s="1">
        <f t="shared" si="958"/>
        <v>24200</v>
      </c>
      <c r="AK146" s="1">
        <f t="shared" si="377"/>
        <v>0</v>
      </c>
      <c r="AL146" s="1">
        <f t="shared" si="959"/>
        <v>0</v>
      </c>
      <c r="AM146" s="65"/>
      <c r="AN146" s="65"/>
      <c r="AO146" s="65"/>
      <c r="AP146" s="65"/>
      <c r="AQ146" s="65"/>
      <c r="AR146" s="65"/>
      <c r="AS146" s="65">
        <f t="shared" si="960"/>
        <v>0</v>
      </c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140"/>
      <c r="BF146" s="140"/>
      <c r="BG146" s="1"/>
      <c r="BH146" s="1"/>
      <c r="BI146" s="1">
        <f t="shared" si="961"/>
        <v>0</v>
      </c>
      <c r="BJ146" s="1">
        <f t="shared" si="378"/>
        <v>24200</v>
      </c>
      <c r="BK146" s="1">
        <f t="shared" si="962"/>
        <v>24200</v>
      </c>
      <c r="BL146" s="1"/>
      <c r="BM146" s="65">
        <f t="shared" si="963"/>
        <v>0</v>
      </c>
      <c r="BN146" s="132"/>
      <c r="BO146" s="65">
        <f t="shared" si="964"/>
        <v>19055</v>
      </c>
      <c r="BP146" s="132"/>
      <c r="BQ146" s="65">
        <f t="shared" si="965"/>
        <v>0</v>
      </c>
      <c r="BR146" s="65">
        <f t="shared" si="966"/>
        <v>5145</v>
      </c>
      <c r="BS146" s="132"/>
      <c r="BT146" s="65">
        <f t="shared" si="967"/>
        <v>0</v>
      </c>
      <c r="BU146" s="65">
        <f t="shared" si="968"/>
        <v>0</v>
      </c>
      <c r="BV146" s="65">
        <f t="shared" si="969"/>
        <v>0</v>
      </c>
      <c r="BW146" s="65">
        <f t="shared" si="970"/>
        <v>0</v>
      </c>
      <c r="BX146" s="132"/>
      <c r="BY146" s="65">
        <f t="shared" si="971"/>
        <v>0</v>
      </c>
      <c r="BZ146" s="132"/>
      <c r="CA146" s="65">
        <f t="shared" si="972"/>
        <v>0</v>
      </c>
      <c r="CB146" s="65">
        <f t="shared" si="973"/>
        <v>0</v>
      </c>
      <c r="CC146" s="65">
        <f t="shared" si="974"/>
        <v>0</v>
      </c>
      <c r="CD146" s="65">
        <f t="shared" si="975"/>
        <v>0</v>
      </c>
      <c r="CE146" s="65">
        <f t="shared" si="976"/>
        <v>0</v>
      </c>
      <c r="CF146" s="65">
        <f t="shared" si="977"/>
        <v>0</v>
      </c>
      <c r="CG146" s="65">
        <f t="shared" si="978"/>
        <v>0</v>
      </c>
      <c r="CH146" s="132"/>
      <c r="CI146" s="65">
        <f t="shared" si="979"/>
        <v>0</v>
      </c>
      <c r="CJ146" s="65">
        <f t="shared" si="980"/>
        <v>0</v>
      </c>
      <c r="CK146" s="65">
        <f t="shared" si="981"/>
        <v>0</v>
      </c>
      <c r="CL146" s="65">
        <f t="shared" si="982"/>
        <v>0</v>
      </c>
      <c r="CM146" s="65">
        <f t="shared" si="983"/>
        <v>0</v>
      </c>
      <c r="CN146" s="65">
        <f t="shared" si="984"/>
        <v>0</v>
      </c>
      <c r="CO146" s="65">
        <f t="shared" si="985"/>
        <v>24200</v>
      </c>
      <c r="CP146" s="1"/>
      <c r="CU146" s="1"/>
      <c r="CV146" s="1"/>
      <c r="DA146" s="1"/>
      <c r="DB146" s="1">
        <f t="shared" si="986"/>
        <v>0</v>
      </c>
      <c r="DC146" s="1">
        <f t="shared" si="987"/>
        <v>0</v>
      </c>
      <c r="DD146" s="1">
        <f t="shared" si="988"/>
        <v>0</v>
      </c>
      <c r="DE146" s="1">
        <f t="shared" si="989"/>
        <v>0</v>
      </c>
      <c r="DF146" s="1">
        <f t="shared" si="990"/>
        <v>0</v>
      </c>
      <c r="DG146" s="1">
        <f t="shared" si="991"/>
        <v>0</v>
      </c>
      <c r="DH146" s="1"/>
      <c r="DM146" s="1"/>
      <c r="DN146" s="1"/>
      <c r="DS146" s="1"/>
      <c r="DT146" s="1">
        <f t="shared" si="992"/>
        <v>0</v>
      </c>
      <c r="DU146" s="1">
        <f t="shared" si="993"/>
        <v>0</v>
      </c>
      <c r="DV146" s="1">
        <f t="shared" si="994"/>
        <v>0</v>
      </c>
      <c r="DW146" s="1">
        <f t="shared" si="995"/>
        <v>0</v>
      </c>
      <c r="DX146" s="1">
        <f t="shared" si="996"/>
        <v>0</v>
      </c>
      <c r="DY146" s="1">
        <f t="shared" si="997"/>
        <v>0</v>
      </c>
      <c r="DZ146" s="1"/>
      <c r="EA146" s="1"/>
      <c r="EB146" s="1"/>
      <c r="EC146" s="1"/>
      <c r="ED146" s="1"/>
      <c r="EE146" s="1">
        <f t="shared" si="940"/>
        <v>0</v>
      </c>
      <c r="EF146" s="1"/>
      <c r="EK146" s="1"/>
      <c r="EL146" s="1">
        <f t="shared" si="998"/>
        <v>0</v>
      </c>
      <c r="EM146" s="1">
        <f t="shared" si="999"/>
        <v>0</v>
      </c>
      <c r="EN146" s="1">
        <f t="shared" si="1000"/>
        <v>0</v>
      </c>
      <c r="EO146" s="1">
        <f t="shared" si="1001"/>
        <v>0</v>
      </c>
      <c r="EP146" s="1">
        <f t="shared" si="1002"/>
        <v>0</v>
      </c>
      <c r="EQ146" s="1">
        <f t="shared" si="1003"/>
        <v>0</v>
      </c>
      <c r="ER146" s="1">
        <v>0</v>
      </c>
      <c r="EW146" s="1">
        <f t="shared" si="947"/>
        <v>0</v>
      </c>
      <c r="EX146" s="1"/>
      <c r="FC146" s="1"/>
      <c r="FD146" s="1">
        <f t="shared" si="1004"/>
        <v>0</v>
      </c>
      <c r="FE146" s="1">
        <f t="shared" si="1005"/>
        <v>0</v>
      </c>
      <c r="FF146" s="1">
        <f t="shared" si="1006"/>
        <v>0</v>
      </c>
      <c r="FG146" s="1">
        <f t="shared" si="1007"/>
        <v>0</v>
      </c>
      <c r="FH146" s="1">
        <f t="shared" si="1008"/>
        <v>0</v>
      </c>
      <c r="FI146" s="1">
        <f t="shared" si="1009"/>
        <v>0</v>
      </c>
    </row>
    <row r="147" spans="1:165" s="116" customFormat="1" ht="15.75" customHeight="1" x14ac:dyDescent="0.2">
      <c r="A147" s="120" t="s">
        <v>121</v>
      </c>
      <c r="B147" s="120" t="s">
        <v>101</v>
      </c>
      <c r="C147" s="120">
        <v>212701</v>
      </c>
      <c r="D147" s="120" t="s">
        <v>249</v>
      </c>
      <c r="E147" s="122" t="s">
        <v>250</v>
      </c>
      <c r="F147" s="15" t="s">
        <v>156</v>
      </c>
      <c r="G147" s="1">
        <f t="shared" si="955"/>
        <v>9000</v>
      </c>
      <c r="H147" s="1">
        <f t="shared" si="556"/>
        <v>0</v>
      </c>
      <c r="I147" s="1"/>
      <c r="J147" s="1">
        <f t="shared" si="956"/>
        <v>9000</v>
      </c>
      <c r="K147" s="1">
        <v>2429</v>
      </c>
      <c r="L147" s="1"/>
      <c r="M147" s="1">
        <f t="shared" si="503"/>
        <v>3571</v>
      </c>
      <c r="N147" s="65"/>
      <c r="O147" s="65">
        <v>2811</v>
      </c>
      <c r="P147" s="65"/>
      <c r="Q147" s="65">
        <v>760</v>
      </c>
      <c r="R147" s="65"/>
      <c r="S147" s="65"/>
      <c r="T147" s="65">
        <f t="shared" si="957"/>
        <v>0</v>
      </c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140"/>
      <c r="AG147" s="140"/>
      <c r="AH147" s="1"/>
      <c r="AI147" s="1"/>
      <c r="AJ147" s="1">
        <f t="shared" si="958"/>
        <v>3571</v>
      </c>
      <c r="AK147" s="1">
        <f t="shared" si="377"/>
        <v>0</v>
      </c>
      <c r="AL147" s="1">
        <f t="shared" si="959"/>
        <v>0</v>
      </c>
      <c r="AM147" s="65"/>
      <c r="AN147" s="65"/>
      <c r="AO147" s="65"/>
      <c r="AP147" s="65"/>
      <c r="AQ147" s="65"/>
      <c r="AR147" s="65"/>
      <c r="AS147" s="65">
        <f t="shared" si="960"/>
        <v>0</v>
      </c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140"/>
      <c r="BF147" s="140"/>
      <c r="BG147" s="1"/>
      <c r="BH147" s="1"/>
      <c r="BI147" s="1">
        <f t="shared" si="961"/>
        <v>0</v>
      </c>
      <c r="BJ147" s="1">
        <f t="shared" si="378"/>
        <v>9000</v>
      </c>
      <c r="BK147" s="1">
        <f t="shared" si="962"/>
        <v>3571</v>
      </c>
      <c r="BL147" s="1"/>
      <c r="BM147" s="65">
        <f t="shared" si="963"/>
        <v>0</v>
      </c>
      <c r="BN147" s="132"/>
      <c r="BO147" s="65">
        <f t="shared" si="964"/>
        <v>2811</v>
      </c>
      <c r="BP147" s="132"/>
      <c r="BQ147" s="65">
        <f t="shared" si="965"/>
        <v>0</v>
      </c>
      <c r="BR147" s="65">
        <f t="shared" si="966"/>
        <v>760</v>
      </c>
      <c r="BS147" s="132"/>
      <c r="BT147" s="65">
        <f t="shared" si="967"/>
        <v>0</v>
      </c>
      <c r="BU147" s="65">
        <f t="shared" si="968"/>
        <v>0</v>
      </c>
      <c r="BV147" s="65">
        <f t="shared" si="969"/>
        <v>0</v>
      </c>
      <c r="BW147" s="65">
        <f t="shared" si="970"/>
        <v>0</v>
      </c>
      <c r="BX147" s="132"/>
      <c r="BY147" s="65">
        <f t="shared" si="971"/>
        <v>0</v>
      </c>
      <c r="BZ147" s="132"/>
      <c r="CA147" s="65">
        <f t="shared" si="972"/>
        <v>0</v>
      </c>
      <c r="CB147" s="65">
        <f t="shared" si="973"/>
        <v>0</v>
      </c>
      <c r="CC147" s="65">
        <f t="shared" si="974"/>
        <v>0</v>
      </c>
      <c r="CD147" s="65">
        <f t="shared" si="975"/>
        <v>0</v>
      </c>
      <c r="CE147" s="65">
        <f t="shared" si="976"/>
        <v>0</v>
      </c>
      <c r="CF147" s="65">
        <f t="shared" si="977"/>
        <v>0</v>
      </c>
      <c r="CG147" s="65">
        <f t="shared" si="978"/>
        <v>0</v>
      </c>
      <c r="CH147" s="132"/>
      <c r="CI147" s="65">
        <f t="shared" si="979"/>
        <v>0</v>
      </c>
      <c r="CJ147" s="65">
        <f t="shared" si="980"/>
        <v>0</v>
      </c>
      <c r="CK147" s="65">
        <f t="shared" si="981"/>
        <v>0</v>
      </c>
      <c r="CL147" s="65">
        <f t="shared" si="982"/>
        <v>0</v>
      </c>
      <c r="CM147" s="65">
        <f t="shared" si="983"/>
        <v>0</v>
      </c>
      <c r="CN147" s="65">
        <f t="shared" si="984"/>
        <v>0</v>
      </c>
      <c r="CO147" s="65">
        <f t="shared" si="985"/>
        <v>3571</v>
      </c>
      <c r="CP147" s="1">
        <v>3000</v>
      </c>
      <c r="CU147" s="1">
        <f t="shared" ref="CU147" si="1010">CP147-CR147-CS147-CT147</f>
        <v>3000</v>
      </c>
      <c r="CV147" s="1"/>
      <c r="DA147" s="1"/>
      <c r="DB147" s="1">
        <f t="shared" si="986"/>
        <v>3000</v>
      </c>
      <c r="DC147" s="1">
        <f t="shared" si="987"/>
        <v>0</v>
      </c>
      <c r="DD147" s="1">
        <f t="shared" si="988"/>
        <v>0</v>
      </c>
      <c r="DE147" s="1">
        <f t="shared" si="989"/>
        <v>0</v>
      </c>
      <c r="DF147" s="1">
        <f t="shared" si="990"/>
        <v>0</v>
      </c>
      <c r="DG147" s="1">
        <f t="shared" si="991"/>
        <v>3000</v>
      </c>
      <c r="DH147" s="1"/>
      <c r="DM147" s="1"/>
      <c r="DN147" s="1"/>
      <c r="DS147" s="1"/>
      <c r="DT147" s="1">
        <f t="shared" si="992"/>
        <v>0</v>
      </c>
      <c r="DU147" s="1">
        <f t="shared" si="993"/>
        <v>0</v>
      </c>
      <c r="DV147" s="1">
        <f t="shared" si="994"/>
        <v>0</v>
      </c>
      <c r="DW147" s="1">
        <f t="shared" si="995"/>
        <v>0</v>
      </c>
      <c r="DX147" s="1">
        <f t="shared" si="996"/>
        <v>0</v>
      </c>
      <c r="DY147" s="1">
        <f t="shared" si="997"/>
        <v>0</v>
      </c>
      <c r="DZ147" s="1"/>
      <c r="EA147" s="1"/>
      <c r="EB147" s="1"/>
      <c r="EC147" s="1"/>
      <c r="ED147" s="1"/>
      <c r="EE147" s="1">
        <f t="shared" si="940"/>
        <v>0</v>
      </c>
      <c r="EF147" s="1"/>
      <c r="EK147" s="1"/>
      <c r="EL147" s="1">
        <f t="shared" si="998"/>
        <v>0</v>
      </c>
      <c r="EM147" s="1">
        <f t="shared" si="999"/>
        <v>0</v>
      </c>
      <c r="EN147" s="1">
        <f t="shared" si="1000"/>
        <v>0</v>
      </c>
      <c r="EO147" s="1">
        <f t="shared" si="1001"/>
        <v>0</v>
      </c>
      <c r="EP147" s="1">
        <f t="shared" si="1002"/>
        <v>0</v>
      </c>
      <c r="EQ147" s="1">
        <f t="shared" si="1003"/>
        <v>0</v>
      </c>
      <c r="ER147" s="1">
        <v>0</v>
      </c>
      <c r="EW147" s="1">
        <f t="shared" si="947"/>
        <v>0</v>
      </c>
      <c r="EX147" s="1"/>
      <c r="FC147" s="1"/>
      <c r="FD147" s="1">
        <f t="shared" si="1004"/>
        <v>0</v>
      </c>
      <c r="FE147" s="1">
        <f t="shared" si="1005"/>
        <v>0</v>
      </c>
      <c r="FF147" s="1">
        <f t="shared" si="1006"/>
        <v>0</v>
      </c>
      <c r="FG147" s="1">
        <f t="shared" si="1007"/>
        <v>0</v>
      </c>
      <c r="FH147" s="1">
        <f t="shared" si="1008"/>
        <v>0</v>
      </c>
      <c r="FI147" s="1">
        <f t="shared" si="1009"/>
        <v>0</v>
      </c>
    </row>
    <row r="148" spans="1:165" s="116" customFormat="1" ht="17.25" customHeight="1" x14ac:dyDescent="0.2">
      <c r="A148" s="120" t="s">
        <v>239</v>
      </c>
      <c r="B148" s="120" t="s">
        <v>101</v>
      </c>
      <c r="C148" s="120">
        <v>212701</v>
      </c>
      <c r="D148" s="120" t="s">
        <v>251</v>
      </c>
      <c r="E148" s="122" t="s">
        <v>252</v>
      </c>
      <c r="F148" s="15" t="s">
        <v>143</v>
      </c>
      <c r="G148" s="1">
        <f t="shared" si="955"/>
        <v>12000</v>
      </c>
      <c r="H148" s="1">
        <f t="shared" si="556"/>
        <v>0</v>
      </c>
      <c r="I148" s="1"/>
      <c r="J148" s="1">
        <f t="shared" si="956"/>
        <v>12000</v>
      </c>
      <c r="K148" s="1"/>
      <c r="L148" s="1"/>
      <c r="M148" s="1">
        <f t="shared" si="503"/>
        <v>12000</v>
      </c>
      <c r="N148" s="65"/>
      <c r="O148" s="65">
        <v>9449</v>
      </c>
      <c r="P148" s="65"/>
      <c r="Q148" s="65">
        <v>2551</v>
      </c>
      <c r="R148" s="65"/>
      <c r="S148" s="65"/>
      <c r="T148" s="65">
        <f t="shared" si="957"/>
        <v>0</v>
      </c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140"/>
      <c r="AG148" s="140"/>
      <c r="AH148" s="1"/>
      <c r="AI148" s="1"/>
      <c r="AJ148" s="1">
        <f t="shared" si="958"/>
        <v>12000</v>
      </c>
      <c r="AK148" s="1">
        <f t="shared" si="377"/>
        <v>0</v>
      </c>
      <c r="AL148" s="1">
        <f t="shared" si="959"/>
        <v>0</v>
      </c>
      <c r="AM148" s="65"/>
      <c r="AN148" s="65"/>
      <c r="AO148" s="65"/>
      <c r="AP148" s="65"/>
      <c r="AQ148" s="65"/>
      <c r="AR148" s="65"/>
      <c r="AS148" s="65">
        <f t="shared" si="960"/>
        <v>0</v>
      </c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140"/>
      <c r="BF148" s="140"/>
      <c r="BG148" s="1"/>
      <c r="BH148" s="1"/>
      <c r="BI148" s="1">
        <f t="shared" si="961"/>
        <v>0</v>
      </c>
      <c r="BJ148" s="1">
        <f t="shared" si="378"/>
        <v>12000</v>
      </c>
      <c r="BK148" s="1">
        <f t="shared" si="962"/>
        <v>12000</v>
      </c>
      <c r="BL148" s="1"/>
      <c r="BM148" s="65">
        <f t="shared" si="963"/>
        <v>0</v>
      </c>
      <c r="BN148" s="132"/>
      <c r="BO148" s="65">
        <f t="shared" si="964"/>
        <v>9449</v>
      </c>
      <c r="BP148" s="132"/>
      <c r="BQ148" s="65">
        <f t="shared" si="965"/>
        <v>0</v>
      </c>
      <c r="BR148" s="65">
        <f t="shared" si="966"/>
        <v>2551</v>
      </c>
      <c r="BS148" s="132"/>
      <c r="BT148" s="65">
        <f t="shared" si="967"/>
        <v>0</v>
      </c>
      <c r="BU148" s="65">
        <f t="shared" si="968"/>
        <v>0</v>
      </c>
      <c r="BV148" s="65">
        <f t="shared" si="969"/>
        <v>0</v>
      </c>
      <c r="BW148" s="65">
        <f t="shared" si="970"/>
        <v>0</v>
      </c>
      <c r="BX148" s="132"/>
      <c r="BY148" s="65">
        <f t="shared" si="971"/>
        <v>0</v>
      </c>
      <c r="BZ148" s="132"/>
      <c r="CA148" s="65">
        <f t="shared" si="972"/>
        <v>0</v>
      </c>
      <c r="CB148" s="65">
        <f t="shared" si="973"/>
        <v>0</v>
      </c>
      <c r="CC148" s="65">
        <f t="shared" si="974"/>
        <v>0</v>
      </c>
      <c r="CD148" s="65">
        <f t="shared" si="975"/>
        <v>0</v>
      </c>
      <c r="CE148" s="65">
        <f t="shared" si="976"/>
        <v>0</v>
      </c>
      <c r="CF148" s="65">
        <f t="shared" si="977"/>
        <v>0</v>
      </c>
      <c r="CG148" s="65">
        <f t="shared" si="978"/>
        <v>0</v>
      </c>
      <c r="CH148" s="132"/>
      <c r="CI148" s="65">
        <f t="shared" si="979"/>
        <v>0</v>
      </c>
      <c r="CJ148" s="65">
        <f t="shared" si="980"/>
        <v>0</v>
      </c>
      <c r="CK148" s="65">
        <f t="shared" si="981"/>
        <v>0</v>
      </c>
      <c r="CL148" s="65">
        <f t="shared" si="982"/>
        <v>0</v>
      </c>
      <c r="CM148" s="65">
        <f t="shared" si="983"/>
        <v>0</v>
      </c>
      <c r="CN148" s="65">
        <f t="shared" si="984"/>
        <v>0</v>
      </c>
      <c r="CO148" s="65">
        <f t="shared" si="985"/>
        <v>12000</v>
      </c>
      <c r="CP148" s="1"/>
      <c r="CU148" s="1"/>
      <c r="CV148" s="1"/>
      <c r="DA148" s="1"/>
      <c r="DB148" s="1">
        <f t="shared" si="986"/>
        <v>0</v>
      </c>
      <c r="DC148" s="1">
        <f t="shared" si="987"/>
        <v>0</v>
      </c>
      <c r="DD148" s="1">
        <f t="shared" si="988"/>
        <v>0</v>
      </c>
      <c r="DE148" s="1">
        <f t="shared" si="989"/>
        <v>0</v>
      </c>
      <c r="DF148" s="1">
        <f t="shared" si="990"/>
        <v>0</v>
      </c>
      <c r="DG148" s="1">
        <f t="shared" si="991"/>
        <v>0</v>
      </c>
      <c r="DH148" s="1"/>
      <c r="DM148" s="1"/>
      <c r="DN148" s="1"/>
      <c r="DS148" s="1"/>
      <c r="DT148" s="1">
        <f t="shared" si="992"/>
        <v>0</v>
      </c>
      <c r="DU148" s="1">
        <f t="shared" si="993"/>
        <v>0</v>
      </c>
      <c r="DV148" s="1">
        <f t="shared" si="994"/>
        <v>0</v>
      </c>
      <c r="DW148" s="1">
        <f t="shared" si="995"/>
        <v>0</v>
      </c>
      <c r="DX148" s="1">
        <f t="shared" si="996"/>
        <v>0</v>
      </c>
      <c r="DY148" s="1">
        <f t="shared" si="997"/>
        <v>0</v>
      </c>
      <c r="DZ148" s="1"/>
      <c r="EA148" s="1"/>
      <c r="EB148" s="1"/>
      <c r="EC148" s="1"/>
      <c r="ED148" s="1"/>
      <c r="EE148" s="1"/>
      <c r="EF148" s="1"/>
      <c r="EK148" s="1"/>
      <c r="EL148" s="1">
        <f t="shared" si="998"/>
        <v>0</v>
      </c>
      <c r="EM148" s="1">
        <f t="shared" si="999"/>
        <v>0</v>
      </c>
      <c r="EN148" s="1">
        <f t="shared" si="1000"/>
        <v>0</v>
      </c>
      <c r="EO148" s="1">
        <f t="shared" si="1001"/>
        <v>0</v>
      </c>
      <c r="EP148" s="1">
        <f t="shared" si="1002"/>
        <v>0</v>
      </c>
      <c r="EQ148" s="1">
        <f t="shared" si="1003"/>
        <v>0</v>
      </c>
      <c r="ER148" s="1"/>
      <c r="EW148" s="1"/>
      <c r="EX148" s="1"/>
      <c r="FC148" s="1"/>
      <c r="FD148" s="1">
        <f t="shared" si="1004"/>
        <v>0</v>
      </c>
      <c r="FE148" s="1">
        <f t="shared" si="1005"/>
        <v>0</v>
      </c>
      <c r="FF148" s="1">
        <f t="shared" si="1006"/>
        <v>0</v>
      </c>
      <c r="FG148" s="1">
        <f t="shared" si="1007"/>
        <v>0</v>
      </c>
      <c r="FH148" s="1">
        <f t="shared" si="1008"/>
        <v>0</v>
      </c>
      <c r="FI148" s="1">
        <f t="shared" si="1009"/>
        <v>0</v>
      </c>
    </row>
    <row r="149" spans="1:165" s="116" customFormat="1" ht="15.75" customHeight="1" x14ac:dyDescent="0.2">
      <c r="A149" s="120" t="s">
        <v>121</v>
      </c>
      <c r="B149" s="120" t="s">
        <v>101</v>
      </c>
      <c r="C149" s="120">
        <v>212701</v>
      </c>
      <c r="D149" s="120" t="s">
        <v>253</v>
      </c>
      <c r="E149" s="122" t="s">
        <v>254</v>
      </c>
      <c r="F149" s="15" t="s">
        <v>255</v>
      </c>
      <c r="G149" s="1">
        <f t="shared" si="955"/>
        <v>30000</v>
      </c>
      <c r="H149" s="1">
        <f t="shared" si="556"/>
        <v>0</v>
      </c>
      <c r="I149" s="1"/>
      <c r="J149" s="1">
        <f t="shared" si="956"/>
        <v>30000</v>
      </c>
      <c r="K149" s="1">
        <v>3741</v>
      </c>
      <c r="L149" s="1"/>
      <c r="M149" s="1">
        <f t="shared" si="503"/>
        <v>6259</v>
      </c>
      <c r="N149" s="65"/>
      <c r="O149" s="65">
        <v>4928</v>
      </c>
      <c r="P149" s="65"/>
      <c r="Q149" s="65">
        <v>1331</v>
      </c>
      <c r="R149" s="65"/>
      <c r="S149" s="65"/>
      <c r="T149" s="65">
        <f t="shared" si="957"/>
        <v>0</v>
      </c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140"/>
      <c r="AG149" s="140"/>
      <c r="AH149" s="1"/>
      <c r="AI149" s="1"/>
      <c r="AJ149" s="1">
        <f t="shared" si="958"/>
        <v>6259</v>
      </c>
      <c r="AK149" s="1">
        <f t="shared" ref="AK149:AK206" si="1011">AL149+CV149+DN149+EF149+EX149</f>
        <v>0</v>
      </c>
      <c r="AL149" s="1">
        <f t="shared" si="959"/>
        <v>0</v>
      </c>
      <c r="AM149" s="65"/>
      <c r="AN149" s="65"/>
      <c r="AO149" s="65"/>
      <c r="AP149" s="65"/>
      <c r="AQ149" s="65"/>
      <c r="AR149" s="65"/>
      <c r="AS149" s="65">
        <f t="shared" si="960"/>
        <v>0</v>
      </c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140"/>
      <c r="BF149" s="140"/>
      <c r="BG149" s="1"/>
      <c r="BH149" s="1"/>
      <c r="BI149" s="1">
        <f t="shared" si="961"/>
        <v>0</v>
      </c>
      <c r="BJ149" s="1">
        <f t="shared" ref="BJ149:BJ206" si="1012">AK149+J149</f>
        <v>30000</v>
      </c>
      <c r="BK149" s="1">
        <f t="shared" si="962"/>
        <v>6259</v>
      </c>
      <c r="BL149" s="1"/>
      <c r="BM149" s="65">
        <f t="shared" si="963"/>
        <v>0</v>
      </c>
      <c r="BN149" s="132"/>
      <c r="BO149" s="65">
        <f t="shared" si="964"/>
        <v>4928</v>
      </c>
      <c r="BP149" s="132"/>
      <c r="BQ149" s="65">
        <f t="shared" si="965"/>
        <v>0</v>
      </c>
      <c r="BR149" s="65">
        <f t="shared" si="966"/>
        <v>1331</v>
      </c>
      <c r="BS149" s="132"/>
      <c r="BT149" s="65">
        <f t="shared" si="967"/>
        <v>0</v>
      </c>
      <c r="BU149" s="65">
        <f t="shared" si="968"/>
        <v>0</v>
      </c>
      <c r="BV149" s="65">
        <f t="shared" si="969"/>
        <v>0</v>
      </c>
      <c r="BW149" s="65">
        <f t="shared" si="970"/>
        <v>0</v>
      </c>
      <c r="BX149" s="132"/>
      <c r="BY149" s="65">
        <f t="shared" si="971"/>
        <v>0</v>
      </c>
      <c r="BZ149" s="132"/>
      <c r="CA149" s="65">
        <f t="shared" si="972"/>
        <v>0</v>
      </c>
      <c r="CB149" s="65">
        <f t="shared" si="973"/>
        <v>0</v>
      </c>
      <c r="CC149" s="65">
        <f t="shared" si="974"/>
        <v>0</v>
      </c>
      <c r="CD149" s="65">
        <f t="shared" si="975"/>
        <v>0</v>
      </c>
      <c r="CE149" s="65">
        <f t="shared" si="976"/>
        <v>0</v>
      </c>
      <c r="CF149" s="65">
        <f t="shared" si="977"/>
        <v>0</v>
      </c>
      <c r="CG149" s="65">
        <f t="shared" si="978"/>
        <v>0</v>
      </c>
      <c r="CH149" s="132"/>
      <c r="CI149" s="65">
        <f t="shared" si="979"/>
        <v>0</v>
      </c>
      <c r="CJ149" s="65">
        <f t="shared" si="980"/>
        <v>0</v>
      </c>
      <c r="CK149" s="65">
        <f t="shared" si="981"/>
        <v>0</v>
      </c>
      <c r="CL149" s="65">
        <f t="shared" si="982"/>
        <v>0</v>
      </c>
      <c r="CM149" s="65">
        <f t="shared" si="983"/>
        <v>0</v>
      </c>
      <c r="CN149" s="65">
        <f t="shared" si="984"/>
        <v>0</v>
      </c>
      <c r="CO149" s="65">
        <f t="shared" si="985"/>
        <v>6259</v>
      </c>
      <c r="CP149" s="1">
        <v>5000</v>
      </c>
      <c r="CU149" s="1">
        <f t="shared" ref="CU149" si="1013">CP149-CR149-CS149-CT149</f>
        <v>5000</v>
      </c>
      <c r="CV149" s="1"/>
      <c r="DA149" s="1"/>
      <c r="DB149" s="1">
        <f t="shared" si="986"/>
        <v>5000</v>
      </c>
      <c r="DC149" s="1">
        <f t="shared" si="987"/>
        <v>0</v>
      </c>
      <c r="DD149" s="1">
        <f t="shared" si="988"/>
        <v>0</v>
      </c>
      <c r="DE149" s="1">
        <f t="shared" si="989"/>
        <v>0</v>
      </c>
      <c r="DF149" s="1">
        <f t="shared" si="990"/>
        <v>0</v>
      </c>
      <c r="DG149" s="1">
        <f t="shared" si="991"/>
        <v>5000</v>
      </c>
      <c r="DH149" s="1">
        <v>15000</v>
      </c>
      <c r="DM149" s="1">
        <f t="shared" ref="DM149:DM151" si="1014">DH149-DJ149-DK149-DL149</f>
        <v>15000</v>
      </c>
      <c r="DN149" s="1"/>
      <c r="DS149" s="1"/>
      <c r="DT149" s="1">
        <f t="shared" si="992"/>
        <v>15000</v>
      </c>
      <c r="DU149" s="1">
        <f t="shared" si="993"/>
        <v>0</v>
      </c>
      <c r="DV149" s="1">
        <f t="shared" si="994"/>
        <v>0</v>
      </c>
      <c r="DW149" s="1">
        <f t="shared" si="995"/>
        <v>0</v>
      </c>
      <c r="DX149" s="1">
        <f t="shared" si="996"/>
        <v>0</v>
      </c>
      <c r="DY149" s="1">
        <f t="shared" si="997"/>
        <v>15000</v>
      </c>
      <c r="DZ149" s="1"/>
      <c r="EA149" s="1"/>
      <c r="EB149" s="1"/>
      <c r="EC149" s="1"/>
      <c r="ED149" s="1"/>
      <c r="EE149" s="1">
        <f t="shared" si="940"/>
        <v>0</v>
      </c>
      <c r="EF149" s="1"/>
      <c r="EK149" s="1"/>
      <c r="EL149" s="1">
        <f t="shared" si="998"/>
        <v>0</v>
      </c>
      <c r="EM149" s="1">
        <f t="shared" si="999"/>
        <v>0</v>
      </c>
      <c r="EN149" s="1">
        <f t="shared" si="1000"/>
        <v>0</v>
      </c>
      <c r="EO149" s="1">
        <f t="shared" si="1001"/>
        <v>0</v>
      </c>
      <c r="EP149" s="1">
        <f t="shared" si="1002"/>
        <v>0</v>
      </c>
      <c r="EQ149" s="1">
        <f t="shared" si="1003"/>
        <v>0</v>
      </c>
      <c r="ER149" s="1">
        <v>0</v>
      </c>
      <c r="EW149" s="1">
        <f t="shared" si="947"/>
        <v>0</v>
      </c>
      <c r="EX149" s="1"/>
      <c r="FC149" s="1"/>
      <c r="FD149" s="1">
        <f t="shared" si="1004"/>
        <v>0</v>
      </c>
      <c r="FE149" s="1">
        <f t="shared" si="1005"/>
        <v>0</v>
      </c>
      <c r="FF149" s="1">
        <f t="shared" si="1006"/>
        <v>0</v>
      </c>
      <c r="FG149" s="1">
        <f t="shared" si="1007"/>
        <v>0</v>
      </c>
      <c r="FH149" s="1">
        <f t="shared" si="1008"/>
        <v>0</v>
      </c>
      <c r="FI149" s="1">
        <f t="shared" si="1009"/>
        <v>0</v>
      </c>
    </row>
    <row r="150" spans="1:165" s="116" customFormat="1" ht="15.75" customHeight="1" x14ac:dyDescent="0.2">
      <c r="A150" s="120" t="s">
        <v>121</v>
      </c>
      <c r="B150" s="120" t="s">
        <v>101</v>
      </c>
      <c r="C150" s="120">
        <v>212701</v>
      </c>
      <c r="D150" s="120" t="s">
        <v>256</v>
      </c>
      <c r="E150" s="123" t="s">
        <v>257</v>
      </c>
      <c r="F150" s="15" t="s">
        <v>143</v>
      </c>
      <c r="G150" s="1">
        <f t="shared" si="955"/>
        <v>36898</v>
      </c>
      <c r="H150" s="1">
        <f t="shared" si="556"/>
        <v>0</v>
      </c>
      <c r="I150" s="1"/>
      <c r="J150" s="1">
        <f t="shared" si="956"/>
        <v>36898</v>
      </c>
      <c r="K150" s="1"/>
      <c r="L150" s="1"/>
      <c r="M150" s="1">
        <f t="shared" si="503"/>
        <v>36898</v>
      </c>
      <c r="N150" s="65"/>
      <c r="O150" s="65">
        <v>29054</v>
      </c>
      <c r="P150" s="65"/>
      <c r="Q150" s="65">
        <v>7844</v>
      </c>
      <c r="R150" s="65"/>
      <c r="S150" s="65"/>
      <c r="T150" s="65">
        <f t="shared" si="957"/>
        <v>0</v>
      </c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140"/>
      <c r="AG150" s="140"/>
      <c r="AH150" s="1"/>
      <c r="AI150" s="1"/>
      <c r="AJ150" s="1">
        <f t="shared" si="958"/>
        <v>36898</v>
      </c>
      <c r="AK150" s="1">
        <f t="shared" si="1011"/>
        <v>0</v>
      </c>
      <c r="AL150" s="1">
        <f t="shared" si="959"/>
        <v>0</v>
      </c>
      <c r="AM150" s="65"/>
      <c r="AN150" s="65">
        <v>-350</v>
      </c>
      <c r="AO150" s="65"/>
      <c r="AP150" s="65"/>
      <c r="AQ150" s="65"/>
      <c r="AR150" s="65"/>
      <c r="AS150" s="65">
        <f t="shared" si="960"/>
        <v>350</v>
      </c>
      <c r="AT150" s="65">
        <v>350</v>
      </c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140"/>
      <c r="BF150" s="140"/>
      <c r="BG150" s="1"/>
      <c r="BH150" s="1"/>
      <c r="BI150" s="1">
        <f t="shared" si="961"/>
        <v>0</v>
      </c>
      <c r="BJ150" s="1">
        <f t="shared" si="1012"/>
        <v>36898</v>
      </c>
      <c r="BK150" s="1">
        <f t="shared" si="962"/>
        <v>36898</v>
      </c>
      <c r="BL150" s="1"/>
      <c r="BM150" s="65">
        <f t="shared" si="963"/>
        <v>0</v>
      </c>
      <c r="BN150" s="132"/>
      <c r="BO150" s="65">
        <f t="shared" si="964"/>
        <v>28704</v>
      </c>
      <c r="BP150" s="132"/>
      <c r="BQ150" s="65">
        <f t="shared" si="965"/>
        <v>0</v>
      </c>
      <c r="BR150" s="65">
        <f t="shared" si="966"/>
        <v>7844</v>
      </c>
      <c r="BS150" s="132"/>
      <c r="BT150" s="65">
        <f t="shared" si="967"/>
        <v>0</v>
      </c>
      <c r="BU150" s="65">
        <f t="shared" si="968"/>
        <v>0</v>
      </c>
      <c r="BV150" s="65">
        <f t="shared" si="969"/>
        <v>350</v>
      </c>
      <c r="BW150" s="65">
        <f t="shared" si="970"/>
        <v>350</v>
      </c>
      <c r="BX150" s="132"/>
      <c r="BY150" s="65">
        <f t="shared" si="971"/>
        <v>0</v>
      </c>
      <c r="BZ150" s="132"/>
      <c r="CA150" s="65">
        <f t="shared" si="972"/>
        <v>0</v>
      </c>
      <c r="CB150" s="65">
        <f t="shared" si="973"/>
        <v>0</v>
      </c>
      <c r="CC150" s="65">
        <f t="shared" si="974"/>
        <v>0</v>
      </c>
      <c r="CD150" s="65">
        <f t="shared" si="975"/>
        <v>0</v>
      </c>
      <c r="CE150" s="65">
        <f t="shared" si="976"/>
        <v>0</v>
      </c>
      <c r="CF150" s="65">
        <f t="shared" si="977"/>
        <v>0</v>
      </c>
      <c r="CG150" s="65">
        <f t="shared" si="978"/>
        <v>0</v>
      </c>
      <c r="CH150" s="132"/>
      <c r="CI150" s="65">
        <f t="shared" si="979"/>
        <v>0</v>
      </c>
      <c r="CJ150" s="65">
        <f t="shared" si="980"/>
        <v>0</v>
      </c>
      <c r="CK150" s="65">
        <f t="shared" si="981"/>
        <v>0</v>
      </c>
      <c r="CL150" s="65">
        <f t="shared" si="982"/>
        <v>0</v>
      </c>
      <c r="CM150" s="65">
        <f t="shared" si="983"/>
        <v>0</v>
      </c>
      <c r="CN150" s="65">
        <f t="shared" si="984"/>
        <v>0</v>
      </c>
      <c r="CO150" s="65">
        <f t="shared" si="985"/>
        <v>36898</v>
      </c>
      <c r="CP150" s="1"/>
      <c r="CU150" s="1"/>
      <c r="CV150" s="1"/>
      <c r="DA150" s="1"/>
      <c r="DB150" s="1">
        <f t="shared" si="986"/>
        <v>0</v>
      </c>
      <c r="DC150" s="1">
        <f t="shared" si="987"/>
        <v>0</v>
      </c>
      <c r="DD150" s="1">
        <f t="shared" si="988"/>
        <v>0</v>
      </c>
      <c r="DE150" s="1">
        <f t="shared" si="989"/>
        <v>0</v>
      </c>
      <c r="DF150" s="1">
        <f t="shared" si="990"/>
        <v>0</v>
      </c>
      <c r="DG150" s="1">
        <f t="shared" si="991"/>
        <v>0</v>
      </c>
      <c r="DH150" s="1"/>
      <c r="DM150" s="1">
        <f t="shared" si="1014"/>
        <v>0</v>
      </c>
      <c r="DN150" s="1"/>
      <c r="DS150" s="1"/>
      <c r="DT150" s="1">
        <f t="shared" si="992"/>
        <v>0</v>
      </c>
      <c r="DU150" s="1">
        <f t="shared" si="993"/>
        <v>0</v>
      </c>
      <c r="DV150" s="1">
        <f t="shared" si="994"/>
        <v>0</v>
      </c>
      <c r="DW150" s="1">
        <f t="shared" si="995"/>
        <v>0</v>
      </c>
      <c r="DX150" s="1">
        <f t="shared" si="996"/>
        <v>0</v>
      </c>
      <c r="DY150" s="1">
        <f t="shared" si="997"/>
        <v>0</v>
      </c>
      <c r="DZ150" s="1"/>
      <c r="EA150" s="1"/>
      <c r="EB150" s="1"/>
      <c r="EC150" s="1"/>
      <c r="ED150" s="1"/>
      <c r="EE150" s="1">
        <f t="shared" si="940"/>
        <v>0</v>
      </c>
      <c r="EF150" s="1"/>
      <c r="EK150" s="1"/>
      <c r="EL150" s="1">
        <f t="shared" si="998"/>
        <v>0</v>
      </c>
      <c r="EM150" s="1">
        <f t="shared" si="999"/>
        <v>0</v>
      </c>
      <c r="EN150" s="1">
        <f t="shared" si="1000"/>
        <v>0</v>
      </c>
      <c r="EO150" s="1">
        <f t="shared" si="1001"/>
        <v>0</v>
      </c>
      <c r="EP150" s="1">
        <f t="shared" si="1002"/>
        <v>0</v>
      </c>
      <c r="EQ150" s="1">
        <f t="shared" si="1003"/>
        <v>0</v>
      </c>
      <c r="ER150" s="1">
        <v>0</v>
      </c>
      <c r="EW150" s="1">
        <f t="shared" si="947"/>
        <v>0</v>
      </c>
      <c r="EX150" s="1"/>
      <c r="FC150" s="1"/>
      <c r="FD150" s="1">
        <f t="shared" si="1004"/>
        <v>0</v>
      </c>
      <c r="FE150" s="1">
        <f t="shared" si="1005"/>
        <v>0</v>
      </c>
      <c r="FF150" s="1">
        <f t="shared" si="1006"/>
        <v>0</v>
      </c>
      <c r="FG150" s="1">
        <f t="shared" si="1007"/>
        <v>0</v>
      </c>
      <c r="FH150" s="1">
        <f t="shared" si="1008"/>
        <v>0</v>
      </c>
      <c r="FI150" s="1">
        <f t="shared" si="1009"/>
        <v>0</v>
      </c>
    </row>
    <row r="151" spans="1:165" s="116" customFormat="1" ht="22.5" x14ac:dyDescent="0.2">
      <c r="A151" s="120" t="s">
        <v>239</v>
      </c>
      <c r="B151" s="120" t="s">
        <v>106</v>
      </c>
      <c r="C151" s="120">
        <v>212702</v>
      </c>
      <c r="D151" s="120" t="s">
        <v>258</v>
      </c>
      <c r="E151" s="122" t="s">
        <v>259</v>
      </c>
      <c r="F151" s="15" t="s">
        <v>143</v>
      </c>
      <c r="G151" s="1">
        <f t="shared" si="955"/>
        <v>18178</v>
      </c>
      <c r="H151" s="1">
        <f t="shared" si="556"/>
        <v>0</v>
      </c>
      <c r="I151" s="1"/>
      <c r="J151" s="1">
        <f t="shared" si="956"/>
        <v>18178</v>
      </c>
      <c r="K151" s="1">
        <v>5890</v>
      </c>
      <c r="L151" s="1"/>
      <c r="M151" s="1">
        <f t="shared" si="503"/>
        <v>12288</v>
      </c>
      <c r="N151" s="65"/>
      <c r="O151" s="65">
        <v>9676</v>
      </c>
      <c r="P151" s="65"/>
      <c r="Q151" s="65">
        <v>2612</v>
      </c>
      <c r="R151" s="65"/>
      <c r="S151" s="65"/>
      <c r="T151" s="65">
        <f t="shared" si="957"/>
        <v>0</v>
      </c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140"/>
      <c r="AG151" s="1">
        <v>12288</v>
      </c>
      <c r="AH151" s="1"/>
      <c r="AI151" s="1"/>
      <c r="AJ151" s="1">
        <f t="shared" si="958"/>
        <v>0</v>
      </c>
      <c r="AK151" s="1">
        <f t="shared" si="1011"/>
        <v>0</v>
      </c>
      <c r="AL151" s="1">
        <f t="shared" si="959"/>
        <v>0</v>
      </c>
      <c r="AM151" s="65"/>
      <c r="AN151" s="65"/>
      <c r="AO151" s="65"/>
      <c r="AP151" s="65"/>
      <c r="AQ151" s="65"/>
      <c r="AR151" s="65"/>
      <c r="AS151" s="65">
        <f t="shared" si="960"/>
        <v>0</v>
      </c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140"/>
      <c r="BF151" s="1"/>
      <c r="BG151" s="1"/>
      <c r="BH151" s="1"/>
      <c r="BI151" s="1">
        <f t="shared" si="961"/>
        <v>0</v>
      </c>
      <c r="BJ151" s="1">
        <f t="shared" si="1012"/>
        <v>18178</v>
      </c>
      <c r="BK151" s="1">
        <f t="shared" si="962"/>
        <v>12288</v>
      </c>
      <c r="BL151" s="1"/>
      <c r="BM151" s="65">
        <f t="shared" si="963"/>
        <v>0</v>
      </c>
      <c r="BN151" s="132"/>
      <c r="BO151" s="65">
        <f t="shared" si="964"/>
        <v>9676</v>
      </c>
      <c r="BP151" s="132"/>
      <c r="BQ151" s="65">
        <f t="shared" si="965"/>
        <v>0</v>
      </c>
      <c r="BR151" s="65">
        <f t="shared" si="966"/>
        <v>2612</v>
      </c>
      <c r="BS151" s="132"/>
      <c r="BT151" s="65">
        <f t="shared" si="967"/>
        <v>0</v>
      </c>
      <c r="BU151" s="65">
        <f t="shared" si="968"/>
        <v>0</v>
      </c>
      <c r="BV151" s="65">
        <f t="shared" si="969"/>
        <v>0</v>
      </c>
      <c r="BW151" s="65">
        <f t="shared" si="970"/>
        <v>0</v>
      </c>
      <c r="BX151" s="132"/>
      <c r="BY151" s="65">
        <f t="shared" si="971"/>
        <v>0</v>
      </c>
      <c r="BZ151" s="132"/>
      <c r="CA151" s="65">
        <f t="shared" si="972"/>
        <v>0</v>
      </c>
      <c r="CB151" s="65">
        <f t="shared" si="973"/>
        <v>0</v>
      </c>
      <c r="CC151" s="65">
        <f t="shared" si="974"/>
        <v>0</v>
      </c>
      <c r="CD151" s="65">
        <f t="shared" si="975"/>
        <v>0</v>
      </c>
      <c r="CE151" s="65">
        <f t="shared" si="976"/>
        <v>0</v>
      </c>
      <c r="CF151" s="65">
        <f t="shared" si="977"/>
        <v>0</v>
      </c>
      <c r="CG151" s="65">
        <f t="shared" si="978"/>
        <v>0</v>
      </c>
      <c r="CH151" s="132"/>
      <c r="CI151" s="65">
        <f t="shared" si="979"/>
        <v>0</v>
      </c>
      <c r="CJ151" s="65">
        <f t="shared" si="980"/>
        <v>0</v>
      </c>
      <c r="CK151" s="65">
        <f t="shared" si="981"/>
        <v>0</v>
      </c>
      <c r="CL151" s="65">
        <f t="shared" si="982"/>
        <v>12288</v>
      </c>
      <c r="CM151" s="65">
        <f t="shared" si="983"/>
        <v>0</v>
      </c>
      <c r="CN151" s="65">
        <f t="shared" si="984"/>
        <v>0</v>
      </c>
      <c r="CO151" s="65">
        <f t="shared" si="985"/>
        <v>0</v>
      </c>
      <c r="CP151" s="1"/>
      <c r="CU151" s="1"/>
      <c r="CV151" s="1"/>
      <c r="DA151" s="1"/>
      <c r="DB151" s="1">
        <f t="shared" si="986"/>
        <v>0</v>
      </c>
      <c r="DC151" s="1">
        <f t="shared" si="987"/>
        <v>0</v>
      </c>
      <c r="DD151" s="1">
        <f t="shared" si="988"/>
        <v>0</v>
      </c>
      <c r="DE151" s="1">
        <f t="shared" si="989"/>
        <v>0</v>
      </c>
      <c r="DF151" s="1">
        <f t="shared" si="990"/>
        <v>0</v>
      </c>
      <c r="DG151" s="1">
        <f t="shared" si="991"/>
        <v>0</v>
      </c>
      <c r="DH151" s="1"/>
      <c r="DM151" s="1">
        <f t="shared" si="1014"/>
        <v>0</v>
      </c>
      <c r="DN151" s="1"/>
      <c r="DS151" s="1"/>
      <c r="DT151" s="1">
        <f t="shared" si="992"/>
        <v>0</v>
      </c>
      <c r="DU151" s="1">
        <f t="shared" si="993"/>
        <v>0</v>
      </c>
      <c r="DV151" s="1">
        <f t="shared" si="994"/>
        <v>0</v>
      </c>
      <c r="DW151" s="1">
        <f t="shared" si="995"/>
        <v>0</v>
      </c>
      <c r="DX151" s="1">
        <f t="shared" si="996"/>
        <v>0</v>
      </c>
      <c r="DY151" s="1">
        <f t="shared" si="997"/>
        <v>0</v>
      </c>
      <c r="DZ151" s="1"/>
      <c r="EA151" s="1"/>
      <c r="EB151" s="1"/>
      <c r="EC151" s="1"/>
      <c r="ED151" s="1"/>
      <c r="EE151" s="1">
        <f t="shared" si="940"/>
        <v>0</v>
      </c>
      <c r="EF151" s="1"/>
      <c r="EK151" s="1"/>
      <c r="EL151" s="1">
        <f t="shared" si="998"/>
        <v>0</v>
      </c>
      <c r="EM151" s="1">
        <f t="shared" si="999"/>
        <v>0</v>
      </c>
      <c r="EN151" s="1">
        <f t="shared" si="1000"/>
        <v>0</v>
      </c>
      <c r="EO151" s="1">
        <f t="shared" si="1001"/>
        <v>0</v>
      </c>
      <c r="EP151" s="1">
        <f t="shared" si="1002"/>
        <v>0</v>
      </c>
      <c r="EQ151" s="1">
        <f t="shared" si="1003"/>
        <v>0</v>
      </c>
      <c r="ER151" s="1">
        <v>0</v>
      </c>
      <c r="EW151" s="1">
        <f t="shared" si="947"/>
        <v>0</v>
      </c>
      <c r="EX151" s="1"/>
      <c r="FC151" s="1"/>
      <c r="FD151" s="1">
        <f t="shared" si="1004"/>
        <v>0</v>
      </c>
      <c r="FE151" s="1">
        <f t="shared" si="1005"/>
        <v>0</v>
      </c>
      <c r="FF151" s="1">
        <f t="shared" si="1006"/>
        <v>0</v>
      </c>
      <c r="FG151" s="1">
        <f t="shared" si="1007"/>
        <v>0</v>
      </c>
      <c r="FH151" s="1">
        <f t="shared" si="1008"/>
        <v>0</v>
      </c>
      <c r="FI151" s="1">
        <f t="shared" si="1009"/>
        <v>0</v>
      </c>
    </row>
    <row r="152" spans="1:165" s="116" customFormat="1" ht="8.25" customHeight="1" x14ac:dyDescent="0.2">
      <c r="A152" s="120"/>
      <c r="B152" s="120"/>
      <c r="C152" s="120"/>
      <c r="D152" s="120"/>
      <c r="E152" s="123"/>
      <c r="F152" s="15"/>
      <c r="G152" s="1"/>
      <c r="H152" s="1"/>
      <c r="I152" s="1"/>
      <c r="J152" s="1"/>
      <c r="K152" s="1"/>
      <c r="L152" s="1"/>
      <c r="M152" s="1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1"/>
      <c r="AG152" s="1"/>
      <c r="AH152" s="1"/>
      <c r="AI152" s="1"/>
      <c r="AJ152" s="1"/>
      <c r="AK152" s="1"/>
      <c r="AL152" s="1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1"/>
      <c r="BF152" s="1"/>
      <c r="BG152" s="1"/>
      <c r="BH152" s="1"/>
      <c r="BI152" s="1"/>
      <c r="BJ152" s="1"/>
      <c r="BK152" s="1"/>
      <c r="BL152" s="1"/>
      <c r="BM152" s="65"/>
      <c r="BN152" s="132"/>
      <c r="BO152" s="65"/>
      <c r="BP152" s="132"/>
      <c r="BQ152" s="65"/>
      <c r="BR152" s="65"/>
      <c r="BS152" s="132"/>
      <c r="BT152" s="65"/>
      <c r="BU152" s="65"/>
      <c r="BV152" s="65"/>
      <c r="BW152" s="65"/>
      <c r="BX152" s="132"/>
      <c r="BY152" s="65"/>
      <c r="BZ152" s="132"/>
      <c r="CA152" s="65"/>
      <c r="CB152" s="65"/>
      <c r="CC152" s="65"/>
      <c r="CD152" s="65"/>
      <c r="CE152" s="65"/>
      <c r="CF152" s="65"/>
      <c r="CG152" s="65"/>
      <c r="CH152" s="132"/>
      <c r="CI152" s="65"/>
      <c r="CJ152" s="65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1:165" s="146" customFormat="1" ht="11.25" x14ac:dyDescent="0.2">
      <c r="A153" s="100"/>
      <c r="B153" s="100"/>
      <c r="C153" s="100"/>
      <c r="D153" s="100"/>
      <c r="E153" s="101" t="s">
        <v>260</v>
      </c>
      <c r="F153" s="101"/>
      <c r="G153" s="101"/>
      <c r="H153" s="136"/>
      <c r="I153" s="136"/>
      <c r="J153" s="99"/>
      <c r="K153" s="99"/>
      <c r="L153" s="99"/>
      <c r="M153" s="98">
        <f>SUM(M112:M152)</f>
        <v>321802</v>
      </c>
      <c r="N153" s="98">
        <f t="shared" ref="N153:FI153" si="1015">SUM(N112:N152)</f>
        <v>0</v>
      </c>
      <c r="O153" s="98">
        <f t="shared" si="1015"/>
        <v>253403</v>
      </c>
      <c r="P153" s="98">
        <f t="shared" si="1015"/>
        <v>0</v>
      </c>
      <c r="Q153" s="98">
        <f t="shared" si="1015"/>
        <v>48890</v>
      </c>
      <c r="R153" s="98">
        <f t="shared" si="1015"/>
        <v>19509</v>
      </c>
      <c r="S153" s="98">
        <f t="shared" si="1015"/>
        <v>0</v>
      </c>
      <c r="T153" s="98">
        <f t="shared" si="1015"/>
        <v>0</v>
      </c>
      <c r="U153" s="98">
        <f t="shared" si="1015"/>
        <v>0</v>
      </c>
      <c r="V153" s="98">
        <f t="shared" si="1015"/>
        <v>0</v>
      </c>
      <c r="W153" s="98">
        <f t="shared" si="1015"/>
        <v>0</v>
      </c>
      <c r="X153" s="98">
        <f t="shared" si="1015"/>
        <v>0</v>
      </c>
      <c r="Y153" s="98">
        <f t="shared" si="1015"/>
        <v>0</v>
      </c>
      <c r="Z153" s="98">
        <f t="shared" si="1015"/>
        <v>0</v>
      </c>
      <c r="AA153" s="98">
        <f t="shared" si="1015"/>
        <v>0</v>
      </c>
      <c r="AB153" s="98">
        <f t="shared" si="1015"/>
        <v>0</v>
      </c>
      <c r="AC153" s="98">
        <f t="shared" si="1015"/>
        <v>0</v>
      </c>
      <c r="AD153" s="98">
        <f t="shared" si="1015"/>
        <v>0</v>
      </c>
      <c r="AE153" s="98">
        <f t="shared" si="1015"/>
        <v>0</v>
      </c>
      <c r="AF153" s="98">
        <f t="shared" si="1015"/>
        <v>0</v>
      </c>
      <c r="AG153" s="98">
        <f t="shared" si="1015"/>
        <v>12288</v>
      </c>
      <c r="AH153" s="98">
        <f t="shared" si="1015"/>
        <v>0</v>
      </c>
      <c r="AI153" s="98">
        <f t="shared" si="1015"/>
        <v>0</v>
      </c>
      <c r="AJ153" s="98">
        <f t="shared" si="1015"/>
        <v>309514</v>
      </c>
      <c r="AK153" s="98"/>
      <c r="AL153" s="98">
        <f>SUM(AL112:AL152)</f>
        <v>28000</v>
      </c>
      <c r="AM153" s="98">
        <f t="shared" ref="AM153:BI153" si="1016">SUM(AM112:AM152)</f>
        <v>0</v>
      </c>
      <c r="AN153" s="98">
        <f t="shared" si="1016"/>
        <v>21870</v>
      </c>
      <c r="AO153" s="98">
        <f t="shared" si="1016"/>
        <v>0</v>
      </c>
      <c r="AP153" s="98">
        <f t="shared" si="1016"/>
        <v>5480</v>
      </c>
      <c r="AQ153" s="98">
        <f t="shared" si="1016"/>
        <v>0</v>
      </c>
      <c r="AR153" s="98">
        <f t="shared" si="1016"/>
        <v>0</v>
      </c>
      <c r="AS153" s="98">
        <f t="shared" si="1016"/>
        <v>650</v>
      </c>
      <c r="AT153" s="98">
        <f t="shared" si="1016"/>
        <v>650</v>
      </c>
      <c r="AU153" s="98">
        <f t="shared" si="1016"/>
        <v>0</v>
      </c>
      <c r="AV153" s="98">
        <f t="shared" si="1016"/>
        <v>0</v>
      </c>
      <c r="AW153" s="98">
        <f t="shared" si="1016"/>
        <v>0</v>
      </c>
      <c r="AX153" s="98">
        <f t="shared" si="1016"/>
        <v>0</v>
      </c>
      <c r="AY153" s="98">
        <f t="shared" si="1016"/>
        <v>0</v>
      </c>
      <c r="AZ153" s="98">
        <f t="shared" si="1016"/>
        <v>0</v>
      </c>
      <c r="BA153" s="98">
        <f t="shared" si="1016"/>
        <v>0</v>
      </c>
      <c r="BB153" s="98">
        <f t="shared" si="1016"/>
        <v>0</v>
      </c>
      <c r="BC153" s="98">
        <f t="shared" si="1016"/>
        <v>0</v>
      </c>
      <c r="BD153" s="98">
        <f t="shared" si="1016"/>
        <v>0</v>
      </c>
      <c r="BE153" s="98">
        <f t="shared" si="1016"/>
        <v>0</v>
      </c>
      <c r="BF153" s="98">
        <f t="shared" si="1016"/>
        <v>0</v>
      </c>
      <c r="BG153" s="98">
        <f t="shared" si="1016"/>
        <v>0</v>
      </c>
      <c r="BH153" s="98">
        <f t="shared" si="1016"/>
        <v>0</v>
      </c>
      <c r="BI153" s="98">
        <f t="shared" si="1016"/>
        <v>28000</v>
      </c>
      <c r="BJ153" s="98">
        <f t="shared" ref="BJ153" si="1017">SUM(BJ112:BJ152)</f>
        <v>505790</v>
      </c>
      <c r="BK153" s="98">
        <f>SUM(BK112:BK152)</f>
        <v>349802</v>
      </c>
      <c r="BL153" s="98"/>
      <c r="BM153" s="98">
        <f t="shared" ref="BM153:CO153" si="1018">SUM(BM112:BM152)</f>
        <v>0</v>
      </c>
      <c r="BN153" s="98"/>
      <c r="BO153" s="98">
        <f t="shared" si="1018"/>
        <v>275273</v>
      </c>
      <c r="BP153" s="98"/>
      <c r="BQ153" s="98">
        <f t="shared" si="1018"/>
        <v>0</v>
      </c>
      <c r="BR153" s="98">
        <f t="shared" si="1018"/>
        <v>54370</v>
      </c>
      <c r="BS153" s="98"/>
      <c r="BT153" s="98">
        <f t="shared" si="1018"/>
        <v>19509</v>
      </c>
      <c r="BU153" s="98">
        <f t="shared" si="1018"/>
        <v>0</v>
      </c>
      <c r="BV153" s="98">
        <f t="shared" si="1018"/>
        <v>650</v>
      </c>
      <c r="BW153" s="98">
        <f t="shared" si="1018"/>
        <v>650</v>
      </c>
      <c r="BX153" s="98"/>
      <c r="BY153" s="98">
        <f t="shared" si="1018"/>
        <v>0</v>
      </c>
      <c r="BZ153" s="98"/>
      <c r="CA153" s="98">
        <f t="shared" si="1018"/>
        <v>0</v>
      </c>
      <c r="CB153" s="98">
        <f t="shared" si="1018"/>
        <v>0</v>
      </c>
      <c r="CC153" s="98">
        <f t="shared" si="1018"/>
        <v>0</v>
      </c>
      <c r="CD153" s="98">
        <f t="shared" si="1018"/>
        <v>0</v>
      </c>
      <c r="CE153" s="98">
        <f t="shared" si="1018"/>
        <v>0</v>
      </c>
      <c r="CF153" s="98">
        <f t="shared" si="1018"/>
        <v>0</v>
      </c>
      <c r="CG153" s="98">
        <f t="shared" si="1018"/>
        <v>0</v>
      </c>
      <c r="CH153" s="98"/>
      <c r="CI153" s="98">
        <f t="shared" si="1018"/>
        <v>0</v>
      </c>
      <c r="CJ153" s="98">
        <f t="shared" si="1018"/>
        <v>0</v>
      </c>
      <c r="CK153" s="98">
        <f t="shared" si="1018"/>
        <v>0</v>
      </c>
      <c r="CL153" s="98">
        <f t="shared" si="1018"/>
        <v>12288</v>
      </c>
      <c r="CM153" s="98">
        <f t="shared" si="1018"/>
        <v>0</v>
      </c>
      <c r="CN153" s="98">
        <f t="shared" si="1018"/>
        <v>0</v>
      </c>
      <c r="CO153" s="98">
        <f t="shared" si="1018"/>
        <v>337514</v>
      </c>
      <c r="CP153" s="98">
        <f t="shared" si="1015"/>
        <v>12500</v>
      </c>
      <c r="CQ153" s="98">
        <f t="shared" si="1015"/>
        <v>0</v>
      </c>
      <c r="CR153" s="98">
        <f t="shared" si="1015"/>
        <v>0</v>
      </c>
      <c r="CS153" s="98">
        <f t="shared" si="1015"/>
        <v>0</v>
      </c>
      <c r="CT153" s="98">
        <f t="shared" si="1015"/>
        <v>0</v>
      </c>
      <c r="CU153" s="98">
        <f t="shared" si="1015"/>
        <v>12500</v>
      </c>
      <c r="CV153" s="98">
        <f t="shared" ref="CV153:DG153" si="1019">SUM(CV112:CV152)</f>
        <v>0</v>
      </c>
      <c r="CW153" s="98">
        <f t="shared" si="1019"/>
        <v>0</v>
      </c>
      <c r="CX153" s="98">
        <f t="shared" si="1019"/>
        <v>0</v>
      </c>
      <c r="CY153" s="98">
        <f t="shared" si="1019"/>
        <v>0</v>
      </c>
      <c r="CZ153" s="98">
        <f t="shared" si="1019"/>
        <v>0</v>
      </c>
      <c r="DA153" s="98">
        <f t="shared" si="1019"/>
        <v>0</v>
      </c>
      <c r="DB153" s="98">
        <f t="shared" si="1019"/>
        <v>12500</v>
      </c>
      <c r="DC153" s="98">
        <f t="shared" si="1019"/>
        <v>0</v>
      </c>
      <c r="DD153" s="98">
        <f t="shared" si="1019"/>
        <v>0</v>
      </c>
      <c r="DE153" s="98">
        <f t="shared" si="1019"/>
        <v>0</v>
      </c>
      <c r="DF153" s="98">
        <f t="shared" si="1019"/>
        <v>0</v>
      </c>
      <c r="DG153" s="98">
        <f t="shared" si="1019"/>
        <v>12500</v>
      </c>
      <c r="DH153" s="98">
        <f t="shared" si="1015"/>
        <v>15000</v>
      </c>
      <c r="DI153" s="98">
        <f t="shared" si="1015"/>
        <v>0</v>
      </c>
      <c r="DJ153" s="98">
        <f t="shared" si="1015"/>
        <v>0</v>
      </c>
      <c r="DK153" s="98">
        <f t="shared" si="1015"/>
        <v>0</v>
      </c>
      <c r="DL153" s="98">
        <f t="shared" si="1015"/>
        <v>0</v>
      </c>
      <c r="DM153" s="98">
        <f t="shared" si="1015"/>
        <v>15000</v>
      </c>
      <c r="DN153" s="98">
        <f t="shared" si="1015"/>
        <v>0</v>
      </c>
      <c r="DO153" s="98">
        <f t="shared" si="1015"/>
        <v>0</v>
      </c>
      <c r="DP153" s="98">
        <f t="shared" si="1015"/>
        <v>0</v>
      </c>
      <c r="DQ153" s="98">
        <f t="shared" si="1015"/>
        <v>0</v>
      </c>
      <c r="DR153" s="98">
        <f t="shared" si="1015"/>
        <v>0</v>
      </c>
      <c r="DS153" s="98">
        <f t="shared" si="1015"/>
        <v>0</v>
      </c>
      <c r="DT153" s="98">
        <f t="shared" si="1015"/>
        <v>15000</v>
      </c>
      <c r="DU153" s="98">
        <f t="shared" si="1015"/>
        <v>0</v>
      </c>
      <c r="DV153" s="98">
        <f t="shared" si="1015"/>
        <v>0</v>
      </c>
      <c r="DW153" s="98">
        <f t="shared" si="1015"/>
        <v>0</v>
      </c>
      <c r="DX153" s="98">
        <f t="shared" si="1015"/>
        <v>0</v>
      </c>
      <c r="DY153" s="98">
        <f t="shared" si="1015"/>
        <v>15000</v>
      </c>
      <c r="DZ153" s="98">
        <f t="shared" si="1015"/>
        <v>0</v>
      </c>
      <c r="EA153" s="98">
        <f t="shared" si="1015"/>
        <v>0</v>
      </c>
      <c r="EB153" s="98">
        <f t="shared" si="1015"/>
        <v>0</v>
      </c>
      <c r="EC153" s="98">
        <f t="shared" si="1015"/>
        <v>0</v>
      </c>
      <c r="ED153" s="98">
        <f t="shared" si="1015"/>
        <v>0</v>
      </c>
      <c r="EE153" s="98">
        <f t="shared" si="1015"/>
        <v>0</v>
      </c>
      <c r="EF153" s="98">
        <f t="shared" si="1015"/>
        <v>0</v>
      </c>
      <c r="EG153" s="98">
        <f t="shared" si="1015"/>
        <v>0</v>
      </c>
      <c r="EH153" s="98">
        <f t="shared" si="1015"/>
        <v>0</v>
      </c>
      <c r="EI153" s="98">
        <f t="shared" si="1015"/>
        <v>0</v>
      </c>
      <c r="EJ153" s="98">
        <f t="shared" si="1015"/>
        <v>0</v>
      </c>
      <c r="EK153" s="98">
        <f t="shared" si="1015"/>
        <v>0</v>
      </c>
      <c r="EL153" s="98">
        <f t="shared" si="1015"/>
        <v>0</v>
      </c>
      <c r="EM153" s="98">
        <f t="shared" si="1015"/>
        <v>0</v>
      </c>
      <c r="EN153" s="98">
        <f t="shared" si="1015"/>
        <v>0</v>
      </c>
      <c r="EO153" s="98">
        <f t="shared" si="1015"/>
        <v>0</v>
      </c>
      <c r="EP153" s="98">
        <f t="shared" si="1015"/>
        <v>0</v>
      </c>
      <c r="EQ153" s="98">
        <f t="shared" si="1015"/>
        <v>0</v>
      </c>
      <c r="ER153" s="98">
        <f t="shared" si="1015"/>
        <v>0</v>
      </c>
      <c r="ES153" s="98">
        <f t="shared" si="1015"/>
        <v>0</v>
      </c>
      <c r="ET153" s="98">
        <f t="shared" si="1015"/>
        <v>0</v>
      </c>
      <c r="EU153" s="98">
        <f t="shared" si="1015"/>
        <v>0</v>
      </c>
      <c r="EV153" s="98">
        <f t="shared" si="1015"/>
        <v>0</v>
      </c>
      <c r="EW153" s="98">
        <f t="shared" si="1015"/>
        <v>0</v>
      </c>
      <c r="EX153" s="98">
        <f t="shared" si="1015"/>
        <v>0</v>
      </c>
      <c r="EY153" s="98">
        <f t="shared" si="1015"/>
        <v>0</v>
      </c>
      <c r="EZ153" s="98">
        <f t="shared" si="1015"/>
        <v>0</v>
      </c>
      <c r="FA153" s="98">
        <f t="shared" si="1015"/>
        <v>0</v>
      </c>
      <c r="FB153" s="98">
        <f t="shared" si="1015"/>
        <v>0</v>
      </c>
      <c r="FC153" s="98">
        <f t="shared" si="1015"/>
        <v>0</v>
      </c>
      <c r="FD153" s="98">
        <f t="shared" si="1015"/>
        <v>0</v>
      </c>
      <c r="FE153" s="98">
        <f t="shared" si="1015"/>
        <v>0</v>
      </c>
      <c r="FF153" s="98">
        <f t="shared" si="1015"/>
        <v>0</v>
      </c>
      <c r="FG153" s="98">
        <f t="shared" si="1015"/>
        <v>0</v>
      </c>
      <c r="FH153" s="98">
        <f t="shared" si="1015"/>
        <v>0</v>
      </c>
      <c r="FI153" s="98">
        <f t="shared" si="1015"/>
        <v>0</v>
      </c>
    </row>
    <row r="154" spans="1:165" s="116" customFormat="1" ht="9" customHeight="1" thickBot="1" x14ac:dyDescent="0.25">
      <c r="A154" s="120"/>
      <c r="B154" s="120"/>
      <c r="C154" s="120"/>
      <c r="D154" s="120"/>
      <c r="E154" s="124"/>
      <c r="F154" s="15"/>
      <c r="G154" s="15"/>
      <c r="H154" s="1"/>
      <c r="I154" s="1"/>
      <c r="J154" s="1"/>
      <c r="K154" s="1"/>
      <c r="L154" s="1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132"/>
      <c r="BO154" s="65"/>
      <c r="BP154" s="132"/>
      <c r="BQ154" s="65"/>
      <c r="BR154" s="65"/>
      <c r="BS154" s="132"/>
      <c r="BT154" s="65"/>
      <c r="BU154" s="65"/>
      <c r="BV154" s="65"/>
      <c r="BW154" s="65"/>
      <c r="BX154" s="132"/>
      <c r="BY154" s="65"/>
      <c r="BZ154" s="132"/>
      <c r="CA154" s="65"/>
      <c r="CB154" s="65"/>
      <c r="CC154" s="65"/>
      <c r="CD154" s="65"/>
      <c r="CE154" s="65"/>
      <c r="CF154" s="65"/>
      <c r="CG154" s="65"/>
      <c r="CH154" s="132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</row>
    <row r="155" spans="1:165" s="142" customFormat="1" ht="15" customHeight="1" thickBot="1" x14ac:dyDescent="0.25">
      <c r="A155" s="21"/>
      <c r="B155" s="21"/>
      <c r="C155" s="22"/>
      <c r="D155" s="22"/>
      <c r="E155" s="23" t="s">
        <v>261</v>
      </c>
      <c r="F155" s="24"/>
      <c r="G155" s="24"/>
      <c r="H155" s="25"/>
      <c r="I155" s="25"/>
      <c r="J155" s="25"/>
      <c r="K155" s="25"/>
      <c r="L155" s="25"/>
      <c r="M155" s="66">
        <f>M153+M109</f>
        <v>361802</v>
      </c>
      <c r="N155" s="66">
        <f t="shared" ref="N155:FI155" si="1020">N153+N109</f>
        <v>29921</v>
      </c>
      <c r="O155" s="66">
        <f t="shared" si="1020"/>
        <v>253403</v>
      </c>
      <c r="P155" s="66">
        <f t="shared" si="1020"/>
        <v>0</v>
      </c>
      <c r="Q155" s="66">
        <f t="shared" si="1020"/>
        <v>56969</v>
      </c>
      <c r="R155" s="66">
        <f t="shared" si="1020"/>
        <v>19509</v>
      </c>
      <c r="S155" s="66">
        <f t="shared" si="1020"/>
        <v>0</v>
      </c>
      <c r="T155" s="66">
        <f t="shared" si="1020"/>
        <v>2000</v>
      </c>
      <c r="U155" s="66">
        <f t="shared" si="1020"/>
        <v>1575</v>
      </c>
      <c r="V155" s="66">
        <f t="shared" si="1020"/>
        <v>425</v>
      </c>
      <c r="W155" s="66">
        <f t="shared" si="1020"/>
        <v>0</v>
      </c>
      <c r="X155" s="66">
        <f t="shared" si="1020"/>
        <v>0</v>
      </c>
      <c r="Y155" s="66">
        <f t="shared" si="1020"/>
        <v>0</v>
      </c>
      <c r="Z155" s="66">
        <f t="shared" si="1020"/>
        <v>0</v>
      </c>
      <c r="AA155" s="66">
        <f t="shared" si="1020"/>
        <v>0</v>
      </c>
      <c r="AB155" s="66">
        <f t="shared" si="1020"/>
        <v>0</v>
      </c>
      <c r="AC155" s="66">
        <f t="shared" si="1020"/>
        <v>0</v>
      </c>
      <c r="AD155" s="66">
        <f t="shared" si="1020"/>
        <v>0</v>
      </c>
      <c r="AE155" s="66">
        <f t="shared" si="1020"/>
        <v>0</v>
      </c>
      <c r="AF155" s="66">
        <f t="shared" si="1020"/>
        <v>0</v>
      </c>
      <c r="AG155" s="66">
        <f t="shared" si="1020"/>
        <v>12288</v>
      </c>
      <c r="AH155" s="66">
        <f t="shared" si="1020"/>
        <v>0</v>
      </c>
      <c r="AI155" s="66">
        <f t="shared" si="1020"/>
        <v>0</v>
      </c>
      <c r="AJ155" s="66">
        <f t="shared" si="1020"/>
        <v>349514</v>
      </c>
      <c r="AK155" s="66"/>
      <c r="AL155" s="66">
        <f>AL153+AL109</f>
        <v>28000</v>
      </c>
      <c r="AM155" s="66">
        <f t="shared" ref="AM155:BI155" si="1021">AM153+AM109</f>
        <v>0</v>
      </c>
      <c r="AN155" s="66">
        <f t="shared" si="1021"/>
        <v>21870</v>
      </c>
      <c r="AO155" s="66">
        <f t="shared" si="1021"/>
        <v>0</v>
      </c>
      <c r="AP155" s="66">
        <f t="shared" si="1021"/>
        <v>5480</v>
      </c>
      <c r="AQ155" s="66">
        <f t="shared" si="1021"/>
        <v>0</v>
      </c>
      <c r="AR155" s="66">
        <f t="shared" si="1021"/>
        <v>0</v>
      </c>
      <c r="AS155" s="66">
        <f t="shared" si="1021"/>
        <v>650</v>
      </c>
      <c r="AT155" s="66">
        <f t="shared" si="1021"/>
        <v>650</v>
      </c>
      <c r="AU155" s="66">
        <f t="shared" si="1021"/>
        <v>0</v>
      </c>
      <c r="AV155" s="66">
        <f t="shared" si="1021"/>
        <v>0</v>
      </c>
      <c r="AW155" s="66">
        <f t="shared" si="1021"/>
        <v>0</v>
      </c>
      <c r="AX155" s="66">
        <f t="shared" si="1021"/>
        <v>0</v>
      </c>
      <c r="AY155" s="66">
        <f t="shared" si="1021"/>
        <v>0</v>
      </c>
      <c r="AZ155" s="66">
        <f t="shared" si="1021"/>
        <v>0</v>
      </c>
      <c r="BA155" s="66">
        <f t="shared" si="1021"/>
        <v>0</v>
      </c>
      <c r="BB155" s="66">
        <f t="shared" si="1021"/>
        <v>0</v>
      </c>
      <c r="BC155" s="66">
        <f t="shared" si="1021"/>
        <v>0</v>
      </c>
      <c r="BD155" s="66">
        <f t="shared" si="1021"/>
        <v>0</v>
      </c>
      <c r="BE155" s="66">
        <f t="shared" si="1021"/>
        <v>0</v>
      </c>
      <c r="BF155" s="66">
        <f t="shared" si="1021"/>
        <v>0</v>
      </c>
      <c r="BG155" s="66">
        <f t="shared" si="1021"/>
        <v>0</v>
      </c>
      <c r="BH155" s="66">
        <f t="shared" si="1021"/>
        <v>0</v>
      </c>
      <c r="BI155" s="66">
        <f t="shared" si="1021"/>
        <v>28000</v>
      </c>
      <c r="BJ155" s="66">
        <f t="shared" ref="BJ155" si="1022">BJ153+BJ109</f>
        <v>545790</v>
      </c>
      <c r="BK155" s="66">
        <f>BK153+BK109</f>
        <v>389802</v>
      </c>
      <c r="BL155" s="66"/>
      <c r="BM155" s="66">
        <f t="shared" ref="BM155:CO155" si="1023">BM153+BM109</f>
        <v>29921</v>
      </c>
      <c r="BN155" s="66"/>
      <c r="BO155" s="66">
        <f t="shared" si="1023"/>
        <v>275273</v>
      </c>
      <c r="BP155" s="66"/>
      <c r="BQ155" s="66">
        <f t="shared" si="1023"/>
        <v>0</v>
      </c>
      <c r="BR155" s="66">
        <f t="shared" si="1023"/>
        <v>62449</v>
      </c>
      <c r="BS155" s="66"/>
      <c r="BT155" s="66">
        <f t="shared" si="1023"/>
        <v>19509</v>
      </c>
      <c r="BU155" s="66">
        <f t="shared" si="1023"/>
        <v>0</v>
      </c>
      <c r="BV155" s="66">
        <f t="shared" si="1023"/>
        <v>2650</v>
      </c>
      <c r="BW155" s="66">
        <f t="shared" si="1023"/>
        <v>2225</v>
      </c>
      <c r="BX155" s="66"/>
      <c r="BY155" s="66">
        <f t="shared" si="1023"/>
        <v>425</v>
      </c>
      <c r="BZ155" s="66"/>
      <c r="CA155" s="66">
        <f t="shared" si="1023"/>
        <v>0</v>
      </c>
      <c r="CB155" s="66">
        <f t="shared" si="1023"/>
        <v>0</v>
      </c>
      <c r="CC155" s="66">
        <f t="shared" si="1023"/>
        <v>0</v>
      </c>
      <c r="CD155" s="66">
        <f t="shared" si="1023"/>
        <v>0</v>
      </c>
      <c r="CE155" s="66">
        <f t="shared" si="1023"/>
        <v>0</v>
      </c>
      <c r="CF155" s="66">
        <f t="shared" si="1023"/>
        <v>0</v>
      </c>
      <c r="CG155" s="66">
        <f t="shared" si="1023"/>
        <v>0</v>
      </c>
      <c r="CH155" s="66"/>
      <c r="CI155" s="66">
        <f t="shared" si="1023"/>
        <v>0</v>
      </c>
      <c r="CJ155" s="66">
        <f t="shared" si="1023"/>
        <v>0</v>
      </c>
      <c r="CK155" s="66">
        <f t="shared" si="1023"/>
        <v>0</v>
      </c>
      <c r="CL155" s="66">
        <f t="shared" si="1023"/>
        <v>12288</v>
      </c>
      <c r="CM155" s="66">
        <f t="shared" si="1023"/>
        <v>0</v>
      </c>
      <c r="CN155" s="66">
        <f t="shared" si="1023"/>
        <v>0</v>
      </c>
      <c r="CO155" s="66">
        <f t="shared" si="1023"/>
        <v>377514</v>
      </c>
      <c r="CP155" s="66">
        <f t="shared" si="1020"/>
        <v>12500</v>
      </c>
      <c r="CQ155" s="66">
        <f t="shared" si="1020"/>
        <v>0</v>
      </c>
      <c r="CR155" s="66">
        <f t="shared" si="1020"/>
        <v>0</v>
      </c>
      <c r="CS155" s="66">
        <f t="shared" si="1020"/>
        <v>0</v>
      </c>
      <c r="CT155" s="66">
        <f t="shared" si="1020"/>
        <v>0</v>
      </c>
      <c r="CU155" s="66">
        <f t="shared" si="1020"/>
        <v>12500</v>
      </c>
      <c r="CV155" s="66">
        <f t="shared" ref="CV155:DG155" si="1024">CV153+CV109</f>
        <v>0</v>
      </c>
      <c r="CW155" s="66">
        <f t="shared" si="1024"/>
        <v>0</v>
      </c>
      <c r="CX155" s="66">
        <f t="shared" si="1024"/>
        <v>0</v>
      </c>
      <c r="CY155" s="66">
        <f t="shared" si="1024"/>
        <v>0</v>
      </c>
      <c r="CZ155" s="66">
        <f t="shared" si="1024"/>
        <v>0</v>
      </c>
      <c r="DA155" s="66">
        <f t="shared" si="1024"/>
        <v>0</v>
      </c>
      <c r="DB155" s="66">
        <f t="shared" si="1024"/>
        <v>12500</v>
      </c>
      <c r="DC155" s="66">
        <f t="shared" si="1024"/>
        <v>0</v>
      </c>
      <c r="DD155" s="66">
        <f t="shared" si="1024"/>
        <v>0</v>
      </c>
      <c r="DE155" s="66">
        <f t="shared" si="1024"/>
        <v>0</v>
      </c>
      <c r="DF155" s="66">
        <f t="shared" si="1024"/>
        <v>0</v>
      </c>
      <c r="DG155" s="66">
        <f t="shared" si="1024"/>
        <v>12500</v>
      </c>
      <c r="DH155" s="66">
        <f t="shared" si="1020"/>
        <v>15000</v>
      </c>
      <c r="DI155" s="66">
        <f t="shared" si="1020"/>
        <v>0</v>
      </c>
      <c r="DJ155" s="66">
        <f t="shared" si="1020"/>
        <v>0</v>
      </c>
      <c r="DK155" s="66">
        <f t="shared" si="1020"/>
        <v>0</v>
      </c>
      <c r="DL155" s="66">
        <f t="shared" si="1020"/>
        <v>0</v>
      </c>
      <c r="DM155" s="66">
        <f t="shared" si="1020"/>
        <v>15000</v>
      </c>
      <c r="DN155" s="66">
        <f t="shared" si="1020"/>
        <v>0</v>
      </c>
      <c r="DO155" s="66">
        <f t="shared" si="1020"/>
        <v>0</v>
      </c>
      <c r="DP155" s="66">
        <f t="shared" si="1020"/>
        <v>0</v>
      </c>
      <c r="DQ155" s="66">
        <f t="shared" si="1020"/>
        <v>0</v>
      </c>
      <c r="DR155" s="66">
        <f t="shared" si="1020"/>
        <v>0</v>
      </c>
      <c r="DS155" s="66">
        <f t="shared" si="1020"/>
        <v>0</v>
      </c>
      <c r="DT155" s="66">
        <f t="shared" si="1020"/>
        <v>15000</v>
      </c>
      <c r="DU155" s="66">
        <f t="shared" si="1020"/>
        <v>0</v>
      </c>
      <c r="DV155" s="66">
        <f t="shared" si="1020"/>
        <v>0</v>
      </c>
      <c r="DW155" s="66">
        <f t="shared" si="1020"/>
        <v>0</v>
      </c>
      <c r="DX155" s="66">
        <f t="shared" si="1020"/>
        <v>0</v>
      </c>
      <c r="DY155" s="66">
        <f t="shared" si="1020"/>
        <v>15000</v>
      </c>
      <c r="DZ155" s="66">
        <f t="shared" si="1020"/>
        <v>0</v>
      </c>
      <c r="EA155" s="66">
        <f t="shared" si="1020"/>
        <v>0</v>
      </c>
      <c r="EB155" s="66">
        <f t="shared" si="1020"/>
        <v>0</v>
      </c>
      <c r="EC155" s="66">
        <f t="shared" si="1020"/>
        <v>0</v>
      </c>
      <c r="ED155" s="66">
        <f t="shared" si="1020"/>
        <v>0</v>
      </c>
      <c r="EE155" s="66">
        <f t="shared" si="1020"/>
        <v>0</v>
      </c>
      <c r="EF155" s="66">
        <f t="shared" si="1020"/>
        <v>0</v>
      </c>
      <c r="EG155" s="66">
        <f t="shared" si="1020"/>
        <v>0</v>
      </c>
      <c r="EH155" s="66">
        <f t="shared" si="1020"/>
        <v>0</v>
      </c>
      <c r="EI155" s="66">
        <f t="shared" si="1020"/>
        <v>0</v>
      </c>
      <c r="EJ155" s="66">
        <f t="shared" si="1020"/>
        <v>0</v>
      </c>
      <c r="EK155" s="66">
        <f t="shared" si="1020"/>
        <v>0</v>
      </c>
      <c r="EL155" s="66">
        <f t="shared" si="1020"/>
        <v>0</v>
      </c>
      <c r="EM155" s="66">
        <f t="shared" si="1020"/>
        <v>0</v>
      </c>
      <c r="EN155" s="66">
        <f t="shared" si="1020"/>
        <v>0</v>
      </c>
      <c r="EO155" s="66">
        <f t="shared" si="1020"/>
        <v>0</v>
      </c>
      <c r="EP155" s="66">
        <f t="shared" si="1020"/>
        <v>0</v>
      </c>
      <c r="EQ155" s="66">
        <f t="shared" si="1020"/>
        <v>0</v>
      </c>
      <c r="ER155" s="66">
        <f t="shared" si="1020"/>
        <v>0</v>
      </c>
      <c r="ES155" s="66">
        <f t="shared" si="1020"/>
        <v>0</v>
      </c>
      <c r="ET155" s="66">
        <f t="shared" si="1020"/>
        <v>0</v>
      </c>
      <c r="EU155" s="66">
        <f t="shared" si="1020"/>
        <v>0</v>
      </c>
      <c r="EV155" s="66">
        <f t="shared" si="1020"/>
        <v>0</v>
      </c>
      <c r="EW155" s="66">
        <f t="shared" si="1020"/>
        <v>0</v>
      </c>
      <c r="EX155" s="66">
        <f t="shared" si="1020"/>
        <v>0</v>
      </c>
      <c r="EY155" s="66">
        <f t="shared" si="1020"/>
        <v>0</v>
      </c>
      <c r="EZ155" s="66">
        <f t="shared" si="1020"/>
        <v>0</v>
      </c>
      <c r="FA155" s="66">
        <f t="shared" si="1020"/>
        <v>0</v>
      </c>
      <c r="FB155" s="66">
        <f t="shared" si="1020"/>
        <v>0</v>
      </c>
      <c r="FC155" s="66">
        <f t="shared" si="1020"/>
        <v>0</v>
      </c>
      <c r="FD155" s="66">
        <f t="shared" si="1020"/>
        <v>0</v>
      </c>
      <c r="FE155" s="66">
        <f t="shared" si="1020"/>
        <v>0</v>
      </c>
      <c r="FF155" s="66">
        <f t="shared" si="1020"/>
        <v>0</v>
      </c>
      <c r="FG155" s="66">
        <f t="shared" si="1020"/>
        <v>0</v>
      </c>
      <c r="FH155" s="66">
        <f t="shared" si="1020"/>
        <v>0</v>
      </c>
      <c r="FI155" s="66">
        <f t="shared" si="1020"/>
        <v>0</v>
      </c>
    </row>
    <row r="156" spans="1:165" s="142" customFormat="1" ht="11.25" x14ac:dyDescent="0.2">
      <c r="A156" s="86"/>
      <c r="B156" s="86"/>
      <c r="C156" s="71"/>
      <c r="D156" s="71"/>
      <c r="E156" s="90" t="s">
        <v>7</v>
      </c>
      <c r="F156" s="88"/>
      <c r="G156" s="88"/>
      <c r="H156" s="89"/>
      <c r="I156" s="89"/>
      <c r="J156" s="89"/>
      <c r="K156" s="89"/>
      <c r="L156" s="89"/>
      <c r="M156" s="1"/>
      <c r="N156" s="69"/>
      <c r="O156" s="69"/>
      <c r="P156" s="69"/>
      <c r="Q156" s="69"/>
      <c r="R156" s="69"/>
      <c r="S156" s="69"/>
      <c r="T156" s="65">
        <f t="shared" si="957"/>
        <v>0</v>
      </c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89"/>
      <c r="AG156" s="89"/>
      <c r="AH156" s="89"/>
      <c r="AI156" s="89"/>
      <c r="AJ156" s="89"/>
      <c r="AK156" s="89"/>
      <c r="AL156" s="1"/>
      <c r="AM156" s="69"/>
      <c r="AN156" s="69"/>
      <c r="AO156" s="69"/>
      <c r="AP156" s="69"/>
      <c r="AQ156" s="69"/>
      <c r="AR156" s="69"/>
      <c r="AS156" s="65">
        <f t="shared" ref="AS156" si="1025">AT156+AU156</f>
        <v>0</v>
      </c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89"/>
      <c r="BF156" s="89"/>
      <c r="BG156" s="89"/>
      <c r="BH156" s="89"/>
      <c r="BI156" s="89"/>
      <c r="BJ156" s="89"/>
      <c r="BK156" s="1"/>
      <c r="BL156" s="1"/>
      <c r="BM156" s="69"/>
      <c r="BN156" s="69"/>
      <c r="BO156" s="69"/>
      <c r="BP156" s="69"/>
      <c r="BQ156" s="69"/>
      <c r="BR156" s="69"/>
      <c r="BS156" s="69"/>
      <c r="BT156" s="69"/>
      <c r="BU156" s="69"/>
      <c r="BV156" s="65">
        <f t="shared" ref="BV156" si="1026">BW156+BY156</f>
        <v>0</v>
      </c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</row>
    <row r="157" spans="1:165" s="142" customFormat="1" ht="11.25" x14ac:dyDescent="0.2">
      <c r="A157" s="86"/>
      <c r="B157" s="86"/>
      <c r="C157" s="71"/>
      <c r="D157" s="71"/>
      <c r="E157" s="91" t="s">
        <v>112</v>
      </c>
      <c r="F157" s="88"/>
      <c r="G157" s="88"/>
      <c r="H157" s="89"/>
      <c r="I157" s="89"/>
      <c r="J157" s="89"/>
      <c r="K157" s="89"/>
      <c r="L157" s="89"/>
      <c r="M157" s="70">
        <f t="shared" ref="M157:AS157" si="1027">SUMIF($B$105:$B$152,"kötelező",M$105:M$152)</f>
        <v>349514</v>
      </c>
      <c r="N157" s="70">
        <f t="shared" si="1027"/>
        <v>29921</v>
      </c>
      <c r="O157" s="70">
        <f t="shared" si="1027"/>
        <v>243727</v>
      </c>
      <c r="P157" s="70">
        <f t="shared" si="1027"/>
        <v>0</v>
      </c>
      <c r="Q157" s="70">
        <f t="shared" si="1027"/>
        <v>54357</v>
      </c>
      <c r="R157" s="70">
        <f t="shared" si="1027"/>
        <v>19509</v>
      </c>
      <c r="S157" s="70">
        <f t="shared" si="1027"/>
        <v>0</v>
      </c>
      <c r="T157" s="70">
        <f t="shared" si="1027"/>
        <v>2000</v>
      </c>
      <c r="U157" s="70">
        <f t="shared" si="1027"/>
        <v>1575</v>
      </c>
      <c r="V157" s="70">
        <f t="shared" si="1027"/>
        <v>425</v>
      </c>
      <c r="W157" s="70">
        <f t="shared" si="1027"/>
        <v>0</v>
      </c>
      <c r="X157" s="70">
        <f t="shared" si="1027"/>
        <v>0</v>
      </c>
      <c r="Y157" s="70">
        <f t="shared" si="1027"/>
        <v>0</v>
      </c>
      <c r="Z157" s="70">
        <f t="shared" si="1027"/>
        <v>0</v>
      </c>
      <c r="AA157" s="70">
        <f t="shared" si="1027"/>
        <v>0</v>
      </c>
      <c r="AB157" s="70">
        <f t="shared" si="1027"/>
        <v>0</v>
      </c>
      <c r="AC157" s="70">
        <f t="shared" si="1027"/>
        <v>0</v>
      </c>
      <c r="AD157" s="70">
        <f t="shared" si="1027"/>
        <v>0</v>
      </c>
      <c r="AE157" s="70">
        <f t="shared" si="1027"/>
        <v>0</v>
      </c>
      <c r="AF157" s="70">
        <f t="shared" si="1027"/>
        <v>0</v>
      </c>
      <c r="AG157" s="70">
        <f t="shared" si="1027"/>
        <v>0</v>
      </c>
      <c r="AH157" s="70">
        <f t="shared" si="1027"/>
        <v>0</v>
      </c>
      <c r="AI157" s="70">
        <f t="shared" si="1027"/>
        <v>0</v>
      </c>
      <c r="AJ157" s="70">
        <f t="shared" si="1027"/>
        <v>349514</v>
      </c>
      <c r="AK157" s="70"/>
      <c r="AL157" s="70">
        <f t="shared" si="1027"/>
        <v>28000</v>
      </c>
      <c r="AM157" s="70">
        <f t="shared" si="1027"/>
        <v>0</v>
      </c>
      <c r="AN157" s="70">
        <f t="shared" si="1027"/>
        <v>21870</v>
      </c>
      <c r="AO157" s="70">
        <f t="shared" si="1027"/>
        <v>0</v>
      </c>
      <c r="AP157" s="70">
        <f t="shared" si="1027"/>
        <v>5480</v>
      </c>
      <c r="AQ157" s="70">
        <f t="shared" si="1027"/>
        <v>0</v>
      </c>
      <c r="AR157" s="70">
        <f t="shared" si="1027"/>
        <v>0</v>
      </c>
      <c r="AS157" s="70">
        <f t="shared" si="1027"/>
        <v>650</v>
      </c>
      <c r="AT157" s="70">
        <f t="shared" ref="AT157:CF157" si="1028">SUMIF($B$105:$B$152,"kötelező",AT$105:AT$152)</f>
        <v>650</v>
      </c>
      <c r="AU157" s="70">
        <f t="shared" si="1028"/>
        <v>0</v>
      </c>
      <c r="AV157" s="70">
        <f t="shared" si="1028"/>
        <v>0</v>
      </c>
      <c r="AW157" s="70">
        <f t="shared" si="1028"/>
        <v>0</v>
      </c>
      <c r="AX157" s="70">
        <f t="shared" si="1028"/>
        <v>0</v>
      </c>
      <c r="AY157" s="70">
        <f t="shared" si="1028"/>
        <v>0</v>
      </c>
      <c r="AZ157" s="70">
        <f t="shared" si="1028"/>
        <v>0</v>
      </c>
      <c r="BA157" s="70">
        <f t="shared" si="1028"/>
        <v>0</v>
      </c>
      <c r="BB157" s="70">
        <f t="shared" si="1028"/>
        <v>0</v>
      </c>
      <c r="BC157" s="70">
        <f t="shared" si="1028"/>
        <v>0</v>
      </c>
      <c r="BD157" s="70">
        <f t="shared" si="1028"/>
        <v>0</v>
      </c>
      <c r="BE157" s="70">
        <f t="shared" si="1028"/>
        <v>0</v>
      </c>
      <c r="BF157" s="70">
        <f t="shared" si="1028"/>
        <v>0</v>
      </c>
      <c r="BG157" s="70">
        <f t="shared" si="1028"/>
        <v>0</v>
      </c>
      <c r="BH157" s="70">
        <f t="shared" si="1028"/>
        <v>0</v>
      </c>
      <c r="BI157" s="70">
        <f t="shared" si="1028"/>
        <v>28000</v>
      </c>
      <c r="BJ157" s="70">
        <f t="shared" si="1028"/>
        <v>527612</v>
      </c>
      <c r="BK157" s="70">
        <f t="shared" si="1028"/>
        <v>377514</v>
      </c>
      <c r="BL157" s="70"/>
      <c r="BM157" s="70">
        <f t="shared" si="1028"/>
        <v>29921</v>
      </c>
      <c r="BN157" s="70"/>
      <c r="BO157" s="70">
        <f t="shared" si="1028"/>
        <v>265597</v>
      </c>
      <c r="BP157" s="70"/>
      <c r="BQ157" s="70">
        <f t="shared" si="1028"/>
        <v>0</v>
      </c>
      <c r="BR157" s="70">
        <f t="shared" si="1028"/>
        <v>59837</v>
      </c>
      <c r="BS157" s="70"/>
      <c r="BT157" s="70">
        <f t="shared" si="1028"/>
        <v>19509</v>
      </c>
      <c r="BU157" s="70">
        <f t="shared" si="1028"/>
        <v>0</v>
      </c>
      <c r="BV157" s="70">
        <f t="shared" si="1028"/>
        <v>2650</v>
      </c>
      <c r="BW157" s="70">
        <f t="shared" si="1028"/>
        <v>2225</v>
      </c>
      <c r="BX157" s="70"/>
      <c r="BY157" s="70">
        <f t="shared" si="1028"/>
        <v>425</v>
      </c>
      <c r="BZ157" s="70"/>
      <c r="CA157" s="70">
        <f t="shared" si="1028"/>
        <v>0</v>
      </c>
      <c r="CB157" s="70">
        <f t="shared" si="1028"/>
        <v>0</v>
      </c>
      <c r="CC157" s="70">
        <f t="shared" si="1028"/>
        <v>0</v>
      </c>
      <c r="CD157" s="70">
        <f t="shared" si="1028"/>
        <v>0</v>
      </c>
      <c r="CE157" s="70">
        <f t="shared" si="1028"/>
        <v>0</v>
      </c>
      <c r="CF157" s="70">
        <f t="shared" si="1028"/>
        <v>0</v>
      </c>
      <c r="CG157" s="70">
        <f t="shared" ref="CG157:EX157" si="1029">SUMIF($B$105:$B$152,"kötelező",CG$105:CG$152)</f>
        <v>0</v>
      </c>
      <c r="CH157" s="70"/>
      <c r="CI157" s="70">
        <f t="shared" si="1029"/>
        <v>0</v>
      </c>
      <c r="CJ157" s="70">
        <f t="shared" si="1029"/>
        <v>0</v>
      </c>
      <c r="CK157" s="70">
        <f t="shared" si="1029"/>
        <v>0</v>
      </c>
      <c r="CL157" s="70">
        <f t="shared" si="1029"/>
        <v>0</v>
      </c>
      <c r="CM157" s="70">
        <f t="shared" si="1029"/>
        <v>0</v>
      </c>
      <c r="CN157" s="70">
        <f t="shared" si="1029"/>
        <v>0</v>
      </c>
      <c r="CO157" s="70">
        <f t="shared" si="1029"/>
        <v>377514</v>
      </c>
      <c r="CP157" s="70">
        <f t="shared" si="1029"/>
        <v>12500</v>
      </c>
      <c r="CQ157" s="70">
        <f t="shared" si="1029"/>
        <v>0</v>
      </c>
      <c r="CR157" s="70">
        <f t="shared" si="1029"/>
        <v>0</v>
      </c>
      <c r="CS157" s="70">
        <f t="shared" si="1029"/>
        <v>0</v>
      </c>
      <c r="CT157" s="70">
        <f t="shared" si="1029"/>
        <v>0</v>
      </c>
      <c r="CU157" s="70">
        <f t="shared" si="1029"/>
        <v>12500</v>
      </c>
      <c r="CV157" s="70">
        <f t="shared" si="1029"/>
        <v>0</v>
      </c>
      <c r="CW157" s="70">
        <f t="shared" si="1029"/>
        <v>0</v>
      </c>
      <c r="CX157" s="70">
        <f t="shared" si="1029"/>
        <v>0</v>
      </c>
      <c r="CY157" s="70">
        <f t="shared" si="1029"/>
        <v>0</v>
      </c>
      <c r="CZ157" s="70">
        <f t="shared" si="1029"/>
        <v>0</v>
      </c>
      <c r="DA157" s="70">
        <f t="shared" si="1029"/>
        <v>0</v>
      </c>
      <c r="DB157" s="70">
        <f t="shared" si="1029"/>
        <v>12500</v>
      </c>
      <c r="DC157" s="70">
        <f t="shared" si="1029"/>
        <v>0</v>
      </c>
      <c r="DD157" s="70">
        <f t="shared" si="1029"/>
        <v>0</v>
      </c>
      <c r="DE157" s="70">
        <f t="shared" si="1029"/>
        <v>0</v>
      </c>
      <c r="DF157" s="70">
        <f t="shared" si="1029"/>
        <v>0</v>
      </c>
      <c r="DG157" s="70">
        <f t="shared" si="1029"/>
        <v>12500</v>
      </c>
      <c r="DH157" s="70">
        <f t="shared" si="1029"/>
        <v>15000</v>
      </c>
      <c r="DI157" s="70">
        <f t="shared" si="1029"/>
        <v>0</v>
      </c>
      <c r="DJ157" s="70">
        <f t="shared" si="1029"/>
        <v>0</v>
      </c>
      <c r="DK157" s="70">
        <f t="shared" si="1029"/>
        <v>0</v>
      </c>
      <c r="DL157" s="70">
        <f t="shared" si="1029"/>
        <v>0</v>
      </c>
      <c r="DM157" s="70">
        <f t="shared" si="1029"/>
        <v>15000</v>
      </c>
      <c r="DN157" s="70">
        <f t="shared" si="1029"/>
        <v>0</v>
      </c>
      <c r="DO157" s="70">
        <f t="shared" si="1029"/>
        <v>0</v>
      </c>
      <c r="DP157" s="70">
        <f t="shared" si="1029"/>
        <v>0</v>
      </c>
      <c r="DQ157" s="70">
        <f t="shared" si="1029"/>
        <v>0</v>
      </c>
      <c r="DR157" s="70">
        <f t="shared" si="1029"/>
        <v>0</v>
      </c>
      <c r="DS157" s="70">
        <f t="shared" si="1029"/>
        <v>0</v>
      </c>
      <c r="DT157" s="70">
        <f t="shared" si="1029"/>
        <v>15000</v>
      </c>
      <c r="DU157" s="70">
        <f t="shared" si="1029"/>
        <v>0</v>
      </c>
      <c r="DV157" s="70">
        <f t="shared" si="1029"/>
        <v>0</v>
      </c>
      <c r="DW157" s="70">
        <f t="shared" si="1029"/>
        <v>0</v>
      </c>
      <c r="DX157" s="70">
        <f t="shared" si="1029"/>
        <v>0</v>
      </c>
      <c r="DY157" s="70">
        <f t="shared" si="1029"/>
        <v>15000</v>
      </c>
      <c r="DZ157" s="70">
        <f t="shared" si="1029"/>
        <v>0</v>
      </c>
      <c r="EA157" s="70">
        <f t="shared" si="1029"/>
        <v>0</v>
      </c>
      <c r="EB157" s="70">
        <f t="shared" si="1029"/>
        <v>0</v>
      </c>
      <c r="EC157" s="70">
        <f t="shared" si="1029"/>
        <v>0</v>
      </c>
      <c r="ED157" s="70">
        <f t="shared" si="1029"/>
        <v>0</v>
      </c>
      <c r="EE157" s="70">
        <f t="shared" si="1029"/>
        <v>0</v>
      </c>
      <c r="EF157" s="70">
        <f t="shared" si="1029"/>
        <v>0</v>
      </c>
      <c r="EG157" s="70">
        <f t="shared" si="1029"/>
        <v>0</v>
      </c>
      <c r="EH157" s="70">
        <f t="shared" si="1029"/>
        <v>0</v>
      </c>
      <c r="EI157" s="70">
        <f t="shared" si="1029"/>
        <v>0</v>
      </c>
      <c r="EJ157" s="70">
        <f t="shared" si="1029"/>
        <v>0</v>
      </c>
      <c r="EK157" s="70">
        <f t="shared" si="1029"/>
        <v>0</v>
      </c>
      <c r="EL157" s="70">
        <f t="shared" si="1029"/>
        <v>0</v>
      </c>
      <c r="EM157" s="70">
        <f t="shared" si="1029"/>
        <v>0</v>
      </c>
      <c r="EN157" s="70">
        <f t="shared" si="1029"/>
        <v>0</v>
      </c>
      <c r="EO157" s="70">
        <f t="shared" si="1029"/>
        <v>0</v>
      </c>
      <c r="EP157" s="70">
        <f t="shared" si="1029"/>
        <v>0</v>
      </c>
      <c r="EQ157" s="70">
        <f t="shared" si="1029"/>
        <v>0</v>
      </c>
      <c r="ER157" s="70">
        <f t="shared" si="1029"/>
        <v>0</v>
      </c>
      <c r="ES157" s="70">
        <f t="shared" si="1029"/>
        <v>0</v>
      </c>
      <c r="ET157" s="70">
        <f t="shared" si="1029"/>
        <v>0</v>
      </c>
      <c r="EU157" s="70">
        <f t="shared" si="1029"/>
        <v>0</v>
      </c>
      <c r="EV157" s="70">
        <f t="shared" si="1029"/>
        <v>0</v>
      </c>
      <c r="EW157" s="70">
        <f t="shared" si="1029"/>
        <v>0</v>
      </c>
      <c r="EX157" s="70">
        <f t="shared" si="1029"/>
        <v>0</v>
      </c>
      <c r="EY157" s="70">
        <f t="shared" ref="EY157:FI157" si="1030">SUMIF($B$105:$B$152,"kötelező",EY$105:EY$152)</f>
        <v>0</v>
      </c>
      <c r="EZ157" s="70">
        <f t="shared" si="1030"/>
        <v>0</v>
      </c>
      <c r="FA157" s="70">
        <f t="shared" si="1030"/>
        <v>0</v>
      </c>
      <c r="FB157" s="70">
        <f t="shared" si="1030"/>
        <v>0</v>
      </c>
      <c r="FC157" s="70">
        <f t="shared" si="1030"/>
        <v>0</v>
      </c>
      <c r="FD157" s="70">
        <f t="shared" si="1030"/>
        <v>0</v>
      </c>
      <c r="FE157" s="70">
        <f t="shared" si="1030"/>
        <v>0</v>
      </c>
      <c r="FF157" s="70">
        <f t="shared" si="1030"/>
        <v>0</v>
      </c>
      <c r="FG157" s="70">
        <f t="shared" si="1030"/>
        <v>0</v>
      </c>
      <c r="FH157" s="70">
        <f t="shared" si="1030"/>
        <v>0</v>
      </c>
      <c r="FI157" s="70">
        <f t="shared" si="1030"/>
        <v>0</v>
      </c>
    </row>
    <row r="158" spans="1:165" s="142" customFormat="1" ht="11.25" x14ac:dyDescent="0.2">
      <c r="A158" s="86"/>
      <c r="B158" s="86"/>
      <c r="C158" s="71"/>
      <c r="D158" s="71"/>
      <c r="E158" s="91" t="s">
        <v>113</v>
      </c>
      <c r="F158" s="88"/>
      <c r="G158" s="88"/>
      <c r="H158" s="89"/>
      <c r="I158" s="89"/>
      <c r="J158" s="89"/>
      <c r="K158" s="89"/>
      <c r="L158" s="89"/>
      <c r="M158" s="70">
        <f t="shared" ref="M158:AS158" si="1031">SUMIF($B$105:$B$152,"önkéntes",M$105:M$152)</f>
        <v>12288</v>
      </c>
      <c r="N158" s="70">
        <f t="shared" si="1031"/>
        <v>0</v>
      </c>
      <c r="O158" s="70">
        <f t="shared" si="1031"/>
        <v>9676</v>
      </c>
      <c r="P158" s="70">
        <f t="shared" si="1031"/>
        <v>0</v>
      </c>
      <c r="Q158" s="70">
        <f t="shared" si="1031"/>
        <v>2612</v>
      </c>
      <c r="R158" s="70">
        <f t="shared" si="1031"/>
        <v>0</v>
      </c>
      <c r="S158" s="70">
        <f t="shared" si="1031"/>
        <v>0</v>
      </c>
      <c r="T158" s="70">
        <f t="shared" si="1031"/>
        <v>0</v>
      </c>
      <c r="U158" s="70">
        <f t="shared" si="1031"/>
        <v>0</v>
      </c>
      <c r="V158" s="70">
        <f t="shared" si="1031"/>
        <v>0</v>
      </c>
      <c r="W158" s="70">
        <f t="shared" si="1031"/>
        <v>0</v>
      </c>
      <c r="X158" s="70">
        <f t="shared" si="1031"/>
        <v>0</v>
      </c>
      <c r="Y158" s="70">
        <f t="shared" si="1031"/>
        <v>0</v>
      </c>
      <c r="Z158" s="70">
        <f t="shared" si="1031"/>
        <v>0</v>
      </c>
      <c r="AA158" s="70">
        <f t="shared" si="1031"/>
        <v>0</v>
      </c>
      <c r="AB158" s="70">
        <f t="shared" si="1031"/>
        <v>0</v>
      </c>
      <c r="AC158" s="70">
        <f t="shared" si="1031"/>
        <v>0</v>
      </c>
      <c r="AD158" s="70">
        <f t="shared" si="1031"/>
        <v>0</v>
      </c>
      <c r="AE158" s="70">
        <f t="shared" si="1031"/>
        <v>0</v>
      </c>
      <c r="AF158" s="70">
        <f t="shared" si="1031"/>
        <v>0</v>
      </c>
      <c r="AG158" s="70">
        <f t="shared" si="1031"/>
        <v>12288</v>
      </c>
      <c r="AH158" s="70">
        <f t="shared" si="1031"/>
        <v>0</v>
      </c>
      <c r="AI158" s="70">
        <f t="shared" si="1031"/>
        <v>0</v>
      </c>
      <c r="AJ158" s="70">
        <f t="shared" si="1031"/>
        <v>0</v>
      </c>
      <c r="AK158" s="70"/>
      <c r="AL158" s="70">
        <f t="shared" si="1031"/>
        <v>0</v>
      </c>
      <c r="AM158" s="70">
        <f t="shared" si="1031"/>
        <v>0</v>
      </c>
      <c r="AN158" s="70">
        <f t="shared" si="1031"/>
        <v>0</v>
      </c>
      <c r="AO158" s="70">
        <f t="shared" si="1031"/>
        <v>0</v>
      </c>
      <c r="AP158" s="70">
        <f t="shared" si="1031"/>
        <v>0</v>
      </c>
      <c r="AQ158" s="70">
        <f t="shared" si="1031"/>
        <v>0</v>
      </c>
      <c r="AR158" s="70">
        <f t="shared" si="1031"/>
        <v>0</v>
      </c>
      <c r="AS158" s="70">
        <f t="shared" si="1031"/>
        <v>0</v>
      </c>
      <c r="AT158" s="70">
        <f t="shared" ref="AT158:CF158" si="1032">SUMIF($B$105:$B$152,"önkéntes",AT$105:AT$152)</f>
        <v>0</v>
      </c>
      <c r="AU158" s="70">
        <f t="shared" si="1032"/>
        <v>0</v>
      </c>
      <c r="AV158" s="70">
        <f t="shared" si="1032"/>
        <v>0</v>
      </c>
      <c r="AW158" s="70">
        <f t="shared" si="1032"/>
        <v>0</v>
      </c>
      <c r="AX158" s="70">
        <f t="shared" si="1032"/>
        <v>0</v>
      </c>
      <c r="AY158" s="70">
        <f t="shared" si="1032"/>
        <v>0</v>
      </c>
      <c r="AZ158" s="70">
        <f t="shared" si="1032"/>
        <v>0</v>
      </c>
      <c r="BA158" s="70">
        <f t="shared" si="1032"/>
        <v>0</v>
      </c>
      <c r="BB158" s="70">
        <f t="shared" si="1032"/>
        <v>0</v>
      </c>
      <c r="BC158" s="70">
        <f t="shared" si="1032"/>
        <v>0</v>
      </c>
      <c r="BD158" s="70">
        <f t="shared" si="1032"/>
        <v>0</v>
      </c>
      <c r="BE158" s="70">
        <f t="shared" si="1032"/>
        <v>0</v>
      </c>
      <c r="BF158" s="70">
        <f t="shared" si="1032"/>
        <v>0</v>
      </c>
      <c r="BG158" s="70">
        <f t="shared" si="1032"/>
        <v>0</v>
      </c>
      <c r="BH158" s="70">
        <f t="shared" si="1032"/>
        <v>0</v>
      </c>
      <c r="BI158" s="70">
        <f t="shared" si="1032"/>
        <v>0</v>
      </c>
      <c r="BJ158" s="70">
        <f t="shared" si="1032"/>
        <v>18178</v>
      </c>
      <c r="BK158" s="70">
        <f t="shared" si="1032"/>
        <v>12288</v>
      </c>
      <c r="BL158" s="70"/>
      <c r="BM158" s="70">
        <f t="shared" si="1032"/>
        <v>0</v>
      </c>
      <c r="BN158" s="70"/>
      <c r="BO158" s="70">
        <f t="shared" si="1032"/>
        <v>9676</v>
      </c>
      <c r="BP158" s="70"/>
      <c r="BQ158" s="70">
        <f t="shared" si="1032"/>
        <v>0</v>
      </c>
      <c r="BR158" s="70">
        <f t="shared" si="1032"/>
        <v>2612</v>
      </c>
      <c r="BS158" s="70"/>
      <c r="BT158" s="70">
        <f t="shared" si="1032"/>
        <v>0</v>
      </c>
      <c r="BU158" s="70">
        <f t="shared" si="1032"/>
        <v>0</v>
      </c>
      <c r="BV158" s="70">
        <f t="shared" si="1032"/>
        <v>0</v>
      </c>
      <c r="BW158" s="70">
        <f t="shared" si="1032"/>
        <v>0</v>
      </c>
      <c r="BX158" s="70"/>
      <c r="BY158" s="70">
        <f t="shared" si="1032"/>
        <v>0</v>
      </c>
      <c r="BZ158" s="70"/>
      <c r="CA158" s="70">
        <f t="shared" si="1032"/>
        <v>0</v>
      </c>
      <c r="CB158" s="70">
        <f t="shared" si="1032"/>
        <v>0</v>
      </c>
      <c r="CC158" s="70">
        <f t="shared" si="1032"/>
        <v>0</v>
      </c>
      <c r="CD158" s="70">
        <f t="shared" si="1032"/>
        <v>0</v>
      </c>
      <c r="CE158" s="70">
        <f t="shared" si="1032"/>
        <v>0</v>
      </c>
      <c r="CF158" s="70">
        <f t="shared" si="1032"/>
        <v>0</v>
      </c>
      <c r="CG158" s="70">
        <f t="shared" ref="CG158:EX158" si="1033">SUMIF($B$105:$B$152,"önkéntes",CG$105:CG$152)</f>
        <v>0</v>
      </c>
      <c r="CH158" s="70"/>
      <c r="CI158" s="70">
        <f t="shared" si="1033"/>
        <v>0</v>
      </c>
      <c r="CJ158" s="70">
        <f t="shared" si="1033"/>
        <v>0</v>
      </c>
      <c r="CK158" s="70">
        <f t="shared" si="1033"/>
        <v>0</v>
      </c>
      <c r="CL158" s="70">
        <f t="shared" si="1033"/>
        <v>12288</v>
      </c>
      <c r="CM158" s="70">
        <f t="shared" si="1033"/>
        <v>0</v>
      </c>
      <c r="CN158" s="70">
        <f t="shared" si="1033"/>
        <v>0</v>
      </c>
      <c r="CO158" s="70">
        <f t="shared" si="1033"/>
        <v>0</v>
      </c>
      <c r="CP158" s="70">
        <f t="shared" si="1033"/>
        <v>0</v>
      </c>
      <c r="CQ158" s="70">
        <f t="shared" si="1033"/>
        <v>0</v>
      </c>
      <c r="CR158" s="70">
        <f t="shared" si="1033"/>
        <v>0</v>
      </c>
      <c r="CS158" s="70">
        <f t="shared" si="1033"/>
        <v>0</v>
      </c>
      <c r="CT158" s="70">
        <f t="shared" si="1033"/>
        <v>0</v>
      </c>
      <c r="CU158" s="70">
        <f t="shared" si="1033"/>
        <v>0</v>
      </c>
      <c r="CV158" s="70">
        <f t="shared" si="1033"/>
        <v>0</v>
      </c>
      <c r="CW158" s="70">
        <f t="shared" si="1033"/>
        <v>0</v>
      </c>
      <c r="CX158" s="70">
        <f t="shared" si="1033"/>
        <v>0</v>
      </c>
      <c r="CY158" s="70">
        <f t="shared" si="1033"/>
        <v>0</v>
      </c>
      <c r="CZ158" s="70">
        <f t="shared" si="1033"/>
        <v>0</v>
      </c>
      <c r="DA158" s="70">
        <f t="shared" si="1033"/>
        <v>0</v>
      </c>
      <c r="DB158" s="70">
        <f t="shared" si="1033"/>
        <v>0</v>
      </c>
      <c r="DC158" s="70">
        <f t="shared" si="1033"/>
        <v>0</v>
      </c>
      <c r="DD158" s="70">
        <f t="shared" si="1033"/>
        <v>0</v>
      </c>
      <c r="DE158" s="70">
        <f t="shared" si="1033"/>
        <v>0</v>
      </c>
      <c r="DF158" s="70">
        <f t="shared" si="1033"/>
        <v>0</v>
      </c>
      <c r="DG158" s="70">
        <f t="shared" si="1033"/>
        <v>0</v>
      </c>
      <c r="DH158" s="70">
        <f t="shared" si="1033"/>
        <v>0</v>
      </c>
      <c r="DI158" s="70">
        <f t="shared" si="1033"/>
        <v>0</v>
      </c>
      <c r="DJ158" s="70">
        <f t="shared" si="1033"/>
        <v>0</v>
      </c>
      <c r="DK158" s="70">
        <f t="shared" si="1033"/>
        <v>0</v>
      </c>
      <c r="DL158" s="70">
        <f t="shared" si="1033"/>
        <v>0</v>
      </c>
      <c r="DM158" s="70">
        <f t="shared" si="1033"/>
        <v>0</v>
      </c>
      <c r="DN158" s="70">
        <f t="shared" si="1033"/>
        <v>0</v>
      </c>
      <c r="DO158" s="70">
        <f t="shared" si="1033"/>
        <v>0</v>
      </c>
      <c r="DP158" s="70">
        <f t="shared" si="1033"/>
        <v>0</v>
      </c>
      <c r="DQ158" s="70">
        <f t="shared" si="1033"/>
        <v>0</v>
      </c>
      <c r="DR158" s="70">
        <f t="shared" si="1033"/>
        <v>0</v>
      </c>
      <c r="DS158" s="70">
        <f t="shared" si="1033"/>
        <v>0</v>
      </c>
      <c r="DT158" s="70">
        <f t="shared" si="1033"/>
        <v>0</v>
      </c>
      <c r="DU158" s="70">
        <f t="shared" si="1033"/>
        <v>0</v>
      </c>
      <c r="DV158" s="70">
        <f t="shared" si="1033"/>
        <v>0</v>
      </c>
      <c r="DW158" s="70">
        <f t="shared" si="1033"/>
        <v>0</v>
      </c>
      <c r="DX158" s="70">
        <f t="shared" si="1033"/>
        <v>0</v>
      </c>
      <c r="DY158" s="70">
        <f t="shared" si="1033"/>
        <v>0</v>
      </c>
      <c r="DZ158" s="70">
        <f t="shared" si="1033"/>
        <v>0</v>
      </c>
      <c r="EA158" s="70">
        <f t="shared" si="1033"/>
        <v>0</v>
      </c>
      <c r="EB158" s="70">
        <f t="shared" si="1033"/>
        <v>0</v>
      </c>
      <c r="EC158" s="70">
        <f t="shared" si="1033"/>
        <v>0</v>
      </c>
      <c r="ED158" s="70">
        <f t="shared" si="1033"/>
        <v>0</v>
      </c>
      <c r="EE158" s="70">
        <f t="shared" si="1033"/>
        <v>0</v>
      </c>
      <c r="EF158" s="70">
        <f t="shared" si="1033"/>
        <v>0</v>
      </c>
      <c r="EG158" s="70">
        <f t="shared" si="1033"/>
        <v>0</v>
      </c>
      <c r="EH158" s="70">
        <f t="shared" si="1033"/>
        <v>0</v>
      </c>
      <c r="EI158" s="70">
        <f t="shared" si="1033"/>
        <v>0</v>
      </c>
      <c r="EJ158" s="70">
        <f t="shared" si="1033"/>
        <v>0</v>
      </c>
      <c r="EK158" s="70">
        <f t="shared" si="1033"/>
        <v>0</v>
      </c>
      <c r="EL158" s="70">
        <f t="shared" si="1033"/>
        <v>0</v>
      </c>
      <c r="EM158" s="70">
        <f t="shared" si="1033"/>
        <v>0</v>
      </c>
      <c r="EN158" s="70">
        <f t="shared" si="1033"/>
        <v>0</v>
      </c>
      <c r="EO158" s="70">
        <f t="shared" si="1033"/>
        <v>0</v>
      </c>
      <c r="EP158" s="70">
        <f t="shared" si="1033"/>
        <v>0</v>
      </c>
      <c r="EQ158" s="70">
        <f t="shared" si="1033"/>
        <v>0</v>
      </c>
      <c r="ER158" s="70">
        <f t="shared" si="1033"/>
        <v>0</v>
      </c>
      <c r="ES158" s="70">
        <f t="shared" si="1033"/>
        <v>0</v>
      </c>
      <c r="ET158" s="70">
        <f t="shared" si="1033"/>
        <v>0</v>
      </c>
      <c r="EU158" s="70">
        <f t="shared" si="1033"/>
        <v>0</v>
      </c>
      <c r="EV158" s="70">
        <f t="shared" si="1033"/>
        <v>0</v>
      </c>
      <c r="EW158" s="70">
        <f t="shared" si="1033"/>
        <v>0</v>
      </c>
      <c r="EX158" s="70">
        <f t="shared" si="1033"/>
        <v>0</v>
      </c>
      <c r="EY158" s="70">
        <f t="shared" ref="EY158:FI158" si="1034">SUMIF($B$105:$B$152,"önkéntes",EY$105:EY$152)</f>
        <v>0</v>
      </c>
      <c r="EZ158" s="70">
        <f t="shared" si="1034"/>
        <v>0</v>
      </c>
      <c r="FA158" s="70">
        <f t="shared" si="1034"/>
        <v>0</v>
      </c>
      <c r="FB158" s="70">
        <f t="shared" si="1034"/>
        <v>0</v>
      </c>
      <c r="FC158" s="70">
        <f t="shared" si="1034"/>
        <v>0</v>
      </c>
      <c r="FD158" s="70">
        <f t="shared" si="1034"/>
        <v>0</v>
      </c>
      <c r="FE158" s="70">
        <f t="shared" si="1034"/>
        <v>0</v>
      </c>
      <c r="FF158" s="70">
        <f t="shared" si="1034"/>
        <v>0</v>
      </c>
      <c r="FG158" s="70">
        <f t="shared" si="1034"/>
        <v>0</v>
      </c>
      <c r="FH158" s="70">
        <f t="shared" si="1034"/>
        <v>0</v>
      </c>
      <c r="FI158" s="70">
        <f t="shared" si="1034"/>
        <v>0</v>
      </c>
    </row>
    <row r="159" spans="1:165" s="116" customFormat="1" ht="10.5" customHeight="1" x14ac:dyDescent="0.2">
      <c r="A159" s="17"/>
      <c r="B159" s="17"/>
      <c r="C159" s="26"/>
      <c r="D159" s="26"/>
      <c r="E159" s="14"/>
      <c r="F159" s="28"/>
      <c r="G159" s="1"/>
      <c r="H159" s="1"/>
      <c r="I159" s="1"/>
      <c r="J159" s="1"/>
      <c r="K159" s="1"/>
      <c r="L159" s="1"/>
      <c r="M159" s="1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1"/>
      <c r="AG159" s="1"/>
      <c r="AH159" s="1"/>
      <c r="AI159" s="1"/>
      <c r="AJ159" s="1"/>
      <c r="AK159" s="1"/>
      <c r="AL159" s="1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1"/>
      <c r="BF159" s="1"/>
      <c r="BG159" s="1"/>
      <c r="BH159" s="1"/>
      <c r="BI159" s="1"/>
      <c r="BJ159" s="1"/>
      <c r="BK159" s="1"/>
      <c r="BL159" s="1"/>
      <c r="BM159" s="65"/>
      <c r="BN159" s="132"/>
      <c r="BO159" s="65"/>
      <c r="BP159" s="132"/>
      <c r="BQ159" s="65"/>
      <c r="BR159" s="65"/>
      <c r="BS159" s="132"/>
      <c r="BT159" s="65"/>
      <c r="BU159" s="65"/>
      <c r="BV159" s="65"/>
      <c r="BW159" s="65"/>
      <c r="BX159" s="132"/>
      <c r="BY159" s="65"/>
      <c r="BZ159" s="132"/>
      <c r="CA159" s="65"/>
      <c r="CB159" s="65"/>
      <c r="CC159" s="65"/>
      <c r="CD159" s="65"/>
      <c r="CE159" s="65"/>
      <c r="CF159" s="65"/>
      <c r="CG159" s="65"/>
      <c r="CH159" s="132"/>
      <c r="CI159" s="65"/>
      <c r="CJ159" s="65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1:165" s="116" customFormat="1" ht="11.25" x14ac:dyDescent="0.2">
      <c r="A160" s="17"/>
      <c r="B160" s="17"/>
      <c r="C160" s="26"/>
      <c r="D160" s="26"/>
      <c r="E160" s="14" t="s">
        <v>262</v>
      </c>
      <c r="F160" s="28"/>
      <c r="G160" s="1"/>
      <c r="H160" s="1"/>
      <c r="I160" s="1"/>
      <c r="J160" s="1"/>
      <c r="K160" s="1"/>
      <c r="L160" s="1"/>
      <c r="M160" s="1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1"/>
      <c r="AG160" s="1"/>
      <c r="AH160" s="1"/>
      <c r="AI160" s="1"/>
      <c r="AJ160" s="1"/>
      <c r="AK160" s="1"/>
      <c r="AL160" s="1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1"/>
      <c r="BF160" s="1"/>
      <c r="BG160" s="1"/>
      <c r="BH160" s="1"/>
      <c r="BI160" s="1"/>
      <c r="BJ160" s="1"/>
      <c r="BK160" s="1"/>
      <c r="BL160" s="1"/>
      <c r="BM160" s="65"/>
      <c r="BN160" s="132"/>
      <c r="BO160" s="65"/>
      <c r="BP160" s="132"/>
      <c r="BQ160" s="65"/>
      <c r="BR160" s="65"/>
      <c r="BS160" s="132"/>
      <c r="BT160" s="65"/>
      <c r="BU160" s="65"/>
      <c r="BV160" s="65"/>
      <c r="BW160" s="65"/>
      <c r="BX160" s="132"/>
      <c r="BY160" s="65"/>
      <c r="BZ160" s="132"/>
      <c r="CA160" s="65"/>
      <c r="CB160" s="65"/>
      <c r="CC160" s="65"/>
      <c r="CD160" s="65"/>
      <c r="CE160" s="65"/>
      <c r="CF160" s="65"/>
      <c r="CG160" s="65"/>
      <c r="CH160" s="132"/>
      <c r="CI160" s="65"/>
      <c r="CJ160" s="65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1:165" s="116" customFormat="1" ht="7.5" customHeight="1" x14ac:dyDescent="0.2">
      <c r="A161" s="17"/>
      <c r="B161" s="17"/>
      <c r="C161" s="26"/>
      <c r="D161" s="26"/>
      <c r="E161" s="39"/>
      <c r="F161" s="28"/>
      <c r="G161" s="1"/>
      <c r="H161" s="1"/>
      <c r="I161" s="1"/>
      <c r="J161" s="1"/>
      <c r="K161" s="1"/>
      <c r="L161" s="1"/>
      <c r="M161" s="1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1"/>
      <c r="AG161" s="1"/>
      <c r="AH161" s="1"/>
      <c r="AI161" s="1"/>
      <c r="AJ161" s="1"/>
      <c r="AK161" s="1"/>
      <c r="AL161" s="1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1"/>
      <c r="BF161" s="1"/>
      <c r="BG161" s="1"/>
      <c r="BH161" s="1"/>
      <c r="BI161" s="1"/>
      <c r="BJ161" s="1"/>
      <c r="BK161" s="1"/>
      <c r="BL161" s="1"/>
      <c r="BM161" s="65"/>
      <c r="BN161" s="132"/>
      <c r="BO161" s="65"/>
      <c r="BP161" s="132"/>
      <c r="BQ161" s="65"/>
      <c r="BR161" s="65"/>
      <c r="BS161" s="132"/>
      <c r="BT161" s="65"/>
      <c r="BU161" s="65"/>
      <c r="BV161" s="65"/>
      <c r="BW161" s="65"/>
      <c r="BX161" s="132"/>
      <c r="BY161" s="65"/>
      <c r="BZ161" s="132"/>
      <c r="CA161" s="65"/>
      <c r="CB161" s="65"/>
      <c r="CC161" s="65"/>
      <c r="CD161" s="65"/>
      <c r="CE161" s="65"/>
      <c r="CF161" s="65"/>
      <c r="CG161" s="65"/>
      <c r="CH161" s="132"/>
      <c r="CI161" s="65"/>
      <c r="CJ161" s="65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1:165" s="116" customFormat="1" ht="11.25" x14ac:dyDescent="0.2">
      <c r="A162" s="17"/>
      <c r="B162" s="17"/>
      <c r="C162" s="26"/>
      <c r="D162" s="26"/>
      <c r="E162" s="16" t="s">
        <v>202</v>
      </c>
      <c r="F162" s="28"/>
      <c r="G162" s="1"/>
      <c r="H162" s="1"/>
      <c r="I162" s="1"/>
      <c r="J162" s="1"/>
      <c r="K162" s="1"/>
      <c r="L162" s="1"/>
      <c r="M162" s="1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1"/>
      <c r="AG162" s="1"/>
      <c r="AH162" s="1"/>
      <c r="AI162" s="1"/>
      <c r="AJ162" s="1"/>
      <c r="AK162" s="1"/>
      <c r="AL162" s="1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1"/>
      <c r="BF162" s="1"/>
      <c r="BG162" s="1"/>
      <c r="BH162" s="1"/>
      <c r="BI162" s="1"/>
      <c r="BJ162" s="1"/>
      <c r="BK162" s="1"/>
      <c r="BL162" s="1"/>
      <c r="BM162" s="65"/>
      <c r="BN162" s="132"/>
      <c r="BO162" s="65"/>
      <c r="BP162" s="132"/>
      <c r="BQ162" s="65"/>
      <c r="BR162" s="65"/>
      <c r="BS162" s="132"/>
      <c r="BT162" s="65"/>
      <c r="BU162" s="65"/>
      <c r="BV162" s="65"/>
      <c r="BW162" s="65"/>
      <c r="BX162" s="132"/>
      <c r="BY162" s="65"/>
      <c r="BZ162" s="132"/>
      <c r="CA162" s="65"/>
      <c r="CB162" s="65"/>
      <c r="CC162" s="65"/>
      <c r="CD162" s="65"/>
      <c r="CE162" s="65"/>
      <c r="CF162" s="65"/>
      <c r="CG162" s="65"/>
      <c r="CH162" s="132"/>
      <c r="CI162" s="65"/>
      <c r="CJ162" s="65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1:165" s="116" customFormat="1" ht="11.25" x14ac:dyDescent="0.2">
      <c r="A163" s="17"/>
      <c r="B163" s="17"/>
      <c r="C163" s="26"/>
      <c r="D163" s="26"/>
      <c r="E163" s="40"/>
      <c r="F163" s="28"/>
      <c r="G163" s="1"/>
      <c r="H163" s="1"/>
      <c r="I163" s="1"/>
      <c r="J163" s="1"/>
      <c r="K163" s="1"/>
      <c r="L163" s="1"/>
      <c r="M163" s="1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1"/>
      <c r="AG163" s="1"/>
      <c r="AH163" s="1"/>
      <c r="AI163" s="1"/>
      <c r="AJ163" s="1"/>
      <c r="AK163" s="1"/>
      <c r="AL163" s="1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1"/>
      <c r="BF163" s="1"/>
      <c r="BG163" s="1"/>
      <c r="BH163" s="1"/>
      <c r="BI163" s="1"/>
      <c r="BJ163" s="1"/>
      <c r="BK163" s="1"/>
      <c r="BL163" s="1"/>
      <c r="BM163" s="65"/>
      <c r="BN163" s="132"/>
      <c r="BO163" s="65"/>
      <c r="BP163" s="132"/>
      <c r="BQ163" s="65"/>
      <c r="BR163" s="65"/>
      <c r="BS163" s="132"/>
      <c r="BT163" s="65"/>
      <c r="BU163" s="65"/>
      <c r="BV163" s="65"/>
      <c r="BW163" s="65"/>
      <c r="BX163" s="132"/>
      <c r="BY163" s="65"/>
      <c r="BZ163" s="132"/>
      <c r="CA163" s="65"/>
      <c r="CB163" s="65"/>
      <c r="CC163" s="65"/>
      <c r="CD163" s="65"/>
      <c r="CE163" s="65"/>
      <c r="CF163" s="65"/>
      <c r="CG163" s="65"/>
      <c r="CH163" s="132"/>
      <c r="CI163" s="65"/>
      <c r="CJ163" s="65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1:165" s="116" customFormat="1" ht="11.25" x14ac:dyDescent="0.2">
      <c r="A164" s="26"/>
      <c r="B164" s="26"/>
      <c r="C164" s="26"/>
      <c r="D164" s="26"/>
      <c r="E164" s="37" t="s">
        <v>263</v>
      </c>
      <c r="F164" s="28"/>
      <c r="G164" s="1"/>
      <c r="H164" s="1"/>
      <c r="I164" s="1"/>
      <c r="J164" s="1"/>
      <c r="K164" s="1"/>
      <c r="L164" s="1"/>
      <c r="M164" s="1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1"/>
      <c r="AG164" s="1"/>
      <c r="AH164" s="1"/>
      <c r="AI164" s="1"/>
      <c r="AJ164" s="1"/>
      <c r="AK164" s="1"/>
      <c r="AL164" s="1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1"/>
      <c r="BF164" s="1"/>
      <c r="BG164" s="1"/>
      <c r="BH164" s="1"/>
      <c r="BI164" s="1"/>
      <c r="BJ164" s="1"/>
      <c r="BK164" s="1"/>
      <c r="BL164" s="1"/>
      <c r="BM164" s="65"/>
      <c r="BN164" s="132"/>
      <c r="BO164" s="65"/>
      <c r="BP164" s="132"/>
      <c r="BQ164" s="65"/>
      <c r="BR164" s="65"/>
      <c r="BS164" s="132"/>
      <c r="BT164" s="65"/>
      <c r="BU164" s="65"/>
      <c r="BV164" s="65"/>
      <c r="BW164" s="65"/>
      <c r="BX164" s="132"/>
      <c r="BY164" s="65"/>
      <c r="BZ164" s="132"/>
      <c r="CA164" s="65"/>
      <c r="CB164" s="65"/>
      <c r="CC164" s="65"/>
      <c r="CD164" s="65"/>
      <c r="CE164" s="65"/>
      <c r="CF164" s="65"/>
      <c r="CG164" s="65"/>
      <c r="CH164" s="132"/>
      <c r="CI164" s="65"/>
      <c r="CJ164" s="65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1:165" s="140" customFormat="1" ht="15.75" customHeight="1" x14ac:dyDescent="0.25">
      <c r="A165" s="120" t="s">
        <v>121</v>
      </c>
      <c r="B165" s="120" t="s">
        <v>101</v>
      </c>
      <c r="C165" s="120">
        <v>390401</v>
      </c>
      <c r="D165" s="2" t="s">
        <v>264</v>
      </c>
      <c r="E165" s="124" t="s">
        <v>265</v>
      </c>
      <c r="F165" s="15" t="s">
        <v>140</v>
      </c>
      <c r="G165" s="1">
        <f t="shared" ref="G165:G167" si="1035">H165+I165+BJ165</f>
        <v>138500</v>
      </c>
      <c r="H165" s="1">
        <f t="shared" ref="H165:H180" si="1036">L165+CJ165+DC165+DU165+EM165+FE165</f>
        <v>0</v>
      </c>
      <c r="I165" s="1"/>
      <c r="J165" s="1">
        <f>K165+M165+CP165+DH165+DZ165+ER165</f>
        <v>138500</v>
      </c>
      <c r="K165" s="1">
        <v>6106</v>
      </c>
      <c r="L165" s="1"/>
      <c r="M165" s="1">
        <f t="shared" ref="M165:M227" si="1037">N165+O165+P165+Q165+R165+S165+T165+W165+X165+AB165+AC165+AD165</f>
        <v>132394</v>
      </c>
      <c r="N165" s="65"/>
      <c r="O165" s="65">
        <v>103853</v>
      </c>
      <c r="P165" s="65"/>
      <c r="Q165" s="65">
        <v>954</v>
      </c>
      <c r="R165" s="65">
        <v>27087</v>
      </c>
      <c r="S165" s="65"/>
      <c r="T165" s="65">
        <f t="shared" si="957"/>
        <v>500</v>
      </c>
      <c r="U165" s="65">
        <v>394</v>
      </c>
      <c r="V165" s="65">
        <v>106</v>
      </c>
      <c r="W165" s="65"/>
      <c r="X165" s="65"/>
      <c r="Y165" s="65"/>
      <c r="Z165" s="65"/>
      <c r="AA165" s="65"/>
      <c r="AB165" s="65"/>
      <c r="AC165" s="65"/>
      <c r="AD165" s="65"/>
      <c r="AE165" s="65"/>
      <c r="AH165" s="1"/>
      <c r="AI165" s="1"/>
      <c r="AJ165" s="1">
        <f>M165-AF165-AG165-AI165</f>
        <v>132394</v>
      </c>
      <c r="AK165" s="1">
        <f t="shared" si="1011"/>
        <v>0</v>
      </c>
      <c r="AL165" s="1">
        <f t="shared" ref="AL165:AL167" si="1038">AM165+AN165+AO165+AP165+AQ165+AR165+AS165+AV165+AW165+BA165+BB165+BC165</f>
        <v>0</v>
      </c>
      <c r="AM165" s="65"/>
      <c r="AN165" s="65"/>
      <c r="AO165" s="65"/>
      <c r="AP165" s="65"/>
      <c r="AQ165" s="65"/>
      <c r="AR165" s="65"/>
      <c r="AS165" s="65">
        <f t="shared" ref="AS165:AS167" si="1039">AT165+AU165</f>
        <v>0</v>
      </c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G165" s="1"/>
      <c r="BH165" s="1"/>
      <c r="BI165" s="1">
        <f>AL165-BE165-BF165-BH165</f>
        <v>0</v>
      </c>
      <c r="BJ165" s="1">
        <f t="shared" si="1012"/>
        <v>138500</v>
      </c>
      <c r="BK165" s="1">
        <f t="shared" ref="BK165:BK167" si="1040">BM165+BO165+BQ165+BR165+BT165+BU165+BV165+CA165+CB165+CE165+CF165+CG165+CI165</f>
        <v>132394</v>
      </c>
      <c r="BL165" s="1"/>
      <c r="BM165" s="65">
        <f t="shared" ref="BM165:BM167" si="1041">N165+AM165</f>
        <v>0</v>
      </c>
      <c r="BN165" s="132"/>
      <c r="BO165" s="65">
        <f t="shared" ref="BO165:BO167" si="1042">O165+AN165</f>
        <v>103853</v>
      </c>
      <c r="BP165" s="132"/>
      <c r="BQ165" s="65">
        <f t="shared" ref="BQ165:BQ167" si="1043">P165+AO165</f>
        <v>0</v>
      </c>
      <c r="BR165" s="65">
        <f t="shared" ref="BR165:BR167" si="1044">Q165+AP165</f>
        <v>954</v>
      </c>
      <c r="BS165" s="132"/>
      <c r="BT165" s="65">
        <f t="shared" ref="BT165:BT167" si="1045">R165+AQ165</f>
        <v>27087</v>
      </c>
      <c r="BU165" s="65">
        <f t="shared" ref="BU165:BU167" si="1046">S165+AR165</f>
        <v>0</v>
      </c>
      <c r="BV165" s="65">
        <f t="shared" ref="BV165:BV167" si="1047">T165+AS165</f>
        <v>500</v>
      </c>
      <c r="BW165" s="65">
        <f t="shared" ref="BW165:BW167" si="1048">U165+AT165</f>
        <v>394</v>
      </c>
      <c r="BX165" s="132"/>
      <c r="BY165" s="65">
        <f t="shared" ref="BY165:BY167" si="1049">V165+AU165</f>
        <v>106</v>
      </c>
      <c r="BZ165" s="132"/>
      <c r="CA165" s="65">
        <f t="shared" ref="CA165:CA167" si="1050">W165+AV165</f>
        <v>0</v>
      </c>
      <c r="CB165" s="65">
        <f t="shared" ref="CB165:CB167" si="1051">X165+AW165</f>
        <v>0</v>
      </c>
      <c r="CC165" s="65">
        <f t="shared" ref="CC165:CC167" si="1052">Y165+AX165</f>
        <v>0</v>
      </c>
      <c r="CD165" s="65">
        <f t="shared" ref="CD165:CD167" si="1053">Z165+AY165</f>
        <v>0</v>
      </c>
      <c r="CE165" s="65">
        <f t="shared" ref="CE165:CE167" si="1054">AA165+AZ165</f>
        <v>0</v>
      </c>
      <c r="CF165" s="65">
        <f t="shared" ref="CF165:CF167" si="1055">AB165+BA165</f>
        <v>0</v>
      </c>
      <c r="CG165" s="65">
        <f t="shared" ref="CG165:CG167" si="1056">AC165+BB165</f>
        <v>0</v>
      </c>
      <c r="CH165" s="132"/>
      <c r="CI165" s="65">
        <f t="shared" ref="CI165:CI167" si="1057">AD165+BC165</f>
        <v>0</v>
      </c>
      <c r="CJ165" s="65">
        <f t="shared" ref="CJ165:CJ167" si="1058">AE165+BD165</f>
        <v>0</v>
      </c>
      <c r="CK165" s="65">
        <f t="shared" ref="CK165:CK167" si="1059">AF165+BE165</f>
        <v>0</v>
      </c>
      <c r="CL165" s="65">
        <f t="shared" ref="CL165:CL167" si="1060">AG165+BF165</f>
        <v>0</v>
      </c>
      <c r="CM165" s="65">
        <f t="shared" ref="CM165:CM167" si="1061">AH165+BG165</f>
        <v>0</v>
      </c>
      <c r="CN165" s="65">
        <f t="shared" ref="CN165:CN167" si="1062">AI165+BH165</f>
        <v>0</v>
      </c>
      <c r="CO165" s="65">
        <f t="shared" ref="CO165:CO167" si="1063">AJ165+BI165</f>
        <v>132394</v>
      </c>
      <c r="CP165" s="1"/>
      <c r="CU165" s="1"/>
      <c r="CV165" s="1"/>
      <c r="DA165" s="1"/>
      <c r="DB165" s="1">
        <f t="shared" ref="DB165:DB167" si="1064">CP165+CV165</f>
        <v>0</v>
      </c>
      <c r="DC165" s="1">
        <f t="shared" ref="DC165:DC167" si="1065">CQ165+CW165</f>
        <v>0</v>
      </c>
      <c r="DD165" s="1">
        <f t="shared" ref="DD165:DD167" si="1066">CR165+CX165</f>
        <v>0</v>
      </c>
      <c r="DE165" s="1">
        <f t="shared" ref="DE165:DE167" si="1067">CS165+CY165</f>
        <v>0</v>
      </c>
      <c r="DF165" s="1">
        <f t="shared" ref="DF165:DF167" si="1068">CT165+CZ165</f>
        <v>0</v>
      </c>
      <c r="DG165" s="1">
        <f t="shared" ref="DG165:DG167" si="1069">CU165+DA165</f>
        <v>0</v>
      </c>
      <c r="DH165" s="1"/>
      <c r="DM165" s="1"/>
      <c r="DN165" s="1"/>
      <c r="DS165" s="1"/>
      <c r="DT165" s="1">
        <f t="shared" ref="DT165:DT167" si="1070">DH165+DN165</f>
        <v>0</v>
      </c>
      <c r="DU165" s="1">
        <f t="shared" ref="DU165:DU167" si="1071">DI165+DO165</f>
        <v>0</v>
      </c>
      <c r="DV165" s="1">
        <f t="shared" ref="DV165:DV167" si="1072">DJ165+DP165</f>
        <v>0</v>
      </c>
      <c r="DW165" s="1">
        <f t="shared" ref="DW165:DW167" si="1073">DK165+DQ165</f>
        <v>0</v>
      </c>
      <c r="DX165" s="1">
        <f t="shared" ref="DX165:DX167" si="1074">DL165+DR165</f>
        <v>0</v>
      </c>
      <c r="DY165" s="1">
        <f t="shared" ref="DY165:DY167" si="1075">DM165+DS165</f>
        <v>0</v>
      </c>
      <c r="DZ165" s="1"/>
      <c r="EA165" s="1"/>
      <c r="EB165" s="1"/>
      <c r="EC165" s="1"/>
      <c r="ED165" s="1"/>
      <c r="EE165" s="1">
        <f t="shared" ref="EE165:EE180" si="1076">DZ165-EB165-EC165-ED165</f>
        <v>0</v>
      </c>
      <c r="EF165" s="1"/>
      <c r="EK165" s="1"/>
      <c r="EL165" s="1">
        <f t="shared" ref="EL165:EL167" si="1077">DZ165+EF165</f>
        <v>0</v>
      </c>
      <c r="EM165" s="1">
        <f t="shared" ref="EM165:EM167" si="1078">EA165+EG165</f>
        <v>0</v>
      </c>
      <c r="EN165" s="1">
        <f t="shared" ref="EN165:EN167" si="1079">EB165+EH165</f>
        <v>0</v>
      </c>
      <c r="EO165" s="1">
        <f t="shared" ref="EO165:EO167" si="1080">EC165+EI165</f>
        <v>0</v>
      </c>
      <c r="EP165" s="1">
        <f t="shared" ref="EP165:EP167" si="1081">ED165+EJ165</f>
        <v>0</v>
      </c>
      <c r="EQ165" s="1">
        <f t="shared" ref="EQ165:EQ167" si="1082">EE165+EK165</f>
        <v>0</v>
      </c>
      <c r="ER165" s="1">
        <v>0</v>
      </c>
      <c r="EW165" s="1">
        <f t="shared" ref="EW165:EW180" si="1083">ER165-ET165-EU165-EV165</f>
        <v>0</v>
      </c>
      <c r="EX165" s="1"/>
      <c r="FC165" s="1"/>
      <c r="FD165" s="1">
        <f t="shared" ref="FD165:FD167" si="1084">ER165+EX165</f>
        <v>0</v>
      </c>
      <c r="FE165" s="1">
        <f t="shared" ref="FE165:FE167" si="1085">ES165+EY165</f>
        <v>0</v>
      </c>
      <c r="FF165" s="1">
        <f t="shared" ref="FF165:FF167" si="1086">ET165+EZ165</f>
        <v>0</v>
      </c>
      <c r="FG165" s="1">
        <f t="shared" ref="FG165:FG167" si="1087">EU165+FA165</f>
        <v>0</v>
      </c>
      <c r="FH165" s="1">
        <f t="shared" ref="FH165:FH167" si="1088">EV165+FB165</f>
        <v>0</v>
      </c>
      <c r="FI165" s="1">
        <f t="shared" ref="FI165:FI167" si="1089">EW165+FC165</f>
        <v>0</v>
      </c>
    </row>
    <row r="166" spans="1:165" s="140" customFormat="1" ht="15.75" customHeight="1" x14ac:dyDescent="0.25">
      <c r="A166" s="120" t="s">
        <v>121</v>
      </c>
      <c r="B166" s="120" t="s">
        <v>101</v>
      </c>
      <c r="C166" s="120">
        <v>390401</v>
      </c>
      <c r="D166" s="2" t="s">
        <v>266</v>
      </c>
      <c r="E166" s="123" t="s">
        <v>267</v>
      </c>
      <c r="F166" s="81" t="s">
        <v>140</v>
      </c>
      <c r="G166" s="1">
        <f t="shared" si="1035"/>
        <v>3900</v>
      </c>
      <c r="H166" s="1">
        <f t="shared" si="1036"/>
        <v>0</v>
      </c>
      <c r="I166" s="1"/>
      <c r="J166" s="1">
        <f>K166+M166+CP166+DH166+DZ166+ER166</f>
        <v>3900</v>
      </c>
      <c r="K166" s="1">
        <v>2026</v>
      </c>
      <c r="L166" s="1"/>
      <c r="M166" s="1">
        <f t="shared" si="1037"/>
        <v>1874</v>
      </c>
      <c r="N166" s="65"/>
      <c r="O166" s="65">
        <v>1240</v>
      </c>
      <c r="P166" s="65"/>
      <c r="Q166" s="65">
        <v>634</v>
      </c>
      <c r="R166" s="65"/>
      <c r="S166" s="65"/>
      <c r="T166" s="65">
        <f t="shared" si="957"/>
        <v>0</v>
      </c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H166" s="1"/>
      <c r="AI166" s="1"/>
      <c r="AJ166" s="1">
        <f>M166-AF166-AG166-AI166</f>
        <v>1874</v>
      </c>
      <c r="AK166" s="1">
        <f t="shared" si="1011"/>
        <v>0</v>
      </c>
      <c r="AL166" s="1">
        <f t="shared" si="1038"/>
        <v>0</v>
      </c>
      <c r="AM166" s="65"/>
      <c r="AN166" s="65"/>
      <c r="AO166" s="65"/>
      <c r="AP166" s="65"/>
      <c r="AQ166" s="65"/>
      <c r="AR166" s="65"/>
      <c r="AS166" s="65">
        <f t="shared" si="1039"/>
        <v>0</v>
      </c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G166" s="1"/>
      <c r="BH166" s="1"/>
      <c r="BI166" s="1">
        <f>AL166-BE166-BF166-BH166</f>
        <v>0</v>
      </c>
      <c r="BJ166" s="1">
        <f t="shared" si="1012"/>
        <v>3900</v>
      </c>
      <c r="BK166" s="1">
        <f t="shared" si="1040"/>
        <v>1874</v>
      </c>
      <c r="BL166" s="1"/>
      <c r="BM166" s="65">
        <f t="shared" si="1041"/>
        <v>0</v>
      </c>
      <c r="BN166" s="132"/>
      <c r="BO166" s="65">
        <f t="shared" si="1042"/>
        <v>1240</v>
      </c>
      <c r="BP166" s="132"/>
      <c r="BQ166" s="65">
        <f t="shared" si="1043"/>
        <v>0</v>
      </c>
      <c r="BR166" s="65">
        <f t="shared" si="1044"/>
        <v>634</v>
      </c>
      <c r="BS166" s="132"/>
      <c r="BT166" s="65">
        <f t="shared" si="1045"/>
        <v>0</v>
      </c>
      <c r="BU166" s="65">
        <f t="shared" si="1046"/>
        <v>0</v>
      </c>
      <c r="BV166" s="65">
        <f t="shared" si="1047"/>
        <v>0</v>
      </c>
      <c r="BW166" s="65">
        <f t="shared" si="1048"/>
        <v>0</v>
      </c>
      <c r="BX166" s="132"/>
      <c r="BY166" s="65">
        <f t="shared" si="1049"/>
        <v>0</v>
      </c>
      <c r="BZ166" s="132"/>
      <c r="CA166" s="65">
        <f t="shared" si="1050"/>
        <v>0</v>
      </c>
      <c r="CB166" s="65">
        <f t="shared" si="1051"/>
        <v>0</v>
      </c>
      <c r="CC166" s="65">
        <f t="shared" si="1052"/>
        <v>0</v>
      </c>
      <c r="CD166" s="65">
        <f t="shared" si="1053"/>
        <v>0</v>
      </c>
      <c r="CE166" s="65">
        <f t="shared" si="1054"/>
        <v>0</v>
      </c>
      <c r="CF166" s="65">
        <f t="shared" si="1055"/>
        <v>0</v>
      </c>
      <c r="CG166" s="65">
        <f t="shared" si="1056"/>
        <v>0</v>
      </c>
      <c r="CH166" s="132"/>
      <c r="CI166" s="65">
        <f t="shared" si="1057"/>
        <v>0</v>
      </c>
      <c r="CJ166" s="65">
        <f t="shared" si="1058"/>
        <v>0</v>
      </c>
      <c r="CK166" s="65">
        <f t="shared" si="1059"/>
        <v>0</v>
      </c>
      <c r="CL166" s="65">
        <f t="shared" si="1060"/>
        <v>0</v>
      </c>
      <c r="CM166" s="65">
        <f t="shared" si="1061"/>
        <v>0</v>
      </c>
      <c r="CN166" s="65">
        <f t="shared" si="1062"/>
        <v>0</v>
      </c>
      <c r="CO166" s="65">
        <f t="shared" si="1063"/>
        <v>1874</v>
      </c>
      <c r="CP166" s="1"/>
      <c r="CU166" s="1"/>
      <c r="CV166" s="1"/>
      <c r="DA166" s="1"/>
      <c r="DB166" s="1">
        <f t="shared" si="1064"/>
        <v>0</v>
      </c>
      <c r="DC166" s="1">
        <f t="shared" si="1065"/>
        <v>0</v>
      </c>
      <c r="DD166" s="1">
        <f t="shared" si="1066"/>
        <v>0</v>
      </c>
      <c r="DE166" s="1">
        <f t="shared" si="1067"/>
        <v>0</v>
      </c>
      <c r="DF166" s="1">
        <f t="shared" si="1068"/>
        <v>0</v>
      </c>
      <c r="DG166" s="1">
        <f t="shared" si="1069"/>
        <v>0</v>
      </c>
      <c r="DH166" s="1"/>
      <c r="DM166" s="1"/>
      <c r="DN166" s="1"/>
      <c r="DS166" s="1"/>
      <c r="DT166" s="1">
        <f t="shared" si="1070"/>
        <v>0</v>
      </c>
      <c r="DU166" s="1">
        <f t="shared" si="1071"/>
        <v>0</v>
      </c>
      <c r="DV166" s="1">
        <f t="shared" si="1072"/>
        <v>0</v>
      </c>
      <c r="DW166" s="1">
        <f t="shared" si="1073"/>
        <v>0</v>
      </c>
      <c r="DX166" s="1">
        <f t="shared" si="1074"/>
        <v>0</v>
      </c>
      <c r="DY166" s="1">
        <f t="shared" si="1075"/>
        <v>0</v>
      </c>
      <c r="DZ166" s="1"/>
      <c r="EA166" s="1"/>
      <c r="EB166" s="1"/>
      <c r="EC166" s="1"/>
      <c r="ED166" s="1"/>
      <c r="EE166" s="1">
        <f t="shared" si="1076"/>
        <v>0</v>
      </c>
      <c r="EF166" s="1"/>
      <c r="EK166" s="1"/>
      <c r="EL166" s="1">
        <f t="shared" si="1077"/>
        <v>0</v>
      </c>
      <c r="EM166" s="1">
        <f t="shared" si="1078"/>
        <v>0</v>
      </c>
      <c r="EN166" s="1">
        <f t="shared" si="1079"/>
        <v>0</v>
      </c>
      <c r="EO166" s="1">
        <f t="shared" si="1080"/>
        <v>0</v>
      </c>
      <c r="EP166" s="1">
        <f t="shared" si="1081"/>
        <v>0</v>
      </c>
      <c r="EQ166" s="1">
        <f t="shared" si="1082"/>
        <v>0</v>
      </c>
      <c r="ER166" s="1">
        <v>0</v>
      </c>
      <c r="EW166" s="1">
        <f t="shared" si="1083"/>
        <v>0</v>
      </c>
      <c r="EX166" s="1"/>
      <c r="FC166" s="1"/>
      <c r="FD166" s="1">
        <f t="shared" si="1084"/>
        <v>0</v>
      </c>
      <c r="FE166" s="1">
        <f t="shared" si="1085"/>
        <v>0</v>
      </c>
      <c r="FF166" s="1">
        <f t="shared" si="1086"/>
        <v>0</v>
      </c>
      <c r="FG166" s="1">
        <f t="shared" si="1087"/>
        <v>0</v>
      </c>
      <c r="FH166" s="1">
        <f t="shared" si="1088"/>
        <v>0</v>
      </c>
      <c r="FI166" s="1">
        <f t="shared" si="1089"/>
        <v>0</v>
      </c>
    </row>
    <row r="167" spans="1:165" s="140" customFormat="1" ht="27.75" customHeight="1" x14ac:dyDescent="0.25">
      <c r="A167" s="120" t="s">
        <v>239</v>
      </c>
      <c r="B167" s="120" t="s">
        <v>101</v>
      </c>
      <c r="C167" s="120">
        <v>390401</v>
      </c>
      <c r="D167" s="2" t="s">
        <v>268</v>
      </c>
      <c r="E167" s="123" t="s">
        <v>269</v>
      </c>
      <c r="F167" s="81" t="s">
        <v>109</v>
      </c>
      <c r="G167" s="1">
        <f t="shared" si="1035"/>
        <v>3500</v>
      </c>
      <c r="H167" s="1">
        <f t="shared" si="1036"/>
        <v>0</v>
      </c>
      <c r="I167" s="1"/>
      <c r="J167" s="1">
        <f>K167+M167+CP167+DH167+DZ167+ER167</f>
        <v>3500</v>
      </c>
      <c r="K167" s="1">
        <v>1741</v>
      </c>
      <c r="L167" s="1"/>
      <c r="M167" s="1">
        <f t="shared" si="1037"/>
        <v>1759</v>
      </c>
      <c r="N167" s="65"/>
      <c r="O167" s="65">
        <v>1367</v>
      </c>
      <c r="P167" s="65"/>
      <c r="Q167" s="65">
        <v>392</v>
      </c>
      <c r="R167" s="65"/>
      <c r="S167" s="65"/>
      <c r="T167" s="65">
        <f t="shared" si="957"/>
        <v>0</v>
      </c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H167" s="1"/>
      <c r="AI167" s="1"/>
      <c r="AJ167" s="1">
        <f>M167-AF167-AG167-AI167</f>
        <v>1759</v>
      </c>
      <c r="AK167" s="1">
        <f t="shared" si="1011"/>
        <v>0</v>
      </c>
      <c r="AL167" s="1">
        <f t="shared" si="1038"/>
        <v>0</v>
      </c>
      <c r="AM167" s="65"/>
      <c r="AN167" s="65"/>
      <c r="AO167" s="65"/>
      <c r="AP167" s="65"/>
      <c r="AQ167" s="65"/>
      <c r="AR167" s="65"/>
      <c r="AS167" s="65">
        <f t="shared" si="1039"/>
        <v>0</v>
      </c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G167" s="1"/>
      <c r="BH167" s="1"/>
      <c r="BI167" s="1">
        <f>AL167-BE167-BF167-BH167</f>
        <v>0</v>
      </c>
      <c r="BJ167" s="1">
        <f t="shared" si="1012"/>
        <v>3500</v>
      </c>
      <c r="BK167" s="1">
        <f t="shared" si="1040"/>
        <v>1759</v>
      </c>
      <c r="BL167" s="1"/>
      <c r="BM167" s="65">
        <f t="shared" si="1041"/>
        <v>0</v>
      </c>
      <c r="BN167" s="132"/>
      <c r="BO167" s="65">
        <f t="shared" si="1042"/>
        <v>1367</v>
      </c>
      <c r="BP167" s="132"/>
      <c r="BQ167" s="65">
        <f t="shared" si="1043"/>
        <v>0</v>
      </c>
      <c r="BR167" s="65">
        <f t="shared" si="1044"/>
        <v>392</v>
      </c>
      <c r="BS167" s="132"/>
      <c r="BT167" s="65">
        <f t="shared" si="1045"/>
        <v>0</v>
      </c>
      <c r="BU167" s="65">
        <f t="shared" si="1046"/>
        <v>0</v>
      </c>
      <c r="BV167" s="65">
        <f t="shared" si="1047"/>
        <v>0</v>
      </c>
      <c r="BW167" s="65">
        <f t="shared" si="1048"/>
        <v>0</v>
      </c>
      <c r="BX167" s="132"/>
      <c r="BY167" s="65">
        <f t="shared" si="1049"/>
        <v>0</v>
      </c>
      <c r="BZ167" s="132"/>
      <c r="CA167" s="65">
        <f t="shared" si="1050"/>
        <v>0</v>
      </c>
      <c r="CB167" s="65">
        <f t="shared" si="1051"/>
        <v>0</v>
      </c>
      <c r="CC167" s="65">
        <f t="shared" si="1052"/>
        <v>0</v>
      </c>
      <c r="CD167" s="65">
        <f t="shared" si="1053"/>
        <v>0</v>
      </c>
      <c r="CE167" s="65">
        <f t="shared" si="1054"/>
        <v>0</v>
      </c>
      <c r="CF167" s="65">
        <f t="shared" si="1055"/>
        <v>0</v>
      </c>
      <c r="CG167" s="65">
        <f t="shared" si="1056"/>
        <v>0</v>
      </c>
      <c r="CH167" s="132"/>
      <c r="CI167" s="65">
        <f t="shared" si="1057"/>
        <v>0</v>
      </c>
      <c r="CJ167" s="65">
        <f t="shared" si="1058"/>
        <v>0</v>
      </c>
      <c r="CK167" s="65">
        <f t="shared" si="1059"/>
        <v>0</v>
      </c>
      <c r="CL167" s="65">
        <f t="shared" si="1060"/>
        <v>0</v>
      </c>
      <c r="CM167" s="65">
        <f t="shared" si="1061"/>
        <v>0</v>
      </c>
      <c r="CN167" s="65">
        <f t="shared" si="1062"/>
        <v>0</v>
      </c>
      <c r="CO167" s="65">
        <f t="shared" si="1063"/>
        <v>1759</v>
      </c>
      <c r="CP167" s="1"/>
      <c r="CU167" s="1"/>
      <c r="CV167" s="1"/>
      <c r="DA167" s="1"/>
      <c r="DB167" s="1">
        <f t="shared" si="1064"/>
        <v>0</v>
      </c>
      <c r="DC167" s="1">
        <f t="shared" si="1065"/>
        <v>0</v>
      </c>
      <c r="DD167" s="1">
        <f t="shared" si="1066"/>
        <v>0</v>
      </c>
      <c r="DE167" s="1">
        <f t="shared" si="1067"/>
        <v>0</v>
      </c>
      <c r="DF167" s="1">
        <f t="shared" si="1068"/>
        <v>0</v>
      </c>
      <c r="DG167" s="1">
        <f t="shared" si="1069"/>
        <v>0</v>
      </c>
      <c r="DH167" s="1"/>
      <c r="DM167" s="1"/>
      <c r="DN167" s="1"/>
      <c r="DS167" s="1"/>
      <c r="DT167" s="1">
        <f t="shared" si="1070"/>
        <v>0</v>
      </c>
      <c r="DU167" s="1">
        <f t="shared" si="1071"/>
        <v>0</v>
      </c>
      <c r="DV167" s="1">
        <f t="shared" si="1072"/>
        <v>0</v>
      </c>
      <c r="DW167" s="1">
        <f t="shared" si="1073"/>
        <v>0</v>
      </c>
      <c r="DX167" s="1">
        <f t="shared" si="1074"/>
        <v>0</v>
      </c>
      <c r="DY167" s="1">
        <f t="shared" si="1075"/>
        <v>0</v>
      </c>
      <c r="DZ167" s="1"/>
      <c r="EA167" s="1"/>
      <c r="EB167" s="1"/>
      <c r="EC167" s="1"/>
      <c r="ED167" s="1"/>
      <c r="EE167" s="1">
        <f t="shared" si="1076"/>
        <v>0</v>
      </c>
      <c r="EF167" s="1"/>
      <c r="EK167" s="1"/>
      <c r="EL167" s="1">
        <f t="shared" si="1077"/>
        <v>0</v>
      </c>
      <c r="EM167" s="1">
        <f t="shared" si="1078"/>
        <v>0</v>
      </c>
      <c r="EN167" s="1">
        <f t="shared" si="1079"/>
        <v>0</v>
      </c>
      <c r="EO167" s="1">
        <f t="shared" si="1080"/>
        <v>0</v>
      </c>
      <c r="EP167" s="1">
        <f t="shared" si="1081"/>
        <v>0</v>
      </c>
      <c r="EQ167" s="1">
        <f t="shared" si="1082"/>
        <v>0</v>
      </c>
      <c r="ER167" s="1">
        <v>0</v>
      </c>
      <c r="EW167" s="1">
        <f t="shared" si="1083"/>
        <v>0</v>
      </c>
      <c r="EX167" s="1"/>
      <c r="FC167" s="1"/>
      <c r="FD167" s="1">
        <f t="shared" si="1084"/>
        <v>0</v>
      </c>
      <c r="FE167" s="1">
        <f t="shared" si="1085"/>
        <v>0</v>
      </c>
      <c r="FF167" s="1">
        <f t="shared" si="1086"/>
        <v>0</v>
      </c>
      <c r="FG167" s="1">
        <f t="shared" si="1087"/>
        <v>0</v>
      </c>
      <c r="FH167" s="1">
        <f t="shared" si="1088"/>
        <v>0</v>
      </c>
      <c r="FI167" s="1">
        <f t="shared" si="1089"/>
        <v>0</v>
      </c>
    </row>
    <row r="168" spans="1:165" s="116" customFormat="1" ht="7.5" customHeight="1" x14ac:dyDescent="0.2">
      <c r="A168" s="120"/>
      <c r="B168" s="120"/>
      <c r="C168" s="120"/>
      <c r="D168" s="2"/>
      <c r="E168" s="123"/>
      <c r="F168" s="81"/>
      <c r="G168" s="1"/>
      <c r="H168" s="1">
        <f t="shared" si="1036"/>
        <v>0</v>
      </c>
      <c r="I168" s="1"/>
      <c r="J168" s="1"/>
      <c r="K168" s="1"/>
      <c r="L168" s="1"/>
      <c r="M168" s="1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1"/>
      <c r="AG168" s="1"/>
      <c r="AH168" s="1"/>
      <c r="AI168" s="1"/>
      <c r="AJ168" s="1"/>
      <c r="AK168" s="1"/>
      <c r="AL168" s="1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1"/>
      <c r="BF168" s="1"/>
      <c r="BG168" s="1"/>
      <c r="BH168" s="1"/>
      <c r="BI168" s="1"/>
      <c r="BJ168" s="1"/>
      <c r="BK168" s="1"/>
      <c r="BL168" s="1"/>
      <c r="BM168" s="65"/>
      <c r="BN168" s="132"/>
      <c r="BO168" s="65"/>
      <c r="BP168" s="132"/>
      <c r="BQ168" s="65"/>
      <c r="BR168" s="65"/>
      <c r="BS168" s="132"/>
      <c r="BT168" s="65"/>
      <c r="BU168" s="65"/>
      <c r="BV168" s="65"/>
      <c r="BW168" s="65"/>
      <c r="BX168" s="132"/>
      <c r="BY168" s="65"/>
      <c r="BZ168" s="132"/>
      <c r="CA168" s="65"/>
      <c r="CB168" s="65"/>
      <c r="CC168" s="65"/>
      <c r="CD168" s="65"/>
      <c r="CE168" s="65"/>
      <c r="CF168" s="65"/>
      <c r="CG168" s="65"/>
      <c r="CH168" s="132"/>
      <c r="CI168" s="65"/>
      <c r="CJ168" s="65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1:165" s="116" customFormat="1" ht="11.25" x14ac:dyDescent="0.2">
      <c r="A169" s="120"/>
      <c r="B169" s="120"/>
      <c r="C169" s="120"/>
      <c r="D169" s="120"/>
      <c r="E169" s="37" t="s">
        <v>270</v>
      </c>
      <c r="F169" s="44"/>
      <c r="G169" s="1"/>
      <c r="H169" s="1">
        <f t="shared" si="1036"/>
        <v>0</v>
      </c>
      <c r="I169" s="1"/>
      <c r="J169" s="1"/>
      <c r="K169" s="1"/>
      <c r="L169" s="1"/>
      <c r="M169" s="1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1"/>
      <c r="AG169" s="1"/>
      <c r="AH169" s="1"/>
      <c r="AI169" s="1"/>
      <c r="AJ169" s="1"/>
      <c r="AK169" s="1"/>
      <c r="AL169" s="1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1"/>
      <c r="BF169" s="1"/>
      <c r="BG169" s="1"/>
      <c r="BH169" s="1"/>
      <c r="BI169" s="1"/>
      <c r="BJ169" s="1"/>
      <c r="BK169" s="1"/>
      <c r="BL169" s="1"/>
      <c r="BM169" s="65"/>
      <c r="BN169" s="132"/>
      <c r="BO169" s="65"/>
      <c r="BP169" s="132"/>
      <c r="BQ169" s="65"/>
      <c r="BR169" s="65"/>
      <c r="BS169" s="132"/>
      <c r="BT169" s="65"/>
      <c r="BU169" s="65"/>
      <c r="BV169" s="65"/>
      <c r="BW169" s="65"/>
      <c r="BX169" s="132"/>
      <c r="BY169" s="65"/>
      <c r="BZ169" s="132"/>
      <c r="CA169" s="65"/>
      <c r="CB169" s="65"/>
      <c r="CC169" s="65"/>
      <c r="CD169" s="65"/>
      <c r="CE169" s="65"/>
      <c r="CF169" s="65"/>
      <c r="CG169" s="65"/>
      <c r="CH169" s="132"/>
      <c r="CI169" s="65"/>
      <c r="CJ169" s="65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1:165" s="116" customFormat="1" ht="15.75" customHeight="1" x14ac:dyDescent="0.2">
      <c r="A170" s="120" t="s">
        <v>121</v>
      </c>
      <c r="B170" s="120" t="s">
        <v>101</v>
      </c>
      <c r="C170" s="120">
        <v>390411</v>
      </c>
      <c r="D170" s="120" t="s">
        <v>271</v>
      </c>
      <c r="E170" s="123" t="s">
        <v>272</v>
      </c>
      <c r="F170" s="30" t="s">
        <v>182</v>
      </c>
      <c r="G170" s="1">
        <f t="shared" ref="G170:G171" si="1090">H170+I170+BJ170</f>
        <v>12150</v>
      </c>
      <c r="H170" s="1">
        <f t="shared" si="1036"/>
        <v>0</v>
      </c>
      <c r="I170" s="1"/>
      <c r="J170" s="1">
        <f>K170+M170+CP170+DH170+DZ170+ER170</f>
        <v>12150</v>
      </c>
      <c r="K170" s="1">
        <v>11100</v>
      </c>
      <c r="L170" s="1"/>
      <c r="M170" s="1">
        <f t="shared" si="1037"/>
        <v>1050</v>
      </c>
      <c r="N170" s="65"/>
      <c r="O170" s="65">
        <v>827</v>
      </c>
      <c r="P170" s="65"/>
      <c r="Q170" s="65">
        <v>223</v>
      </c>
      <c r="R170" s="65"/>
      <c r="S170" s="65"/>
      <c r="T170" s="65">
        <f t="shared" si="957"/>
        <v>0</v>
      </c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140"/>
      <c r="AG170" s="140"/>
      <c r="AH170" s="1"/>
      <c r="AI170" s="1"/>
      <c r="AJ170" s="1">
        <f>M170-AF170-AG170-AI170</f>
        <v>1050</v>
      </c>
      <c r="AK170" s="1">
        <f t="shared" si="1011"/>
        <v>0</v>
      </c>
      <c r="AL170" s="1">
        <f t="shared" ref="AL170:AL171" si="1091">AM170+AN170+AO170+AP170+AQ170+AR170+AS170+AV170+AW170+BA170+BB170+BC170</f>
        <v>0</v>
      </c>
      <c r="AM170" s="65"/>
      <c r="AN170" s="65"/>
      <c r="AO170" s="65"/>
      <c r="AP170" s="65"/>
      <c r="AQ170" s="65"/>
      <c r="AR170" s="65"/>
      <c r="AS170" s="65">
        <f t="shared" ref="AS170:AS171" si="1092">AT170+AU170</f>
        <v>0</v>
      </c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140"/>
      <c r="BF170" s="140"/>
      <c r="BG170" s="1"/>
      <c r="BH170" s="1"/>
      <c r="BI170" s="1">
        <f>AL170-BE170-BF170-BH170</f>
        <v>0</v>
      </c>
      <c r="BJ170" s="1">
        <f t="shared" si="1012"/>
        <v>12150</v>
      </c>
      <c r="BK170" s="1">
        <f t="shared" ref="BK170:BK171" si="1093">BM170+BO170+BQ170+BR170+BT170+BU170+BV170+CA170+CB170+CE170+CF170+CG170+CI170</f>
        <v>1050</v>
      </c>
      <c r="BL170" s="1"/>
      <c r="BM170" s="65">
        <f t="shared" ref="BM170:BM171" si="1094">N170+AM170</f>
        <v>0</v>
      </c>
      <c r="BN170" s="132"/>
      <c r="BO170" s="65">
        <f t="shared" ref="BO170:BO171" si="1095">O170+AN170</f>
        <v>827</v>
      </c>
      <c r="BP170" s="132"/>
      <c r="BQ170" s="65">
        <f t="shared" ref="BQ170:BQ171" si="1096">P170+AO170</f>
        <v>0</v>
      </c>
      <c r="BR170" s="65">
        <f t="shared" ref="BR170:BR171" si="1097">Q170+AP170</f>
        <v>223</v>
      </c>
      <c r="BS170" s="132"/>
      <c r="BT170" s="65">
        <f t="shared" ref="BT170:BT171" si="1098">R170+AQ170</f>
        <v>0</v>
      </c>
      <c r="BU170" s="65">
        <f t="shared" ref="BU170:BU171" si="1099">S170+AR170</f>
        <v>0</v>
      </c>
      <c r="BV170" s="65">
        <f t="shared" ref="BV170:BV171" si="1100">T170+AS170</f>
        <v>0</v>
      </c>
      <c r="BW170" s="65">
        <f t="shared" ref="BW170:BW171" si="1101">U170+AT170</f>
        <v>0</v>
      </c>
      <c r="BX170" s="132"/>
      <c r="BY170" s="65">
        <f t="shared" ref="BY170:BY171" si="1102">V170+AU170</f>
        <v>0</v>
      </c>
      <c r="BZ170" s="132"/>
      <c r="CA170" s="65">
        <f t="shared" ref="CA170:CA171" si="1103">W170+AV170</f>
        <v>0</v>
      </c>
      <c r="CB170" s="65">
        <f t="shared" ref="CB170:CB171" si="1104">X170+AW170</f>
        <v>0</v>
      </c>
      <c r="CC170" s="65">
        <f t="shared" ref="CC170:CC171" si="1105">Y170+AX170</f>
        <v>0</v>
      </c>
      <c r="CD170" s="65">
        <f t="shared" ref="CD170:CD171" si="1106">Z170+AY170</f>
        <v>0</v>
      </c>
      <c r="CE170" s="65">
        <f t="shared" ref="CE170:CE171" si="1107">AA170+AZ170</f>
        <v>0</v>
      </c>
      <c r="CF170" s="65">
        <f t="shared" ref="CF170:CF171" si="1108">AB170+BA170</f>
        <v>0</v>
      </c>
      <c r="CG170" s="65">
        <f t="shared" ref="CG170:CG171" si="1109">AC170+BB170</f>
        <v>0</v>
      </c>
      <c r="CH170" s="132"/>
      <c r="CI170" s="65">
        <f t="shared" ref="CI170:CI171" si="1110">AD170+BC170</f>
        <v>0</v>
      </c>
      <c r="CJ170" s="65">
        <f t="shared" ref="CJ170:CJ171" si="1111">AE170+BD170</f>
        <v>0</v>
      </c>
      <c r="CK170" s="65">
        <f t="shared" ref="CK170:CK171" si="1112">AF170+BE170</f>
        <v>0</v>
      </c>
      <c r="CL170" s="65">
        <f t="shared" ref="CL170:CL171" si="1113">AG170+BF170</f>
        <v>0</v>
      </c>
      <c r="CM170" s="65">
        <f t="shared" ref="CM170:CM171" si="1114">AH170+BG170</f>
        <v>0</v>
      </c>
      <c r="CN170" s="65">
        <f t="shared" ref="CN170:CN171" si="1115">AI170+BH170</f>
        <v>0</v>
      </c>
      <c r="CO170" s="65">
        <f t="shared" ref="CO170:CO171" si="1116">AJ170+BI170</f>
        <v>1050</v>
      </c>
      <c r="CP170" s="1"/>
      <c r="CU170" s="1"/>
      <c r="CV170" s="1"/>
      <c r="DA170" s="1"/>
      <c r="DB170" s="1">
        <f t="shared" ref="DB170:DB171" si="1117">CP170+CV170</f>
        <v>0</v>
      </c>
      <c r="DC170" s="1">
        <f t="shared" ref="DC170:DC171" si="1118">CQ170+CW170</f>
        <v>0</v>
      </c>
      <c r="DD170" s="1">
        <f t="shared" ref="DD170:DD171" si="1119">CR170+CX170</f>
        <v>0</v>
      </c>
      <c r="DE170" s="1">
        <f t="shared" ref="DE170:DE171" si="1120">CS170+CY170</f>
        <v>0</v>
      </c>
      <c r="DF170" s="1">
        <f t="shared" ref="DF170:DF171" si="1121">CT170+CZ170</f>
        <v>0</v>
      </c>
      <c r="DG170" s="1">
        <f t="shared" ref="DG170:DG171" si="1122">CU170+DA170</f>
        <v>0</v>
      </c>
      <c r="DH170" s="1"/>
      <c r="DM170" s="1"/>
      <c r="DN170" s="1"/>
      <c r="DS170" s="1"/>
      <c r="DT170" s="1">
        <f t="shared" ref="DT170:DT171" si="1123">DH170+DN170</f>
        <v>0</v>
      </c>
      <c r="DU170" s="1">
        <f t="shared" ref="DU170:DU171" si="1124">DI170+DO170</f>
        <v>0</v>
      </c>
      <c r="DV170" s="1">
        <f t="shared" ref="DV170:DV171" si="1125">DJ170+DP170</f>
        <v>0</v>
      </c>
      <c r="DW170" s="1">
        <f t="shared" ref="DW170:DW171" si="1126">DK170+DQ170</f>
        <v>0</v>
      </c>
      <c r="DX170" s="1">
        <f t="shared" ref="DX170:DX171" si="1127">DL170+DR170</f>
        <v>0</v>
      </c>
      <c r="DY170" s="1">
        <f t="shared" ref="DY170:DY171" si="1128">DM170+DS170</f>
        <v>0</v>
      </c>
      <c r="DZ170" s="1"/>
      <c r="EA170" s="1"/>
      <c r="EB170" s="1"/>
      <c r="EC170" s="1"/>
      <c r="ED170" s="1"/>
      <c r="EE170" s="1">
        <f t="shared" si="1076"/>
        <v>0</v>
      </c>
      <c r="EF170" s="1"/>
      <c r="EK170" s="1"/>
      <c r="EL170" s="1">
        <f t="shared" ref="EL170:EL171" si="1129">DZ170+EF170</f>
        <v>0</v>
      </c>
      <c r="EM170" s="1">
        <f t="shared" ref="EM170:EM171" si="1130">EA170+EG170</f>
        <v>0</v>
      </c>
      <c r="EN170" s="1">
        <f t="shared" ref="EN170:EN171" si="1131">EB170+EH170</f>
        <v>0</v>
      </c>
      <c r="EO170" s="1">
        <f t="shared" ref="EO170:EO171" si="1132">EC170+EI170</f>
        <v>0</v>
      </c>
      <c r="EP170" s="1">
        <f t="shared" ref="EP170:EP171" si="1133">ED170+EJ170</f>
        <v>0</v>
      </c>
      <c r="EQ170" s="1">
        <f t="shared" ref="EQ170:EQ171" si="1134">EE170+EK170</f>
        <v>0</v>
      </c>
      <c r="ER170" s="1">
        <v>0</v>
      </c>
      <c r="EW170" s="1">
        <f t="shared" si="1083"/>
        <v>0</v>
      </c>
      <c r="EX170" s="1"/>
      <c r="FC170" s="1"/>
      <c r="FD170" s="1">
        <f t="shared" ref="FD170:FD171" si="1135">ER170+EX170</f>
        <v>0</v>
      </c>
      <c r="FE170" s="1">
        <f t="shared" ref="FE170:FE171" si="1136">ES170+EY170</f>
        <v>0</v>
      </c>
      <c r="FF170" s="1">
        <f t="shared" ref="FF170:FF171" si="1137">ET170+EZ170</f>
        <v>0</v>
      </c>
      <c r="FG170" s="1">
        <f t="shared" ref="FG170:FG171" si="1138">EU170+FA170</f>
        <v>0</v>
      </c>
      <c r="FH170" s="1">
        <f t="shared" ref="FH170:FH171" si="1139">EV170+FB170</f>
        <v>0</v>
      </c>
      <c r="FI170" s="1">
        <f t="shared" ref="FI170:FI171" si="1140">EW170+FC170</f>
        <v>0</v>
      </c>
    </row>
    <row r="171" spans="1:165" s="116" customFormat="1" ht="15.75" customHeight="1" x14ac:dyDescent="0.2">
      <c r="A171" s="120" t="s">
        <v>121</v>
      </c>
      <c r="B171" s="120" t="s">
        <v>101</v>
      </c>
      <c r="C171" s="120">
        <v>390411</v>
      </c>
      <c r="D171" s="120" t="s">
        <v>273</v>
      </c>
      <c r="E171" s="122" t="s">
        <v>274</v>
      </c>
      <c r="F171" s="38" t="s">
        <v>143</v>
      </c>
      <c r="G171" s="1">
        <f t="shared" si="1090"/>
        <v>900</v>
      </c>
      <c r="H171" s="1">
        <f t="shared" si="1036"/>
        <v>0</v>
      </c>
      <c r="I171" s="1"/>
      <c r="J171" s="1">
        <f>K171+M171+CP171+DH171+DZ171+ER171</f>
        <v>900</v>
      </c>
      <c r="K171" s="1">
        <v>142</v>
      </c>
      <c r="L171" s="1"/>
      <c r="M171" s="1">
        <f t="shared" si="1037"/>
        <v>758</v>
      </c>
      <c r="N171" s="65"/>
      <c r="O171" s="65">
        <v>597</v>
      </c>
      <c r="P171" s="65"/>
      <c r="Q171" s="65">
        <v>161</v>
      </c>
      <c r="R171" s="65"/>
      <c r="S171" s="65"/>
      <c r="T171" s="65">
        <f t="shared" si="957"/>
        <v>0</v>
      </c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140"/>
      <c r="AG171" s="140"/>
      <c r="AH171" s="1"/>
      <c r="AI171" s="1"/>
      <c r="AJ171" s="1">
        <f>M171-AF171-AG171-AI171</f>
        <v>758</v>
      </c>
      <c r="AK171" s="1">
        <f t="shared" si="1011"/>
        <v>0</v>
      </c>
      <c r="AL171" s="1">
        <f t="shared" si="1091"/>
        <v>0</v>
      </c>
      <c r="AM171" s="65"/>
      <c r="AN171" s="65"/>
      <c r="AO171" s="65"/>
      <c r="AP171" s="65"/>
      <c r="AQ171" s="65"/>
      <c r="AR171" s="65"/>
      <c r="AS171" s="65">
        <f t="shared" si="1092"/>
        <v>0</v>
      </c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140"/>
      <c r="BF171" s="140"/>
      <c r="BG171" s="1"/>
      <c r="BH171" s="1"/>
      <c r="BI171" s="1">
        <f>AL171-BE171-BF171-BH171</f>
        <v>0</v>
      </c>
      <c r="BJ171" s="1">
        <f t="shared" si="1012"/>
        <v>900</v>
      </c>
      <c r="BK171" s="1">
        <f t="shared" si="1093"/>
        <v>758</v>
      </c>
      <c r="BL171" s="1"/>
      <c r="BM171" s="65">
        <f t="shared" si="1094"/>
        <v>0</v>
      </c>
      <c r="BN171" s="132"/>
      <c r="BO171" s="65">
        <f t="shared" si="1095"/>
        <v>597</v>
      </c>
      <c r="BP171" s="132"/>
      <c r="BQ171" s="65">
        <f t="shared" si="1096"/>
        <v>0</v>
      </c>
      <c r="BR171" s="65">
        <f t="shared" si="1097"/>
        <v>161</v>
      </c>
      <c r="BS171" s="132"/>
      <c r="BT171" s="65">
        <f t="shared" si="1098"/>
        <v>0</v>
      </c>
      <c r="BU171" s="65">
        <f t="shared" si="1099"/>
        <v>0</v>
      </c>
      <c r="BV171" s="65">
        <f t="shared" si="1100"/>
        <v>0</v>
      </c>
      <c r="BW171" s="65">
        <f t="shared" si="1101"/>
        <v>0</v>
      </c>
      <c r="BX171" s="132"/>
      <c r="BY171" s="65">
        <f t="shared" si="1102"/>
        <v>0</v>
      </c>
      <c r="BZ171" s="132"/>
      <c r="CA171" s="65">
        <f t="shared" si="1103"/>
        <v>0</v>
      </c>
      <c r="CB171" s="65">
        <f t="shared" si="1104"/>
        <v>0</v>
      </c>
      <c r="CC171" s="65">
        <f t="shared" si="1105"/>
        <v>0</v>
      </c>
      <c r="CD171" s="65">
        <f t="shared" si="1106"/>
        <v>0</v>
      </c>
      <c r="CE171" s="65">
        <f t="shared" si="1107"/>
        <v>0</v>
      </c>
      <c r="CF171" s="65">
        <f t="shared" si="1108"/>
        <v>0</v>
      </c>
      <c r="CG171" s="65">
        <f t="shared" si="1109"/>
        <v>0</v>
      </c>
      <c r="CH171" s="132"/>
      <c r="CI171" s="65">
        <f t="shared" si="1110"/>
        <v>0</v>
      </c>
      <c r="CJ171" s="65">
        <f t="shared" si="1111"/>
        <v>0</v>
      </c>
      <c r="CK171" s="65">
        <f t="shared" si="1112"/>
        <v>0</v>
      </c>
      <c r="CL171" s="65">
        <f t="shared" si="1113"/>
        <v>0</v>
      </c>
      <c r="CM171" s="65">
        <f t="shared" si="1114"/>
        <v>0</v>
      </c>
      <c r="CN171" s="65">
        <f t="shared" si="1115"/>
        <v>0</v>
      </c>
      <c r="CO171" s="65">
        <f t="shared" si="1116"/>
        <v>758</v>
      </c>
      <c r="CP171" s="1"/>
      <c r="CU171" s="1"/>
      <c r="CV171" s="1"/>
      <c r="DA171" s="1"/>
      <c r="DB171" s="1">
        <f t="shared" si="1117"/>
        <v>0</v>
      </c>
      <c r="DC171" s="1">
        <f t="shared" si="1118"/>
        <v>0</v>
      </c>
      <c r="DD171" s="1">
        <f t="shared" si="1119"/>
        <v>0</v>
      </c>
      <c r="DE171" s="1">
        <f t="shared" si="1120"/>
        <v>0</v>
      </c>
      <c r="DF171" s="1">
        <f t="shared" si="1121"/>
        <v>0</v>
      </c>
      <c r="DG171" s="1">
        <f t="shared" si="1122"/>
        <v>0</v>
      </c>
      <c r="DH171" s="1"/>
      <c r="DM171" s="1"/>
      <c r="DN171" s="1"/>
      <c r="DS171" s="1"/>
      <c r="DT171" s="1">
        <f t="shared" si="1123"/>
        <v>0</v>
      </c>
      <c r="DU171" s="1">
        <f t="shared" si="1124"/>
        <v>0</v>
      </c>
      <c r="DV171" s="1">
        <f t="shared" si="1125"/>
        <v>0</v>
      </c>
      <c r="DW171" s="1">
        <f t="shared" si="1126"/>
        <v>0</v>
      </c>
      <c r="DX171" s="1">
        <f t="shared" si="1127"/>
        <v>0</v>
      </c>
      <c r="DY171" s="1">
        <f t="shared" si="1128"/>
        <v>0</v>
      </c>
      <c r="DZ171" s="1"/>
      <c r="EA171" s="1"/>
      <c r="EB171" s="1"/>
      <c r="EC171" s="1"/>
      <c r="ED171" s="1"/>
      <c r="EE171" s="1">
        <f t="shared" si="1076"/>
        <v>0</v>
      </c>
      <c r="EF171" s="1"/>
      <c r="EK171" s="1"/>
      <c r="EL171" s="1">
        <f t="shared" si="1129"/>
        <v>0</v>
      </c>
      <c r="EM171" s="1">
        <f t="shared" si="1130"/>
        <v>0</v>
      </c>
      <c r="EN171" s="1">
        <f t="shared" si="1131"/>
        <v>0</v>
      </c>
      <c r="EO171" s="1">
        <f t="shared" si="1132"/>
        <v>0</v>
      </c>
      <c r="EP171" s="1">
        <f t="shared" si="1133"/>
        <v>0</v>
      </c>
      <c r="EQ171" s="1">
        <f t="shared" si="1134"/>
        <v>0</v>
      </c>
      <c r="ER171" s="1">
        <v>0</v>
      </c>
      <c r="EW171" s="1">
        <f t="shared" si="1083"/>
        <v>0</v>
      </c>
      <c r="EX171" s="1"/>
      <c r="FC171" s="1"/>
      <c r="FD171" s="1">
        <f t="shared" si="1135"/>
        <v>0</v>
      </c>
      <c r="FE171" s="1">
        <f t="shared" si="1136"/>
        <v>0</v>
      </c>
      <c r="FF171" s="1">
        <f t="shared" si="1137"/>
        <v>0</v>
      </c>
      <c r="FG171" s="1">
        <f t="shared" si="1138"/>
        <v>0</v>
      </c>
      <c r="FH171" s="1">
        <f t="shared" si="1139"/>
        <v>0</v>
      </c>
      <c r="FI171" s="1">
        <f t="shared" si="1140"/>
        <v>0</v>
      </c>
    </row>
    <row r="172" spans="1:165" s="116" customFormat="1" ht="11.25" x14ac:dyDescent="0.2">
      <c r="A172" s="120"/>
      <c r="B172" s="120"/>
      <c r="C172" s="120"/>
      <c r="D172" s="120"/>
      <c r="E172" s="123"/>
      <c r="F172" s="30"/>
      <c r="G172" s="1"/>
      <c r="H172" s="1">
        <f t="shared" si="1036"/>
        <v>0</v>
      </c>
      <c r="I172" s="1"/>
      <c r="J172" s="1"/>
      <c r="K172" s="1"/>
      <c r="L172" s="1"/>
      <c r="M172" s="1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1"/>
      <c r="AG172" s="1"/>
      <c r="AH172" s="1"/>
      <c r="AI172" s="1"/>
      <c r="AJ172" s="1"/>
      <c r="AK172" s="1"/>
      <c r="AL172" s="1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1"/>
      <c r="BF172" s="1"/>
      <c r="BG172" s="1"/>
      <c r="BH172" s="1"/>
      <c r="BI172" s="1"/>
      <c r="BJ172" s="1"/>
      <c r="BK172" s="1"/>
      <c r="BL172" s="1"/>
      <c r="BM172" s="65"/>
      <c r="BN172" s="132"/>
      <c r="BO172" s="65"/>
      <c r="BP172" s="132"/>
      <c r="BQ172" s="65"/>
      <c r="BR172" s="65"/>
      <c r="BS172" s="132"/>
      <c r="BT172" s="65"/>
      <c r="BU172" s="65"/>
      <c r="BV172" s="65"/>
      <c r="BW172" s="65"/>
      <c r="BX172" s="132"/>
      <c r="BY172" s="65"/>
      <c r="BZ172" s="132"/>
      <c r="CA172" s="65"/>
      <c r="CB172" s="65"/>
      <c r="CC172" s="65"/>
      <c r="CD172" s="65"/>
      <c r="CE172" s="65"/>
      <c r="CF172" s="65"/>
      <c r="CG172" s="65"/>
      <c r="CH172" s="132"/>
      <c r="CI172" s="65"/>
      <c r="CJ172" s="65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1:165" s="116" customFormat="1" ht="11.25" x14ac:dyDescent="0.2">
      <c r="A173" s="26"/>
      <c r="B173" s="26"/>
      <c r="C173" s="26"/>
      <c r="D173" s="26"/>
      <c r="E173" s="37" t="s">
        <v>275</v>
      </c>
      <c r="F173" s="30"/>
      <c r="G173" s="1"/>
      <c r="H173" s="1">
        <f t="shared" si="1036"/>
        <v>0</v>
      </c>
      <c r="I173" s="1"/>
      <c r="J173" s="1"/>
      <c r="K173" s="1"/>
      <c r="L173" s="1"/>
      <c r="M173" s="1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1"/>
      <c r="AG173" s="1"/>
      <c r="AH173" s="1"/>
      <c r="AI173" s="1"/>
      <c r="AJ173" s="1"/>
      <c r="AK173" s="1"/>
      <c r="AL173" s="1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1"/>
      <c r="BF173" s="1"/>
      <c r="BG173" s="1"/>
      <c r="BH173" s="1"/>
      <c r="BI173" s="1"/>
      <c r="BJ173" s="1"/>
      <c r="BK173" s="1"/>
      <c r="BL173" s="1"/>
      <c r="BM173" s="65"/>
      <c r="BN173" s="132"/>
      <c r="BO173" s="65"/>
      <c r="BP173" s="132"/>
      <c r="BQ173" s="65"/>
      <c r="BR173" s="65"/>
      <c r="BS173" s="132"/>
      <c r="BT173" s="65"/>
      <c r="BU173" s="65"/>
      <c r="BV173" s="65"/>
      <c r="BW173" s="65"/>
      <c r="BX173" s="132"/>
      <c r="BY173" s="65"/>
      <c r="BZ173" s="132"/>
      <c r="CA173" s="65"/>
      <c r="CB173" s="65"/>
      <c r="CC173" s="65"/>
      <c r="CD173" s="65"/>
      <c r="CE173" s="65"/>
      <c r="CF173" s="65"/>
      <c r="CG173" s="65"/>
      <c r="CH173" s="132"/>
      <c r="CI173" s="65"/>
      <c r="CJ173" s="65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1:165" s="116" customFormat="1" ht="14.25" customHeight="1" x14ac:dyDescent="0.2">
      <c r="A174" s="120" t="s">
        <v>121</v>
      </c>
      <c r="B174" s="120" t="s">
        <v>101</v>
      </c>
      <c r="C174" s="120">
        <v>390421</v>
      </c>
      <c r="D174" s="120" t="s">
        <v>276</v>
      </c>
      <c r="E174" s="122" t="s">
        <v>277</v>
      </c>
      <c r="F174" s="38" t="s">
        <v>143</v>
      </c>
      <c r="G174" s="1">
        <f t="shared" ref="G174" si="1141">H174+I174+BJ174</f>
        <v>6320</v>
      </c>
      <c r="H174" s="1">
        <f t="shared" si="1036"/>
        <v>0</v>
      </c>
      <c r="I174" s="1"/>
      <c r="J174" s="1">
        <f>K174+M174+CP174+DH174+DZ174+ER174</f>
        <v>6320</v>
      </c>
      <c r="K174" s="1">
        <v>1315</v>
      </c>
      <c r="L174" s="1"/>
      <c r="M174" s="1">
        <f t="shared" si="1037"/>
        <v>5005</v>
      </c>
      <c r="N174" s="65"/>
      <c r="O174" s="65">
        <v>3941</v>
      </c>
      <c r="P174" s="65"/>
      <c r="Q174" s="65">
        <v>1064</v>
      </c>
      <c r="R174" s="65"/>
      <c r="S174" s="65"/>
      <c r="T174" s="65">
        <f t="shared" si="957"/>
        <v>0</v>
      </c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140"/>
      <c r="AG174" s="140"/>
      <c r="AH174" s="1"/>
      <c r="AI174" s="1"/>
      <c r="AJ174" s="1">
        <f>M174-AF174-AG174-AI174</f>
        <v>5005</v>
      </c>
      <c r="AK174" s="1">
        <f t="shared" si="1011"/>
        <v>0</v>
      </c>
      <c r="AL174" s="1">
        <f t="shared" ref="AL174" si="1142">AM174+AN174+AO174+AP174+AQ174+AR174+AS174+AV174+AW174+BA174+BB174+BC174</f>
        <v>0</v>
      </c>
      <c r="AM174" s="65"/>
      <c r="AN174" s="65"/>
      <c r="AO174" s="65"/>
      <c r="AP174" s="65"/>
      <c r="AQ174" s="65"/>
      <c r="AR174" s="65"/>
      <c r="AS174" s="65">
        <f t="shared" ref="AS174" si="1143">AT174+AU174</f>
        <v>0</v>
      </c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140"/>
      <c r="BF174" s="140"/>
      <c r="BG174" s="1"/>
      <c r="BH174" s="1"/>
      <c r="BI174" s="1">
        <f>AL174-BE174-BF174-BH174</f>
        <v>0</v>
      </c>
      <c r="BJ174" s="1">
        <f t="shared" si="1012"/>
        <v>6320</v>
      </c>
      <c r="BK174" s="1">
        <f t="shared" ref="BK174" si="1144">BM174+BO174+BQ174+BR174+BT174+BU174+BV174+CA174+CB174+CE174+CF174+CG174+CI174</f>
        <v>5005</v>
      </c>
      <c r="BL174" s="1"/>
      <c r="BM174" s="65">
        <f t="shared" ref="BM174" si="1145">N174+AM174</f>
        <v>0</v>
      </c>
      <c r="BN174" s="132"/>
      <c r="BO174" s="65">
        <f t="shared" ref="BO174" si="1146">O174+AN174</f>
        <v>3941</v>
      </c>
      <c r="BP174" s="132"/>
      <c r="BQ174" s="65">
        <f t="shared" ref="BQ174" si="1147">P174+AO174</f>
        <v>0</v>
      </c>
      <c r="BR174" s="65">
        <f t="shared" ref="BR174" si="1148">Q174+AP174</f>
        <v>1064</v>
      </c>
      <c r="BS174" s="132"/>
      <c r="BT174" s="65">
        <f t="shared" ref="BT174" si="1149">R174+AQ174</f>
        <v>0</v>
      </c>
      <c r="BU174" s="65">
        <f t="shared" ref="BU174" si="1150">S174+AR174</f>
        <v>0</v>
      </c>
      <c r="BV174" s="65">
        <f t="shared" ref="BV174" si="1151">T174+AS174</f>
        <v>0</v>
      </c>
      <c r="BW174" s="65">
        <f t="shared" ref="BW174" si="1152">U174+AT174</f>
        <v>0</v>
      </c>
      <c r="BX174" s="132"/>
      <c r="BY174" s="65">
        <f t="shared" ref="BY174" si="1153">V174+AU174</f>
        <v>0</v>
      </c>
      <c r="BZ174" s="132"/>
      <c r="CA174" s="65">
        <f t="shared" ref="CA174" si="1154">W174+AV174</f>
        <v>0</v>
      </c>
      <c r="CB174" s="65">
        <f t="shared" ref="CB174" si="1155">X174+AW174</f>
        <v>0</v>
      </c>
      <c r="CC174" s="65">
        <f t="shared" ref="CC174" si="1156">Y174+AX174</f>
        <v>0</v>
      </c>
      <c r="CD174" s="65">
        <f t="shared" ref="CD174" si="1157">Z174+AY174</f>
        <v>0</v>
      </c>
      <c r="CE174" s="65">
        <f t="shared" ref="CE174" si="1158">AA174+AZ174</f>
        <v>0</v>
      </c>
      <c r="CF174" s="65">
        <f t="shared" ref="CF174" si="1159">AB174+BA174</f>
        <v>0</v>
      </c>
      <c r="CG174" s="65">
        <f t="shared" ref="CG174" si="1160">AC174+BB174</f>
        <v>0</v>
      </c>
      <c r="CH174" s="132"/>
      <c r="CI174" s="65">
        <f t="shared" ref="CI174" si="1161">AD174+BC174</f>
        <v>0</v>
      </c>
      <c r="CJ174" s="65">
        <f t="shared" ref="CJ174" si="1162">AE174+BD174</f>
        <v>0</v>
      </c>
      <c r="CK174" s="65">
        <f t="shared" ref="CK174" si="1163">AF174+BE174</f>
        <v>0</v>
      </c>
      <c r="CL174" s="65">
        <f t="shared" ref="CL174" si="1164">AG174+BF174</f>
        <v>0</v>
      </c>
      <c r="CM174" s="65">
        <f t="shared" ref="CM174" si="1165">AH174+BG174</f>
        <v>0</v>
      </c>
      <c r="CN174" s="65">
        <f t="shared" ref="CN174" si="1166">AI174+BH174</f>
        <v>0</v>
      </c>
      <c r="CO174" s="65">
        <f t="shared" ref="CO174" si="1167">AJ174+BI174</f>
        <v>5005</v>
      </c>
      <c r="CP174" s="1"/>
      <c r="CU174" s="1"/>
      <c r="CV174" s="1"/>
      <c r="DA174" s="1"/>
      <c r="DB174" s="1">
        <f>CP174+CV174</f>
        <v>0</v>
      </c>
      <c r="DC174" s="1">
        <f t="shared" ref="DC174" si="1168">CQ174+CW174</f>
        <v>0</v>
      </c>
      <c r="DD174" s="1">
        <f t="shared" ref="DD174" si="1169">CR174+CX174</f>
        <v>0</v>
      </c>
      <c r="DE174" s="1">
        <f t="shared" ref="DE174" si="1170">CS174+CY174</f>
        <v>0</v>
      </c>
      <c r="DF174" s="1">
        <f t="shared" ref="DF174" si="1171">CT174+CZ174</f>
        <v>0</v>
      </c>
      <c r="DG174" s="1">
        <f t="shared" ref="DG174" si="1172">CU174+DA174</f>
        <v>0</v>
      </c>
      <c r="DH174" s="1"/>
      <c r="DM174" s="1"/>
      <c r="DN174" s="1"/>
      <c r="DS174" s="1"/>
      <c r="DT174" s="1">
        <f>DH174+DN174</f>
        <v>0</v>
      </c>
      <c r="DU174" s="1">
        <f t="shared" ref="DU174" si="1173">DI174+DO174</f>
        <v>0</v>
      </c>
      <c r="DV174" s="1">
        <f t="shared" ref="DV174" si="1174">DJ174+DP174</f>
        <v>0</v>
      </c>
      <c r="DW174" s="1">
        <f t="shared" ref="DW174" si="1175">DK174+DQ174</f>
        <v>0</v>
      </c>
      <c r="DX174" s="1">
        <f t="shared" ref="DX174" si="1176">DL174+DR174</f>
        <v>0</v>
      </c>
      <c r="DY174" s="1">
        <f t="shared" ref="DY174" si="1177">DM174+DS174</f>
        <v>0</v>
      </c>
      <c r="DZ174" s="1"/>
      <c r="EA174" s="1"/>
      <c r="EB174" s="1"/>
      <c r="EC174" s="1"/>
      <c r="ED174" s="1"/>
      <c r="EE174" s="1">
        <f t="shared" si="1076"/>
        <v>0</v>
      </c>
      <c r="EF174" s="1"/>
      <c r="EK174" s="1"/>
      <c r="EL174" s="1">
        <f>DZ174+EF174</f>
        <v>0</v>
      </c>
      <c r="EM174" s="1">
        <f t="shared" ref="EM174" si="1178">EA174+EG174</f>
        <v>0</v>
      </c>
      <c r="EN174" s="1">
        <f t="shared" ref="EN174" si="1179">EB174+EH174</f>
        <v>0</v>
      </c>
      <c r="EO174" s="1">
        <f t="shared" ref="EO174" si="1180">EC174+EI174</f>
        <v>0</v>
      </c>
      <c r="EP174" s="1">
        <f t="shared" ref="EP174" si="1181">ED174+EJ174</f>
        <v>0</v>
      </c>
      <c r="EQ174" s="1">
        <f t="shared" ref="EQ174" si="1182">EE174+EK174</f>
        <v>0</v>
      </c>
      <c r="ER174" s="1">
        <v>0</v>
      </c>
      <c r="EW174" s="1">
        <f t="shared" si="1083"/>
        <v>0</v>
      </c>
      <c r="EX174" s="1"/>
      <c r="FC174" s="1"/>
      <c r="FD174" s="1">
        <f>ER174+EX174</f>
        <v>0</v>
      </c>
      <c r="FE174" s="1">
        <f t="shared" ref="FE174" si="1183">ES174+EY174</f>
        <v>0</v>
      </c>
      <c r="FF174" s="1">
        <f t="shared" ref="FF174" si="1184">ET174+EZ174</f>
        <v>0</v>
      </c>
      <c r="FG174" s="1">
        <f t="shared" ref="FG174" si="1185">EU174+FA174</f>
        <v>0</v>
      </c>
      <c r="FH174" s="1">
        <f t="shared" ref="FH174" si="1186">EV174+FB174</f>
        <v>0</v>
      </c>
      <c r="FI174" s="1">
        <f t="shared" ref="FI174" si="1187">EW174+FC174</f>
        <v>0</v>
      </c>
    </row>
    <row r="175" spans="1:165" s="116" customFormat="1" ht="11.25" x14ac:dyDescent="0.2">
      <c r="A175" s="120"/>
      <c r="B175" s="120"/>
      <c r="C175" s="120"/>
      <c r="D175" s="120"/>
      <c r="E175" s="123"/>
      <c r="F175" s="30"/>
      <c r="G175" s="1"/>
      <c r="H175" s="1">
        <f t="shared" si="1036"/>
        <v>0</v>
      </c>
      <c r="I175" s="1"/>
      <c r="J175" s="1"/>
      <c r="K175" s="1"/>
      <c r="L175" s="1"/>
      <c r="M175" s="1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1"/>
      <c r="AG175" s="1"/>
      <c r="AH175" s="1"/>
      <c r="AI175" s="1"/>
      <c r="AJ175" s="1"/>
      <c r="AK175" s="1"/>
      <c r="AL175" s="1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1"/>
      <c r="BF175" s="1"/>
      <c r="BG175" s="1"/>
      <c r="BH175" s="1"/>
      <c r="BI175" s="1"/>
      <c r="BJ175" s="1"/>
      <c r="BK175" s="1"/>
      <c r="BL175" s="1"/>
      <c r="BM175" s="65"/>
      <c r="BN175" s="132"/>
      <c r="BO175" s="65"/>
      <c r="BP175" s="132"/>
      <c r="BQ175" s="65"/>
      <c r="BR175" s="65"/>
      <c r="BS175" s="132"/>
      <c r="BT175" s="65"/>
      <c r="BU175" s="65"/>
      <c r="BV175" s="65"/>
      <c r="BW175" s="65"/>
      <c r="BX175" s="132"/>
      <c r="BY175" s="65"/>
      <c r="BZ175" s="132"/>
      <c r="CA175" s="65"/>
      <c r="CB175" s="65"/>
      <c r="CC175" s="65"/>
      <c r="CD175" s="65"/>
      <c r="CE175" s="65"/>
      <c r="CF175" s="65"/>
      <c r="CG175" s="65"/>
      <c r="CH175" s="132"/>
      <c r="CI175" s="65"/>
      <c r="CJ175" s="65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1:165" s="116" customFormat="1" ht="14.25" customHeight="1" x14ac:dyDescent="0.2">
      <c r="A176" s="120"/>
      <c r="B176" s="120"/>
      <c r="C176" s="120"/>
      <c r="D176" s="26"/>
      <c r="E176" s="37" t="s">
        <v>278</v>
      </c>
      <c r="F176" s="38"/>
      <c r="G176" s="1"/>
      <c r="H176" s="1">
        <f t="shared" si="1036"/>
        <v>0</v>
      </c>
      <c r="I176" s="1"/>
      <c r="J176" s="1"/>
      <c r="K176" s="1"/>
      <c r="L176" s="1"/>
      <c r="M176" s="1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1"/>
      <c r="AG176" s="1"/>
      <c r="AH176" s="1"/>
      <c r="AI176" s="1"/>
      <c r="AJ176" s="1"/>
      <c r="AK176" s="1"/>
      <c r="AL176" s="1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1"/>
      <c r="BF176" s="1"/>
      <c r="BG176" s="1"/>
      <c r="BH176" s="1"/>
      <c r="BI176" s="1"/>
      <c r="BJ176" s="1"/>
      <c r="BK176" s="1"/>
      <c r="BL176" s="1"/>
      <c r="BM176" s="65"/>
      <c r="BN176" s="132"/>
      <c r="BO176" s="65"/>
      <c r="BP176" s="132"/>
      <c r="BQ176" s="65"/>
      <c r="BR176" s="65"/>
      <c r="BS176" s="132"/>
      <c r="BT176" s="65"/>
      <c r="BU176" s="65"/>
      <c r="BV176" s="65"/>
      <c r="BW176" s="65"/>
      <c r="BX176" s="132"/>
      <c r="BY176" s="65"/>
      <c r="BZ176" s="132"/>
      <c r="CA176" s="65"/>
      <c r="CB176" s="65"/>
      <c r="CC176" s="65"/>
      <c r="CD176" s="65"/>
      <c r="CE176" s="65"/>
      <c r="CF176" s="65"/>
      <c r="CG176" s="65"/>
      <c r="CH176" s="132"/>
      <c r="CI176" s="65"/>
      <c r="CJ176" s="65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1:165" s="116" customFormat="1" ht="14.25" customHeight="1" x14ac:dyDescent="0.2">
      <c r="A177" s="120" t="s">
        <v>121</v>
      </c>
      <c r="B177" s="120" t="s">
        <v>101</v>
      </c>
      <c r="C177" s="120">
        <v>390431</v>
      </c>
      <c r="D177" s="120" t="s">
        <v>279</v>
      </c>
      <c r="E177" s="122" t="s">
        <v>280</v>
      </c>
      <c r="F177" s="38" t="s">
        <v>143</v>
      </c>
      <c r="G177" s="1">
        <f t="shared" ref="G177" si="1188">H177+I177+BJ177</f>
        <v>3500</v>
      </c>
      <c r="H177" s="1">
        <f t="shared" si="1036"/>
        <v>0</v>
      </c>
      <c r="I177" s="1"/>
      <c r="J177" s="1">
        <f>K177+M177+CP177+DH177+DZ177+ER177</f>
        <v>3500</v>
      </c>
      <c r="K177" s="1"/>
      <c r="L177" s="1"/>
      <c r="M177" s="1">
        <f t="shared" si="1037"/>
        <v>3500</v>
      </c>
      <c r="N177" s="65"/>
      <c r="O177" s="65">
        <v>2756</v>
      </c>
      <c r="P177" s="65"/>
      <c r="Q177" s="65">
        <v>744</v>
      </c>
      <c r="R177" s="65"/>
      <c r="S177" s="65"/>
      <c r="T177" s="65">
        <f t="shared" si="957"/>
        <v>0</v>
      </c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140"/>
      <c r="AG177" s="140"/>
      <c r="AH177" s="1"/>
      <c r="AI177" s="1"/>
      <c r="AJ177" s="1">
        <f>M177-AF177-AG177-AI177</f>
        <v>3500</v>
      </c>
      <c r="AK177" s="1">
        <f t="shared" si="1011"/>
        <v>0</v>
      </c>
      <c r="AL177" s="1">
        <f t="shared" ref="AL177" si="1189">AM177+AN177+AO177+AP177+AQ177+AR177+AS177+AV177+AW177+BA177+BB177+BC177</f>
        <v>0</v>
      </c>
      <c r="AM177" s="65"/>
      <c r="AN177" s="65"/>
      <c r="AO177" s="65"/>
      <c r="AP177" s="65"/>
      <c r="AQ177" s="65"/>
      <c r="AR177" s="65"/>
      <c r="AS177" s="65">
        <f t="shared" ref="AS177" si="1190">AT177+AU177</f>
        <v>0</v>
      </c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140"/>
      <c r="BF177" s="140"/>
      <c r="BG177" s="1"/>
      <c r="BH177" s="1"/>
      <c r="BI177" s="1">
        <f>AL177-BE177-BF177-BH177</f>
        <v>0</v>
      </c>
      <c r="BJ177" s="1">
        <f t="shared" si="1012"/>
        <v>3500</v>
      </c>
      <c r="BK177" s="1">
        <f t="shared" ref="BK177" si="1191">BM177+BO177+BQ177+BR177+BT177+BU177+BV177+CA177+CB177+CE177+CF177+CG177+CI177</f>
        <v>3500</v>
      </c>
      <c r="BL177" s="1"/>
      <c r="BM177" s="65">
        <f t="shared" ref="BM177" si="1192">N177+AM177</f>
        <v>0</v>
      </c>
      <c r="BN177" s="132"/>
      <c r="BO177" s="65">
        <f t="shared" ref="BO177" si="1193">O177+AN177</f>
        <v>2756</v>
      </c>
      <c r="BP177" s="132"/>
      <c r="BQ177" s="65">
        <f t="shared" ref="BQ177" si="1194">P177+AO177</f>
        <v>0</v>
      </c>
      <c r="BR177" s="65">
        <f t="shared" ref="BR177" si="1195">Q177+AP177</f>
        <v>744</v>
      </c>
      <c r="BS177" s="132"/>
      <c r="BT177" s="65">
        <f t="shared" ref="BT177" si="1196">R177+AQ177</f>
        <v>0</v>
      </c>
      <c r="BU177" s="65">
        <f t="shared" ref="BU177" si="1197">S177+AR177</f>
        <v>0</v>
      </c>
      <c r="BV177" s="65">
        <f t="shared" ref="BV177" si="1198">T177+AS177</f>
        <v>0</v>
      </c>
      <c r="BW177" s="65">
        <f t="shared" ref="BW177" si="1199">U177+AT177</f>
        <v>0</v>
      </c>
      <c r="BX177" s="132"/>
      <c r="BY177" s="65">
        <f t="shared" ref="BY177" si="1200">V177+AU177</f>
        <v>0</v>
      </c>
      <c r="BZ177" s="132"/>
      <c r="CA177" s="65">
        <f t="shared" ref="CA177" si="1201">W177+AV177</f>
        <v>0</v>
      </c>
      <c r="CB177" s="65">
        <f t="shared" ref="CB177" si="1202">X177+AW177</f>
        <v>0</v>
      </c>
      <c r="CC177" s="65">
        <f t="shared" ref="CC177" si="1203">Y177+AX177</f>
        <v>0</v>
      </c>
      <c r="CD177" s="65">
        <f t="shared" ref="CD177" si="1204">Z177+AY177</f>
        <v>0</v>
      </c>
      <c r="CE177" s="65">
        <f t="shared" ref="CE177" si="1205">AA177+AZ177</f>
        <v>0</v>
      </c>
      <c r="CF177" s="65">
        <f t="shared" ref="CF177" si="1206">AB177+BA177</f>
        <v>0</v>
      </c>
      <c r="CG177" s="65">
        <f t="shared" ref="CG177" si="1207">AC177+BB177</f>
        <v>0</v>
      </c>
      <c r="CH177" s="132"/>
      <c r="CI177" s="65">
        <f t="shared" ref="CI177" si="1208">AD177+BC177</f>
        <v>0</v>
      </c>
      <c r="CJ177" s="65">
        <f t="shared" ref="CJ177" si="1209">AE177+BD177</f>
        <v>0</v>
      </c>
      <c r="CK177" s="65">
        <f t="shared" ref="CK177" si="1210">AF177+BE177</f>
        <v>0</v>
      </c>
      <c r="CL177" s="65">
        <f t="shared" ref="CL177" si="1211">AG177+BF177</f>
        <v>0</v>
      </c>
      <c r="CM177" s="65">
        <f t="shared" ref="CM177" si="1212">AH177+BG177</f>
        <v>0</v>
      </c>
      <c r="CN177" s="65">
        <f t="shared" ref="CN177" si="1213">AI177+BH177</f>
        <v>0</v>
      </c>
      <c r="CO177" s="65">
        <f t="shared" ref="CO177" si="1214">AJ177+BI177</f>
        <v>3500</v>
      </c>
      <c r="CP177" s="1"/>
      <c r="CU177" s="1"/>
      <c r="CV177" s="1"/>
      <c r="DA177" s="1"/>
      <c r="DB177" s="1">
        <f>CP177+CV177</f>
        <v>0</v>
      </c>
      <c r="DC177" s="1">
        <f t="shared" ref="DC177" si="1215">CQ177+CW177</f>
        <v>0</v>
      </c>
      <c r="DD177" s="1">
        <f t="shared" ref="DD177" si="1216">CR177+CX177</f>
        <v>0</v>
      </c>
      <c r="DE177" s="1">
        <f t="shared" ref="DE177" si="1217">CS177+CY177</f>
        <v>0</v>
      </c>
      <c r="DF177" s="1">
        <f t="shared" ref="DF177" si="1218">CT177+CZ177</f>
        <v>0</v>
      </c>
      <c r="DG177" s="1">
        <f t="shared" ref="DG177" si="1219">CU177+DA177</f>
        <v>0</v>
      </c>
      <c r="DH177" s="1"/>
      <c r="DM177" s="1"/>
      <c r="DN177" s="1"/>
      <c r="DS177" s="1"/>
      <c r="DT177" s="1">
        <f>DH177+DN177</f>
        <v>0</v>
      </c>
      <c r="DU177" s="1">
        <f t="shared" ref="DU177" si="1220">DI177+DO177</f>
        <v>0</v>
      </c>
      <c r="DV177" s="1">
        <f t="shared" ref="DV177" si="1221">DJ177+DP177</f>
        <v>0</v>
      </c>
      <c r="DW177" s="1">
        <f t="shared" ref="DW177" si="1222">DK177+DQ177</f>
        <v>0</v>
      </c>
      <c r="DX177" s="1">
        <f t="shared" ref="DX177" si="1223">DL177+DR177</f>
        <v>0</v>
      </c>
      <c r="DY177" s="1">
        <f t="shared" ref="DY177" si="1224">DM177+DS177</f>
        <v>0</v>
      </c>
      <c r="DZ177" s="1"/>
      <c r="EA177" s="1"/>
      <c r="EB177" s="1"/>
      <c r="EC177" s="1"/>
      <c r="ED177" s="1"/>
      <c r="EE177" s="1">
        <f t="shared" si="1076"/>
        <v>0</v>
      </c>
      <c r="EF177" s="1"/>
      <c r="EK177" s="1"/>
      <c r="EL177" s="1">
        <f>DZ177+EF177</f>
        <v>0</v>
      </c>
      <c r="EM177" s="1">
        <f t="shared" ref="EM177" si="1225">EA177+EG177</f>
        <v>0</v>
      </c>
      <c r="EN177" s="1">
        <f t="shared" ref="EN177" si="1226">EB177+EH177</f>
        <v>0</v>
      </c>
      <c r="EO177" s="1">
        <f t="shared" ref="EO177" si="1227">EC177+EI177</f>
        <v>0</v>
      </c>
      <c r="EP177" s="1">
        <f t="shared" ref="EP177" si="1228">ED177+EJ177</f>
        <v>0</v>
      </c>
      <c r="EQ177" s="1">
        <f t="shared" ref="EQ177" si="1229">EE177+EK177</f>
        <v>0</v>
      </c>
      <c r="ER177" s="1">
        <v>0</v>
      </c>
      <c r="EW177" s="1">
        <f t="shared" si="1083"/>
        <v>0</v>
      </c>
      <c r="EX177" s="1"/>
      <c r="FC177" s="1"/>
      <c r="FD177" s="1">
        <f>ER177+EX177</f>
        <v>0</v>
      </c>
      <c r="FE177" s="1">
        <f t="shared" ref="FE177" si="1230">ES177+EY177</f>
        <v>0</v>
      </c>
      <c r="FF177" s="1">
        <f t="shared" ref="FF177" si="1231">ET177+EZ177</f>
        <v>0</v>
      </c>
      <c r="FG177" s="1">
        <f t="shared" ref="FG177" si="1232">EU177+FA177</f>
        <v>0</v>
      </c>
      <c r="FH177" s="1">
        <f t="shared" ref="FH177" si="1233">EV177+FB177</f>
        <v>0</v>
      </c>
      <c r="FI177" s="1">
        <f t="shared" ref="FI177" si="1234">EW177+FC177</f>
        <v>0</v>
      </c>
    </row>
    <row r="178" spans="1:165" s="116" customFormat="1" ht="11.25" x14ac:dyDescent="0.2">
      <c r="A178" s="120"/>
      <c r="B178" s="120"/>
      <c r="C178" s="120"/>
      <c r="D178" s="26"/>
      <c r="E178" s="122"/>
      <c r="F178" s="38"/>
      <c r="G178" s="1"/>
      <c r="H178" s="1">
        <f t="shared" si="1036"/>
        <v>0</v>
      </c>
      <c r="I178" s="1"/>
      <c r="J178" s="1"/>
      <c r="K178" s="1"/>
      <c r="L178" s="1"/>
      <c r="M178" s="1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1"/>
      <c r="AG178" s="1"/>
      <c r="AH178" s="1"/>
      <c r="AI178" s="1"/>
      <c r="AJ178" s="1"/>
      <c r="AK178" s="1"/>
      <c r="AL178" s="1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1"/>
      <c r="BF178" s="1"/>
      <c r="BG178" s="1"/>
      <c r="BH178" s="1"/>
      <c r="BI178" s="1"/>
      <c r="BJ178" s="1"/>
      <c r="BK178" s="1"/>
      <c r="BL178" s="1"/>
      <c r="BM178" s="65"/>
      <c r="BN178" s="132"/>
      <c r="BO178" s="65"/>
      <c r="BP178" s="132"/>
      <c r="BQ178" s="65"/>
      <c r="BR178" s="65"/>
      <c r="BS178" s="132"/>
      <c r="BT178" s="65"/>
      <c r="BU178" s="65"/>
      <c r="BV178" s="65"/>
      <c r="BW178" s="65"/>
      <c r="BX178" s="132"/>
      <c r="BY178" s="65"/>
      <c r="BZ178" s="132"/>
      <c r="CA178" s="65"/>
      <c r="CB178" s="65"/>
      <c r="CC178" s="65"/>
      <c r="CD178" s="65"/>
      <c r="CE178" s="65"/>
      <c r="CF178" s="65"/>
      <c r="CG178" s="65"/>
      <c r="CH178" s="132"/>
      <c r="CI178" s="65"/>
      <c r="CJ178" s="65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1:165" s="116" customFormat="1" ht="12.75" customHeight="1" x14ac:dyDescent="0.2">
      <c r="A179" s="120"/>
      <c r="B179" s="120"/>
      <c r="C179" s="120"/>
      <c r="D179" s="26"/>
      <c r="E179" s="37" t="s">
        <v>281</v>
      </c>
      <c r="F179" s="38"/>
      <c r="G179" s="1"/>
      <c r="H179" s="1">
        <f t="shared" si="1036"/>
        <v>0</v>
      </c>
      <c r="I179" s="1"/>
      <c r="J179" s="1"/>
      <c r="K179" s="1"/>
      <c r="L179" s="1"/>
      <c r="M179" s="1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1"/>
      <c r="AG179" s="1"/>
      <c r="AH179" s="1"/>
      <c r="AI179" s="1"/>
      <c r="AJ179" s="1"/>
      <c r="AK179" s="1"/>
      <c r="AL179" s="1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1"/>
      <c r="BF179" s="1"/>
      <c r="BG179" s="1"/>
      <c r="BH179" s="1"/>
      <c r="BI179" s="1"/>
      <c r="BJ179" s="1"/>
      <c r="BK179" s="1"/>
      <c r="BL179" s="1"/>
      <c r="BM179" s="65"/>
      <c r="BN179" s="132"/>
      <c r="BO179" s="65"/>
      <c r="BP179" s="132"/>
      <c r="BQ179" s="65"/>
      <c r="BR179" s="65"/>
      <c r="BS179" s="132"/>
      <c r="BT179" s="65"/>
      <c r="BU179" s="65"/>
      <c r="BV179" s="65"/>
      <c r="BW179" s="65"/>
      <c r="BX179" s="132"/>
      <c r="BY179" s="65"/>
      <c r="BZ179" s="132"/>
      <c r="CA179" s="65"/>
      <c r="CB179" s="65"/>
      <c r="CC179" s="65"/>
      <c r="CD179" s="65"/>
      <c r="CE179" s="65"/>
      <c r="CF179" s="65"/>
      <c r="CG179" s="65"/>
      <c r="CH179" s="132"/>
      <c r="CI179" s="65"/>
      <c r="CJ179" s="65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1:165" s="116" customFormat="1" ht="14.25" customHeight="1" x14ac:dyDescent="0.2">
      <c r="A180" s="120" t="s">
        <v>121</v>
      </c>
      <c r="B180" s="120" t="s">
        <v>101</v>
      </c>
      <c r="C180" s="120">
        <v>390441</v>
      </c>
      <c r="D180" s="120" t="s">
        <v>282</v>
      </c>
      <c r="E180" s="122" t="s">
        <v>283</v>
      </c>
      <c r="F180" s="38" t="s">
        <v>143</v>
      </c>
      <c r="G180" s="1">
        <f t="shared" ref="G180" si="1235">H180+I180+BJ180</f>
        <v>500</v>
      </c>
      <c r="H180" s="1">
        <f t="shared" si="1036"/>
        <v>0</v>
      </c>
      <c r="I180" s="1"/>
      <c r="J180" s="1">
        <f>K180+M180+CP180+DH180+DZ180+ER180</f>
        <v>500</v>
      </c>
      <c r="K180" s="1">
        <v>424</v>
      </c>
      <c r="L180" s="1"/>
      <c r="M180" s="1">
        <f t="shared" si="1037"/>
        <v>76</v>
      </c>
      <c r="N180" s="65"/>
      <c r="O180" s="65">
        <v>60</v>
      </c>
      <c r="P180" s="65"/>
      <c r="Q180" s="65">
        <v>16</v>
      </c>
      <c r="R180" s="65"/>
      <c r="S180" s="65"/>
      <c r="T180" s="65">
        <f t="shared" si="957"/>
        <v>0</v>
      </c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140"/>
      <c r="AG180" s="140"/>
      <c r="AH180" s="1"/>
      <c r="AI180" s="1"/>
      <c r="AJ180" s="1">
        <f>M180-AF180-AG180-AI180</f>
        <v>76</v>
      </c>
      <c r="AK180" s="1">
        <f t="shared" si="1011"/>
        <v>0</v>
      </c>
      <c r="AL180" s="1">
        <f t="shared" ref="AL180" si="1236">AM180+AN180+AO180+AP180+AQ180+AR180+AS180+AV180+AW180+BA180+BB180+BC180</f>
        <v>0</v>
      </c>
      <c r="AM180" s="65"/>
      <c r="AN180" s="65"/>
      <c r="AO180" s="65"/>
      <c r="AP180" s="65"/>
      <c r="AQ180" s="65"/>
      <c r="AR180" s="65"/>
      <c r="AS180" s="65">
        <f t="shared" ref="AS180" si="1237">AT180+AU180</f>
        <v>0</v>
      </c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140"/>
      <c r="BF180" s="140"/>
      <c r="BG180" s="1"/>
      <c r="BH180" s="1"/>
      <c r="BI180" s="1">
        <f>AL180-BE180-BF180-BH180</f>
        <v>0</v>
      </c>
      <c r="BJ180" s="1">
        <f t="shared" si="1012"/>
        <v>500</v>
      </c>
      <c r="BK180" s="1">
        <f t="shared" ref="BK180" si="1238">BM180+BO180+BQ180+BR180+BT180+BU180+BV180+CA180+CB180+CE180+CF180+CG180+CI180</f>
        <v>76</v>
      </c>
      <c r="BL180" s="1"/>
      <c r="BM180" s="65">
        <f t="shared" ref="BM180" si="1239">N180+AM180</f>
        <v>0</v>
      </c>
      <c r="BN180" s="132"/>
      <c r="BO180" s="65">
        <f t="shared" ref="BO180" si="1240">O180+AN180</f>
        <v>60</v>
      </c>
      <c r="BP180" s="132"/>
      <c r="BQ180" s="65">
        <f t="shared" ref="BQ180" si="1241">P180+AO180</f>
        <v>0</v>
      </c>
      <c r="BR180" s="65">
        <f t="shared" ref="BR180" si="1242">Q180+AP180</f>
        <v>16</v>
      </c>
      <c r="BS180" s="132"/>
      <c r="BT180" s="65">
        <f t="shared" ref="BT180" si="1243">R180+AQ180</f>
        <v>0</v>
      </c>
      <c r="BU180" s="65">
        <f t="shared" ref="BU180" si="1244">S180+AR180</f>
        <v>0</v>
      </c>
      <c r="BV180" s="65">
        <f t="shared" ref="BV180" si="1245">T180+AS180</f>
        <v>0</v>
      </c>
      <c r="BW180" s="65">
        <f t="shared" ref="BW180" si="1246">U180+AT180</f>
        <v>0</v>
      </c>
      <c r="BX180" s="132"/>
      <c r="BY180" s="65">
        <f t="shared" ref="BY180" si="1247">V180+AU180</f>
        <v>0</v>
      </c>
      <c r="BZ180" s="132"/>
      <c r="CA180" s="65">
        <f t="shared" ref="CA180" si="1248">W180+AV180</f>
        <v>0</v>
      </c>
      <c r="CB180" s="65">
        <f t="shared" ref="CB180" si="1249">X180+AW180</f>
        <v>0</v>
      </c>
      <c r="CC180" s="65">
        <f t="shared" ref="CC180" si="1250">Y180+AX180</f>
        <v>0</v>
      </c>
      <c r="CD180" s="65">
        <f t="shared" ref="CD180" si="1251">Z180+AY180</f>
        <v>0</v>
      </c>
      <c r="CE180" s="65">
        <f t="shared" ref="CE180" si="1252">AA180+AZ180</f>
        <v>0</v>
      </c>
      <c r="CF180" s="65">
        <f t="shared" ref="CF180" si="1253">AB180+BA180</f>
        <v>0</v>
      </c>
      <c r="CG180" s="65">
        <f t="shared" ref="CG180" si="1254">AC180+BB180</f>
        <v>0</v>
      </c>
      <c r="CH180" s="132"/>
      <c r="CI180" s="65">
        <f t="shared" ref="CI180" si="1255">AD180+BC180</f>
        <v>0</v>
      </c>
      <c r="CJ180" s="65">
        <f t="shared" ref="CJ180" si="1256">AE180+BD180</f>
        <v>0</v>
      </c>
      <c r="CK180" s="65">
        <f t="shared" ref="CK180" si="1257">AF180+BE180</f>
        <v>0</v>
      </c>
      <c r="CL180" s="65">
        <f t="shared" ref="CL180" si="1258">AG180+BF180</f>
        <v>0</v>
      </c>
      <c r="CM180" s="65">
        <f t="shared" ref="CM180" si="1259">AH180+BG180</f>
        <v>0</v>
      </c>
      <c r="CN180" s="65">
        <f t="shared" ref="CN180" si="1260">AI180+BH180</f>
        <v>0</v>
      </c>
      <c r="CO180" s="65">
        <f t="shared" ref="CO180" si="1261">AJ180+BI180</f>
        <v>76</v>
      </c>
      <c r="CP180" s="1"/>
      <c r="CU180" s="1"/>
      <c r="CV180" s="1"/>
      <c r="DA180" s="1"/>
      <c r="DB180" s="1">
        <f>CP180+CV180</f>
        <v>0</v>
      </c>
      <c r="DC180" s="1">
        <f t="shared" ref="DC180" si="1262">CQ180+CW180</f>
        <v>0</v>
      </c>
      <c r="DD180" s="1">
        <f t="shared" ref="DD180" si="1263">CR180+CX180</f>
        <v>0</v>
      </c>
      <c r="DE180" s="1">
        <f t="shared" ref="DE180" si="1264">CS180+CY180</f>
        <v>0</v>
      </c>
      <c r="DF180" s="1">
        <f t="shared" ref="DF180" si="1265">CT180+CZ180</f>
        <v>0</v>
      </c>
      <c r="DG180" s="1">
        <f t="shared" ref="DG180" si="1266">CU180+DA180</f>
        <v>0</v>
      </c>
      <c r="DH180" s="1"/>
      <c r="DM180" s="1"/>
      <c r="DN180" s="1"/>
      <c r="DS180" s="1"/>
      <c r="DT180" s="1">
        <f>DH180+DN180</f>
        <v>0</v>
      </c>
      <c r="DU180" s="1">
        <f t="shared" ref="DU180" si="1267">DI180+DO180</f>
        <v>0</v>
      </c>
      <c r="DV180" s="1">
        <f t="shared" ref="DV180" si="1268">DJ180+DP180</f>
        <v>0</v>
      </c>
      <c r="DW180" s="1">
        <f t="shared" ref="DW180" si="1269">DK180+DQ180</f>
        <v>0</v>
      </c>
      <c r="DX180" s="1">
        <f t="shared" ref="DX180" si="1270">DL180+DR180</f>
        <v>0</v>
      </c>
      <c r="DY180" s="1">
        <f t="shared" ref="DY180" si="1271">DM180+DS180</f>
        <v>0</v>
      </c>
      <c r="DZ180" s="1"/>
      <c r="EA180" s="1"/>
      <c r="EB180" s="1"/>
      <c r="EC180" s="1"/>
      <c r="ED180" s="1"/>
      <c r="EE180" s="1">
        <f t="shared" si="1076"/>
        <v>0</v>
      </c>
      <c r="EF180" s="1"/>
      <c r="EK180" s="1"/>
      <c r="EL180" s="1">
        <f>DZ180+EF180</f>
        <v>0</v>
      </c>
      <c r="EM180" s="1">
        <f t="shared" ref="EM180" si="1272">EA180+EG180</f>
        <v>0</v>
      </c>
      <c r="EN180" s="1">
        <f t="shared" ref="EN180" si="1273">EB180+EH180</f>
        <v>0</v>
      </c>
      <c r="EO180" s="1">
        <f t="shared" ref="EO180" si="1274">EC180+EI180</f>
        <v>0</v>
      </c>
      <c r="EP180" s="1">
        <f t="shared" ref="EP180" si="1275">ED180+EJ180</f>
        <v>0</v>
      </c>
      <c r="EQ180" s="1">
        <f t="shared" ref="EQ180" si="1276">EE180+EK180</f>
        <v>0</v>
      </c>
      <c r="ER180" s="1">
        <v>0</v>
      </c>
      <c r="EW180" s="1">
        <f t="shared" si="1083"/>
        <v>0</v>
      </c>
      <c r="EX180" s="1"/>
      <c r="FC180" s="1"/>
      <c r="FD180" s="1">
        <f>ER180+EX180</f>
        <v>0</v>
      </c>
      <c r="FE180" s="1">
        <f t="shared" ref="FE180" si="1277">ES180+EY180</f>
        <v>0</v>
      </c>
      <c r="FF180" s="1">
        <f t="shared" ref="FF180" si="1278">ET180+EZ180</f>
        <v>0</v>
      </c>
      <c r="FG180" s="1">
        <f t="shared" ref="FG180" si="1279">EU180+FA180</f>
        <v>0</v>
      </c>
      <c r="FH180" s="1">
        <f t="shared" ref="FH180" si="1280">EV180+FB180</f>
        <v>0</v>
      </c>
      <c r="FI180" s="1">
        <f t="shared" ref="FI180" si="1281">EW180+FC180</f>
        <v>0</v>
      </c>
    </row>
    <row r="181" spans="1:165" s="116" customFormat="1" ht="11.25" x14ac:dyDescent="0.2">
      <c r="A181" s="120"/>
      <c r="B181" s="120"/>
      <c r="C181" s="120"/>
      <c r="D181" s="26"/>
      <c r="E181" s="122"/>
      <c r="F181" s="38"/>
      <c r="G181" s="1"/>
      <c r="H181" s="1"/>
      <c r="I181" s="1"/>
      <c r="J181" s="1"/>
      <c r="K181" s="1"/>
      <c r="L181" s="1"/>
      <c r="M181" s="1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1"/>
      <c r="AG181" s="1"/>
      <c r="AH181" s="1"/>
      <c r="AI181" s="1"/>
      <c r="AJ181" s="1"/>
      <c r="AK181" s="1"/>
      <c r="AL181" s="1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1"/>
      <c r="BF181" s="1"/>
      <c r="BG181" s="1"/>
      <c r="BH181" s="1"/>
      <c r="BI181" s="1"/>
      <c r="BJ181" s="1"/>
      <c r="BK181" s="1"/>
      <c r="BL181" s="1"/>
      <c r="BM181" s="65"/>
      <c r="BN181" s="132"/>
      <c r="BO181" s="65"/>
      <c r="BP181" s="132"/>
      <c r="BQ181" s="65"/>
      <c r="BR181" s="65"/>
      <c r="BS181" s="132"/>
      <c r="BT181" s="65"/>
      <c r="BU181" s="65"/>
      <c r="BV181" s="65"/>
      <c r="BW181" s="65"/>
      <c r="BX181" s="132"/>
      <c r="BY181" s="65"/>
      <c r="BZ181" s="132"/>
      <c r="CA181" s="65"/>
      <c r="CB181" s="65"/>
      <c r="CC181" s="65"/>
      <c r="CD181" s="65"/>
      <c r="CE181" s="65"/>
      <c r="CF181" s="65"/>
      <c r="CG181" s="65"/>
      <c r="CH181" s="132"/>
      <c r="CI181" s="65"/>
      <c r="CJ181" s="65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1:165" s="146" customFormat="1" ht="11.25" x14ac:dyDescent="0.2">
      <c r="A182" s="100"/>
      <c r="B182" s="100"/>
      <c r="C182" s="100"/>
      <c r="D182" s="100"/>
      <c r="E182" s="101" t="s">
        <v>260</v>
      </c>
      <c r="F182" s="102"/>
      <c r="G182" s="102"/>
      <c r="H182" s="136"/>
      <c r="I182" s="136"/>
      <c r="J182" s="99"/>
      <c r="K182" s="99"/>
      <c r="L182" s="99"/>
      <c r="M182" s="99">
        <f>SUM(M165:M181)</f>
        <v>146416</v>
      </c>
      <c r="N182" s="99">
        <f t="shared" ref="N182:FI182" si="1282">SUM(N165:N181)</f>
        <v>0</v>
      </c>
      <c r="O182" s="99">
        <f t="shared" si="1282"/>
        <v>114641</v>
      </c>
      <c r="P182" s="99">
        <f t="shared" si="1282"/>
        <v>0</v>
      </c>
      <c r="Q182" s="99">
        <f t="shared" si="1282"/>
        <v>4188</v>
      </c>
      <c r="R182" s="99">
        <f t="shared" si="1282"/>
        <v>27087</v>
      </c>
      <c r="S182" s="99">
        <f t="shared" si="1282"/>
        <v>0</v>
      </c>
      <c r="T182" s="99">
        <f t="shared" si="1282"/>
        <v>500</v>
      </c>
      <c r="U182" s="99">
        <f t="shared" si="1282"/>
        <v>394</v>
      </c>
      <c r="V182" s="99">
        <f t="shared" si="1282"/>
        <v>106</v>
      </c>
      <c r="W182" s="99">
        <f t="shared" si="1282"/>
        <v>0</v>
      </c>
      <c r="X182" s="99">
        <f t="shared" si="1282"/>
        <v>0</v>
      </c>
      <c r="Y182" s="99">
        <f t="shared" si="1282"/>
        <v>0</v>
      </c>
      <c r="Z182" s="99">
        <f t="shared" si="1282"/>
        <v>0</v>
      </c>
      <c r="AA182" s="99">
        <f t="shared" si="1282"/>
        <v>0</v>
      </c>
      <c r="AB182" s="99">
        <f t="shared" si="1282"/>
        <v>0</v>
      </c>
      <c r="AC182" s="99">
        <f t="shared" si="1282"/>
        <v>0</v>
      </c>
      <c r="AD182" s="99">
        <f t="shared" si="1282"/>
        <v>0</v>
      </c>
      <c r="AE182" s="99">
        <f t="shared" si="1282"/>
        <v>0</v>
      </c>
      <c r="AF182" s="99">
        <f t="shared" si="1282"/>
        <v>0</v>
      </c>
      <c r="AG182" s="99">
        <f t="shared" si="1282"/>
        <v>0</v>
      </c>
      <c r="AH182" s="99">
        <f t="shared" si="1282"/>
        <v>0</v>
      </c>
      <c r="AI182" s="99">
        <f t="shared" si="1282"/>
        <v>0</v>
      </c>
      <c r="AJ182" s="99">
        <f t="shared" si="1282"/>
        <v>146416</v>
      </c>
      <c r="AK182" s="99"/>
      <c r="AL182" s="99">
        <f>SUM(AL165:AL181)</f>
        <v>0</v>
      </c>
      <c r="AM182" s="99">
        <f t="shared" ref="AM182:BI182" si="1283">SUM(AM165:AM181)</f>
        <v>0</v>
      </c>
      <c r="AN182" s="99">
        <f t="shared" si="1283"/>
        <v>0</v>
      </c>
      <c r="AO182" s="99">
        <f t="shared" si="1283"/>
        <v>0</v>
      </c>
      <c r="AP182" s="99">
        <f t="shared" si="1283"/>
        <v>0</v>
      </c>
      <c r="AQ182" s="99">
        <f t="shared" si="1283"/>
        <v>0</v>
      </c>
      <c r="AR182" s="99">
        <f t="shared" si="1283"/>
        <v>0</v>
      </c>
      <c r="AS182" s="99">
        <f t="shared" si="1283"/>
        <v>0</v>
      </c>
      <c r="AT182" s="99">
        <f t="shared" si="1283"/>
        <v>0</v>
      </c>
      <c r="AU182" s="99">
        <f t="shared" si="1283"/>
        <v>0</v>
      </c>
      <c r="AV182" s="99">
        <f t="shared" si="1283"/>
        <v>0</v>
      </c>
      <c r="AW182" s="99">
        <f t="shared" si="1283"/>
        <v>0</v>
      </c>
      <c r="AX182" s="99">
        <f t="shared" si="1283"/>
        <v>0</v>
      </c>
      <c r="AY182" s="99">
        <f t="shared" si="1283"/>
        <v>0</v>
      </c>
      <c r="AZ182" s="99">
        <f t="shared" si="1283"/>
        <v>0</v>
      </c>
      <c r="BA182" s="99">
        <f t="shared" si="1283"/>
        <v>0</v>
      </c>
      <c r="BB182" s="99">
        <f t="shared" si="1283"/>
        <v>0</v>
      </c>
      <c r="BC182" s="99">
        <f t="shared" si="1283"/>
        <v>0</v>
      </c>
      <c r="BD182" s="99">
        <f t="shared" si="1283"/>
        <v>0</v>
      </c>
      <c r="BE182" s="99">
        <f t="shared" si="1283"/>
        <v>0</v>
      </c>
      <c r="BF182" s="99">
        <f t="shared" si="1283"/>
        <v>0</v>
      </c>
      <c r="BG182" s="99">
        <f t="shared" si="1283"/>
        <v>0</v>
      </c>
      <c r="BH182" s="99">
        <f t="shared" si="1283"/>
        <v>0</v>
      </c>
      <c r="BI182" s="99">
        <f t="shared" si="1283"/>
        <v>0</v>
      </c>
      <c r="BJ182" s="99">
        <f t="shared" ref="BJ182" si="1284">SUM(BJ165:BJ181)</f>
        <v>169270</v>
      </c>
      <c r="BK182" s="99">
        <f>SUM(BK165:BK181)</f>
        <v>146416</v>
      </c>
      <c r="BL182" s="99"/>
      <c r="BM182" s="99">
        <f t="shared" ref="BM182:CO182" si="1285">SUM(BM165:BM181)</f>
        <v>0</v>
      </c>
      <c r="BN182" s="99"/>
      <c r="BO182" s="99">
        <f t="shared" si="1285"/>
        <v>114641</v>
      </c>
      <c r="BP182" s="99"/>
      <c r="BQ182" s="99">
        <f t="shared" si="1285"/>
        <v>0</v>
      </c>
      <c r="BR182" s="99">
        <f t="shared" si="1285"/>
        <v>4188</v>
      </c>
      <c r="BS182" s="99"/>
      <c r="BT182" s="99">
        <f t="shared" si="1285"/>
        <v>27087</v>
      </c>
      <c r="BU182" s="99">
        <f t="shared" si="1285"/>
        <v>0</v>
      </c>
      <c r="BV182" s="99">
        <f t="shared" si="1285"/>
        <v>500</v>
      </c>
      <c r="BW182" s="99">
        <f t="shared" si="1285"/>
        <v>394</v>
      </c>
      <c r="BX182" s="99"/>
      <c r="BY182" s="99">
        <f t="shared" si="1285"/>
        <v>106</v>
      </c>
      <c r="BZ182" s="99"/>
      <c r="CA182" s="99">
        <f t="shared" si="1285"/>
        <v>0</v>
      </c>
      <c r="CB182" s="99">
        <f t="shared" si="1285"/>
        <v>0</v>
      </c>
      <c r="CC182" s="99">
        <f t="shared" si="1285"/>
        <v>0</v>
      </c>
      <c r="CD182" s="99">
        <f t="shared" si="1285"/>
        <v>0</v>
      </c>
      <c r="CE182" s="99">
        <f t="shared" si="1285"/>
        <v>0</v>
      </c>
      <c r="CF182" s="99">
        <f t="shared" si="1285"/>
        <v>0</v>
      </c>
      <c r="CG182" s="99">
        <f t="shared" si="1285"/>
        <v>0</v>
      </c>
      <c r="CH182" s="99"/>
      <c r="CI182" s="99">
        <f t="shared" si="1285"/>
        <v>0</v>
      </c>
      <c r="CJ182" s="99">
        <f t="shared" si="1285"/>
        <v>0</v>
      </c>
      <c r="CK182" s="99">
        <f t="shared" si="1285"/>
        <v>0</v>
      </c>
      <c r="CL182" s="99">
        <f t="shared" si="1285"/>
        <v>0</v>
      </c>
      <c r="CM182" s="99">
        <f t="shared" si="1285"/>
        <v>0</v>
      </c>
      <c r="CN182" s="99">
        <f t="shared" si="1285"/>
        <v>0</v>
      </c>
      <c r="CO182" s="99">
        <f t="shared" si="1285"/>
        <v>146416</v>
      </c>
      <c r="CP182" s="99">
        <f t="shared" si="1282"/>
        <v>0</v>
      </c>
      <c r="CQ182" s="99">
        <f t="shared" si="1282"/>
        <v>0</v>
      </c>
      <c r="CR182" s="99">
        <f t="shared" si="1282"/>
        <v>0</v>
      </c>
      <c r="CS182" s="99">
        <f t="shared" si="1282"/>
        <v>0</v>
      </c>
      <c r="CT182" s="99">
        <f t="shared" si="1282"/>
        <v>0</v>
      </c>
      <c r="CU182" s="99">
        <f t="shared" si="1282"/>
        <v>0</v>
      </c>
      <c r="CV182" s="99">
        <f t="shared" ref="CV182:DG182" si="1286">SUM(CV165:CV181)</f>
        <v>0</v>
      </c>
      <c r="CW182" s="99">
        <f t="shared" si="1286"/>
        <v>0</v>
      </c>
      <c r="CX182" s="99">
        <f t="shared" si="1286"/>
        <v>0</v>
      </c>
      <c r="CY182" s="99">
        <f t="shared" si="1286"/>
        <v>0</v>
      </c>
      <c r="CZ182" s="99">
        <f t="shared" si="1286"/>
        <v>0</v>
      </c>
      <c r="DA182" s="99">
        <f t="shared" si="1286"/>
        <v>0</v>
      </c>
      <c r="DB182" s="99">
        <f t="shared" si="1286"/>
        <v>0</v>
      </c>
      <c r="DC182" s="99">
        <f t="shared" si="1286"/>
        <v>0</v>
      </c>
      <c r="DD182" s="99">
        <f t="shared" si="1286"/>
        <v>0</v>
      </c>
      <c r="DE182" s="99">
        <f t="shared" si="1286"/>
        <v>0</v>
      </c>
      <c r="DF182" s="99">
        <f t="shared" si="1286"/>
        <v>0</v>
      </c>
      <c r="DG182" s="99">
        <f t="shared" si="1286"/>
        <v>0</v>
      </c>
      <c r="DH182" s="99">
        <f t="shared" si="1282"/>
        <v>0</v>
      </c>
      <c r="DI182" s="99">
        <f t="shared" si="1282"/>
        <v>0</v>
      </c>
      <c r="DJ182" s="99">
        <f t="shared" si="1282"/>
        <v>0</v>
      </c>
      <c r="DK182" s="99">
        <f t="shared" si="1282"/>
        <v>0</v>
      </c>
      <c r="DL182" s="99">
        <f t="shared" si="1282"/>
        <v>0</v>
      </c>
      <c r="DM182" s="99">
        <f t="shared" si="1282"/>
        <v>0</v>
      </c>
      <c r="DN182" s="99">
        <f t="shared" si="1282"/>
        <v>0</v>
      </c>
      <c r="DO182" s="99">
        <f t="shared" si="1282"/>
        <v>0</v>
      </c>
      <c r="DP182" s="99">
        <f t="shared" si="1282"/>
        <v>0</v>
      </c>
      <c r="DQ182" s="99">
        <f t="shared" si="1282"/>
        <v>0</v>
      </c>
      <c r="DR182" s="99">
        <f t="shared" si="1282"/>
        <v>0</v>
      </c>
      <c r="DS182" s="99">
        <f t="shared" si="1282"/>
        <v>0</v>
      </c>
      <c r="DT182" s="99">
        <f t="shared" si="1282"/>
        <v>0</v>
      </c>
      <c r="DU182" s="99">
        <f t="shared" si="1282"/>
        <v>0</v>
      </c>
      <c r="DV182" s="99">
        <f t="shared" si="1282"/>
        <v>0</v>
      </c>
      <c r="DW182" s="99">
        <f t="shared" si="1282"/>
        <v>0</v>
      </c>
      <c r="DX182" s="99">
        <f t="shared" si="1282"/>
        <v>0</v>
      </c>
      <c r="DY182" s="99">
        <f t="shared" si="1282"/>
        <v>0</v>
      </c>
      <c r="DZ182" s="99">
        <f t="shared" si="1282"/>
        <v>0</v>
      </c>
      <c r="EA182" s="99">
        <f t="shared" si="1282"/>
        <v>0</v>
      </c>
      <c r="EB182" s="99">
        <f t="shared" si="1282"/>
        <v>0</v>
      </c>
      <c r="EC182" s="99">
        <f t="shared" si="1282"/>
        <v>0</v>
      </c>
      <c r="ED182" s="99">
        <f t="shared" si="1282"/>
        <v>0</v>
      </c>
      <c r="EE182" s="99">
        <f t="shared" si="1282"/>
        <v>0</v>
      </c>
      <c r="EF182" s="99">
        <f t="shared" si="1282"/>
        <v>0</v>
      </c>
      <c r="EG182" s="99">
        <f t="shared" si="1282"/>
        <v>0</v>
      </c>
      <c r="EH182" s="99">
        <f t="shared" si="1282"/>
        <v>0</v>
      </c>
      <c r="EI182" s="99">
        <f t="shared" si="1282"/>
        <v>0</v>
      </c>
      <c r="EJ182" s="99">
        <f t="shared" si="1282"/>
        <v>0</v>
      </c>
      <c r="EK182" s="99">
        <f t="shared" si="1282"/>
        <v>0</v>
      </c>
      <c r="EL182" s="99">
        <f t="shared" si="1282"/>
        <v>0</v>
      </c>
      <c r="EM182" s="99">
        <f t="shared" si="1282"/>
        <v>0</v>
      </c>
      <c r="EN182" s="99">
        <f t="shared" si="1282"/>
        <v>0</v>
      </c>
      <c r="EO182" s="99">
        <f t="shared" si="1282"/>
        <v>0</v>
      </c>
      <c r="EP182" s="99">
        <f t="shared" si="1282"/>
        <v>0</v>
      </c>
      <c r="EQ182" s="99">
        <f t="shared" si="1282"/>
        <v>0</v>
      </c>
      <c r="ER182" s="99">
        <f t="shared" si="1282"/>
        <v>0</v>
      </c>
      <c r="ES182" s="99">
        <f t="shared" si="1282"/>
        <v>0</v>
      </c>
      <c r="ET182" s="99">
        <f t="shared" si="1282"/>
        <v>0</v>
      </c>
      <c r="EU182" s="99">
        <f t="shared" si="1282"/>
        <v>0</v>
      </c>
      <c r="EV182" s="99">
        <f t="shared" si="1282"/>
        <v>0</v>
      </c>
      <c r="EW182" s="99">
        <f t="shared" si="1282"/>
        <v>0</v>
      </c>
      <c r="EX182" s="99">
        <f t="shared" si="1282"/>
        <v>0</v>
      </c>
      <c r="EY182" s="99">
        <f t="shared" si="1282"/>
        <v>0</v>
      </c>
      <c r="EZ182" s="99">
        <f t="shared" si="1282"/>
        <v>0</v>
      </c>
      <c r="FA182" s="99">
        <f t="shared" si="1282"/>
        <v>0</v>
      </c>
      <c r="FB182" s="99">
        <f t="shared" si="1282"/>
        <v>0</v>
      </c>
      <c r="FC182" s="99">
        <f t="shared" si="1282"/>
        <v>0</v>
      </c>
      <c r="FD182" s="99">
        <f t="shared" si="1282"/>
        <v>0</v>
      </c>
      <c r="FE182" s="99">
        <f t="shared" si="1282"/>
        <v>0</v>
      </c>
      <c r="FF182" s="99">
        <f t="shared" si="1282"/>
        <v>0</v>
      </c>
      <c r="FG182" s="99">
        <f t="shared" si="1282"/>
        <v>0</v>
      </c>
      <c r="FH182" s="99">
        <f t="shared" si="1282"/>
        <v>0</v>
      </c>
      <c r="FI182" s="99">
        <f t="shared" si="1282"/>
        <v>0</v>
      </c>
    </row>
    <row r="183" spans="1:165" s="116" customFormat="1" ht="12" thickBot="1" x14ac:dyDescent="0.25">
      <c r="A183" s="26"/>
      <c r="B183" s="26"/>
      <c r="C183" s="26"/>
      <c r="D183" s="26"/>
      <c r="E183" s="35"/>
      <c r="F183" s="36"/>
      <c r="G183" s="36"/>
      <c r="H183" s="1"/>
      <c r="I183" s="1"/>
      <c r="J183" s="1"/>
      <c r="K183" s="1"/>
      <c r="L183" s="1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132"/>
      <c r="BO183" s="65"/>
      <c r="BP183" s="132"/>
      <c r="BQ183" s="65"/>
      <c r="BR183" s="65"/>
      <c r="BS183" s="132"/>
      <c r="BT183" s="65"/>
      <c r="BU183" s="65"/>
      <c r="BV183" s="65"/>
      <c r="BW183" s="65"/>
      <c r="BX183" s="132"/>
      <c r="BY183" s="65"/>
      <c r="BZ183" s="132"/>
      <c r="CA183" s="65"/>
      <c r="CB183" s="65"/>
      <c r="CC183" s="65"/>
      <c r="CD183" s="65"/>
      <c r="CE183" s="65"/>
      <c r="CF183" s="65"/>
      <c r="CG183" s="65"/>
      <c r="CH183" s="132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</row>
    <row r="184" spans="1:165" s="142" customFormat="1" ht="15" customHeight="1" thickBot="1" x14ac:dyDescent="0.25">
      <c r="A184" s="21"/>
      <c r="B184" s="21"/>
      <c r="C184" s="22"/>
      <c r="D184" s="22"/>
      <c r="E184" s="23" t="s">
        <v>284</v>
      </c>
      <c r="F184" s="24"/>
      <c r="G184" s="24"/>
      <c r="H184" s="25"/>
      <c r="I184" s="25"/>
      <c r="J184" s="25"/>
      <c r="K184" s="25"/>
      <c r="L184" s="25"/>
      <c r="M184" s="66">
        <f>M182</f>
        <v>146416</v>
      </c>
      <c r="N184" s="66">
        <f t="shared" ref="N184:FI184" si="1287">N182</f>
        <v>0</v>
      </c>
      <c r="O184" s="66">
        <f t="shared" si="1287"/>
        <v>114641</v>
      </c>
      <c r="P184" s="66">
        <f t="shared" si="1287"/>
        <v>0</v>
      </c>
      <c r="Q184" s="66">
        <f t="shared" si="1287"/>
        <v>4188</v>
      </c>
      <c r="R184" s="66">
        <f t="shared" si="1287"/>
        <v>27087</v>
      </c>
      <c r="S184" s="66">
        <f t="shared" si="1287"/>
        <v>0</v>
      </c>
      <c r="T184" s="66">
        <f t="shared" si="1287"/>
        <v>500</v>
      </c>
      <c r="U184" s="66">
        <f t="shared" si="1287"/>
        <v>394</v>
      </c>
      <c r="V184" s="66">
        <f t="shared" si="1287"/>
        <v>106</v>
      </c>
      <c r="W184" s="66">
        <f t="shared" si="1287"/>
        <v>0</v>
      </c>
      <c r="X184" s="66">
        <f t="shared" si="1287"/>
        <v>0</v>
      </c>
      <c r="Y184" s="66">
        <f t="shared" si="1287"/>
        <v>0</v>
      </c>
      <c r="Z184" s="66">
        <f t="shared" si="1287"/>
        <v>0</v>
      </c>
      <c r="AA184" s="66">
        <f t="shared" si="1287"/>
        <v>0</v>
      </c>
      <c r="AB184" s="66">
        <f t="shared" si="1287"/>
        <v>0</v>
      </c>
      <c r="AC184" s="66">
        <f t="shared" si="1287"/>
        <v>0</v>
      </c>
      <c r="AD184" s="66">
        <f t="shared" si="1287"/>
        <v>0</v>
      </c>
      <c r="AE184" s="66">
        <f t="shared" si="1287"/>
        <v>0</v>
      </c>
      <c r="AF184" s="66">
        <f t="shared" si="1287"/>
        <v>0</v>
      </c>
      <c r="AG184" s="66">
        <f t="shared" si="1287"/>
        <v>0</v>
      </c>
      <c r="AH184" s="66">
        <f t="shared" si="1287"/>
        <v>0</v>
      </c>
      <c r="AI184" s="66">
        <f t="shared" si="1287"/>
        <v>0</v>
      </c>
      <c r="AJ184" s="66">
        <f t="shared" si="1287"/>
        <v>146416</v>
      </c>
      <c r="AK184" s="66"/>
      <c r="AL184" s="66">
        <f>AL182</f>
        <v>0</v>
      </c>
      <c r="AM184" s="66">
        <f t="shared" ref="AM184:BI184" si="1288">AM182</f>
        <v>0</v>
      </c>
      <c r="AN184" s="66">
        <f t="shared" si="1288"/>
        <v>0</v>
      </c>
      <c r="AO184" s="66">
        <f t="shared" si="1288"/>
        <v>0</v>
      </c>
      <c r="AP184" s="66">
        <f t="shared" si="1288"/>
        <v>0</v>
      </c>
      <c r="AQ184" s="66">
        <f t="shared" si="1288"/>
        <v>0</v>
      </c>
      <c r="AR184" s="66">
        <f t="shared" si="1288"/>
        <v>0</v>
      </c>
      <c r="AS184" s="66">
        <f t="shared" si="1288"/>
        <v>0</v>
      </c>
      <c r="AT184" s="66">
        <f t="shared" si="1288"/>
        <v>0</v>
      </c>
      <c r="AU184" s="66">
        <f t="shared" si="1288"/>
        <v>0</v>
      </c>
      <c r="AV184" s="66">
        <f t="shared" si="1288"/>
        <v>0</v>
      </c>
      <c r="AW184" s="66">
        <f t="shared" si="1288"/>
        <v>0</v>
      </c>
      <c r="AX184" s="66">
        <f t="shared" si="1288"/>
        <v>0</v>
      </c>
      <c r="AY184" s="66">
        <f t="shared" si="1288"/>
        <v>0</v>
      </c>
      <c r="AZ184" s="66">
        <f t="shared" si="1288"/>
        <v>0</v>
      </c>
      <c r="BA184" s="66">
        <f t="shared" si="1288"/>
        <v>0</v>
      </c>
      <c r="BB184" s="66">
        <f t="shared" si="1288"/>
        <v>0</v>
      </c>
      <c r="BC184" s="66">
        <f t="shared" si="1288"/>
        <v>0</v>
      </c>
      <c r="BD184" s="66">
        <f t="shared" si="1288"/>
        <v>0</v>
      </c>
      <c r="BE184" s="66">
        <f t="shared" si="1288"/>
        <v>0</v>
      </c>
      <c r="BF184" s="66">
        <f t="shared" si="1288"/>
        <v>0</v>
      </c>
      <c r="BG184" s="66">
        <f t="shared" si="1288"/>
        <v>0</v>
      </c>
      <c r="BH184" s="66">
        <f t="shared" si="1288"/>
        <v>0</v>
      </c>
      <c r="BI184" s="66">
        <f t="shared" si="1288"/>
        <v>0</v>
      </c>
      <c r="BJ184" s="66">
        <f t="shared" ref="BJ184" si="1289">BJ182</f>
        <v>169270</v>
      </c>
      <c r="BK184" s="66">
        <f>BK182</f>
        <v>146416</v>
      </c>
      <c r="BL184" s="66"/>
      <c r="BM184" s="66">
        <f t="shared" ref="BM184:CO184" si="1290">BM182</f>
        <v>0</v>
      </c>
      <c r="BN184" s="66"/>
      <c r="BO184" s="66">
        <f t="shared" si="1290"/>
        <v>114641</v>
      </c>
      <c r="BP184" s="66"/>
      <c r="BQ184" s="66">
        <f t="shared" si="1290"/>
        <v>0</v>
      </c>
      <c r="BR184" s="66">
        <f t="shared" si="1290"/>
        <v>4188</v>
      </c>
      <c r="BS184" s="66"/>
      <c r="BT184" s="66">
        <f t="shared" si="1290"/>
        <v>27087</v>
      </c>
      <c r="BU184" s="66">
        <f t="shared" si="1290"/>
        <v>0</v>
      </c>
      <c r="BV184" s="66">
        <f t="shared" si="1290"/>
        <v>500</v>
      </c>
      <c r="BW184" s="66">
        <f t="shared" si="1290"/>
        <v>394</v>
      </c>
      <c r="BX184" s="66"/>
      <c r="BY184" s="66">
        <f t="shared" si="1290"/>
        <v>106</v>
      </c>
      <c r="BZ184" s="66"/>
      <c r="CA184" s="66">
        <f t="shared" si="1290"/>
        <v>0</v>
      </c>
      <c r="CB184" s="66">
        <f t="shared" si="1290"/>
        <v>0</v>
      </c>
      <c r="CC184" s="66">
        <f t="shared" si="1290"/>
        <v>0</v>
      </c>
      <c r="CD184" s="66">
        <f t="shared" si="1290"/>
        <v>0</v>
      </c>
      <c r="CE184" s="66">
        <f t="shared" si="1290"/>
        <v>0</v>
      </c>
      <c r="CF184" s="66">
        <f t="shared" si="1290"/>
        <v>0</v>
      </c>
      <c r="CG184" s="66">
        <f t="shared" si="1290"/>
        <v>0</v>
      </c>
      <c r="CH184" s="66"/>
      <c r="CI184" s="66">
        <f t="shared" si="1290"/>
        <v>0</v>
      </c>
      <c r="CJ184" s="66">
        <f t="shared" si="1290"/>
        <v>0</v>
      </c>
      <c r="CK184" s="66">
        <f t="shared" si="1290"/>
        <v>0</v>
      </c>
      <c r="CL184" s="66">
        <f t="shared" si="1290"/>
        <v>0</v>
      </c>
      <c r="CM184" s="66">
        <f t="shared" si="1290"/>
        <v>0</v>
      </c>
      <c r="CN184" s="66">
        <f t="shared" si="1290"/>
        <v>0</v>
      </c>
      <c r="CO184" s="66">
        <f t="shared" si="1290"/>
        <v>146416</v>
      </c>
      <c r="CP184" s="66">
        <f t="shared" si="1287"/>
        <v>0</v>
      </c>
      <c r="CQ184" s="66">
        <f t="shared" si="1287"/>
        <v>0</v>
      </c>
      <c r="CR184" s="66">
        <f t="shared" si="1287"/>
        <v>0</v>
      </c>
      <c r="CS184" s="66">
        <f t="shared" si="1287"/>
        <v>0</v>
      </c>
      <c r="CT184" s="66">
        <f t="shared" si="1287"/>
        <v>0</v>
      </c>
      <c r="CU184" s="66">
        <f t="shared" si="1287"/>
        <v>0</v>
      </c>
      <c r="CV184" s="66">
        <f t="shared" ref="CV184:DG184" si="1291">CV182</f>
        <v>0</v>
      </c>
      <c r="CW184" s="66">
        <f t="shared" si="1291"/>
        <v>0</v>
      </c>
      <c r="CX184" s="66">
        <f t="shared" si="1291"/>
        <v>0</v>
      </c>
      <c r="CY184" s="66">
        <f t="shared" si="1291"/>
        <v>0</v>
      </c>
      <c r="CZ184" s="66">
        <f t="shared" si="1291"/>
        <v>0</v>
      </c>
      <c r="DA184" s="66">
        <f t="shared" si="1291"/>
        <v>0</v>
      </c>
      <c r="DB184" s="66">
        <f t="shared" si="1291"/>
        <v>0</v>
      </c>
      <c r="DC184" s="66">
        <f t="shared" si="1291"/>
        <v>0</v>
      </c>
      <c r="DD184" s="66">
        <f t="shared" si="1291"/>
        <v>0</v>
      </c>
      <c r="DE184" s="66">
        <f t="shared" si="1291"/>
        <v>0</v>
      </c>
      <c r="DF184" s="66">
        <f t="shared" si="1291"/>
        <v>0</v>
      </c>
      <c r="DG184" s="66">
        <f t="shared" si="1291"/>
        <v>0</v>
      </c>
      <c r="DH184" s="66">
        <f t="shared" si="1287"/>
        <v>0</v>
      </c>
      <c r="DI184" s="66">
        <f t="shared" si="1287"/>
        <v>0</v>
      </c>
      <c r="DJ184" s="66">
        <f t="shared" si="1287"/>
        <v>0</v>
      </c>
      <c r="DK184" s="66">
        <f t="shared" si="1287"/>
        <v>0</v>
      </c>
      <c r="DL184" s="66">
        <f t="shared" si="1287"/>
        <v>0</v>
      </c>
      <c r="DM184" s="66">
        <f t="shared" si="1287"/>
        <v>0</v>
      </c>
      <c r="DN184" s="66">
        <f t="shared" si="1287"/>
        <v>0</v>
      </c>
      <c r="DO184" s="66">
        <f t="shared" si="1287"/>
        <v>0</v>
      </c>
      <c r="DP184" s="66">
        <f t="shared" si="1287"/>
        <v>0</v>
      </c>
      <c r="DQ184" s="66">
        <f t="shared" si="1287"/>
        <v>0</v>
      </c>
      <c r="DR184" s="66">
        <f t="shared" si="1287"/>
        <v>0</v>
      </c>
      <c r="DS184" s="66">
        <f t="shared" si="1287"/>
        <v>0</v>
      </c>
      <c r="DT184" s="66">
        <f t="shared" si="1287"/>
        <v>0</v>
      </c>
      <c r="DU184" s="66">
        <f t="shared" si="1287"/>
        <v>0</v>
      </c>
      <c r="DV184" s="66">
        <f t="shared" si="1287"/>
        <v>0</v>
      </c>
      <c r="DW184" s="66">
        <f t="shared" si="1287"/>
        <v>0</v>
      </c>
      <c r="DX184" s="66">
        <f t="shared" si="1287"/>
        <v>0</v>
      </c>
      <c r="DY184" s="66">
        <f t="shared" si="1287"/>
        <v>0</v>
      </c>
      <c r="DZ184" s="66">
        <f t="shared" si="1287"/>
        <v>0</v>
      </c>
      <c r="EA184" s="66">
        <f t="shared" si="1287"/>
        <v>0</v>
      </c>
      <c r="EB184" s="66">
        <f t="shared" si="1287"/>
        <v>0</v>
      </c>
      <c r="EC184" s="66">
        <f t="shared" si="1287"/>
        <v>0</v>
      </c>
      <c r="ED184" s="66">
        <f t="shared" si="1287"/>
        <v>0</v>
      </c>
      <c r="EE184" s="66">
        <f t="shared" si="1287"/>
        <v>0</v>
      </c>
      <c r="EF184" s="66">
        <f t="shared" si="1287"/>
        <v>0</v>
      </c>
      <c r="EG184" s="66">
        <f t="shared" si="1287"/>
        <v>0</v>
      </c>
      <c r="EH184" s="66">
        <f t="shared" si="1287"/>
        <v>0</v>
      </c>
      <c r="EI184" s="66">
        <f t="shared" si="1287"/>
        <v>0</v>
      </c>
      <c r="EJ184" s="66">
        <f t="shared" si="1287"/>
        <v>0</v>
      </c>
      <c r="EK184" s="66">
        <f t="shared" si="1287"/>
        <v>0</v>
      </c>
      <c r="EL184" s="66">
        <f t="shared" si="1287"/>
        <v>0</v>
      </c>
      <c r="EM184" s="66">
        <f t="shared" si="1287"/>
        <v>0</v>
      </c>
      <c r="EN184" s="66">
        <f t="shared" si="1287"/>
        <v>0</v>
      </c>
      <c r="EO184" s="66">
        <f t="shared" si="1287"/>
        <v>0</v>
      </c>
      <c r="EP184" s="66">
        <f t="shared" si="1287"/>
        <v>0</v>
      </c>
      <c r="EQ184" s="66">
        <f t="shared" si="1287"/>
        <v>0</v>
      </c>
      <c r="ER184" s="66">
        <f t="shared" si="1287"/>
        <v>0</v>
      </c>
      <c r="ES184" s="66">
        <f t="shared" si="1287"/>
        <v>0</v>
      </c>
      <c r="ET184" s="66">
        <f t="shared" si="1287"/>
        <v>0</v>
      </c>
      <c r="EU184" s="66">
        <f t="shared" si="1287"/>
        <v>0</v>
      </c>
      <c r="EV184" s="66">
        <f t="shared" si="1287"/>
        <v>0</v>
      </c>
      <c r="EW184" s="66">
        <f t="shared" si="1287"/>
        <v>0</v>
      </c>
      <c r="EX184" s="66">
        <f t="shared" si="1287"/>
        <v>0</v>
      </c>
      <c r="EY184" s="66">
        <f t="shared" si="1287"/>
        <v>0</v>
      </c>
      <c r="EZ184" s="66">
        <f t="shared" si="1287"/>
        <v>0</v>
      </c>
      <c r="FA184" s="66">
        <f t="shared" si="1287"/>
        <v>0</v>
      </c>
      <c r="FB184" s="66">
        <f t="shared" si="1287"/>
        <v>0</v>
      </c>
      <c r="FC184" s="66">
        <f t="shared" si="1287"/>
        <v>0</v>
      </c>
      <c r="FD184" s="66">
        <f t="shared" si="1287"/>
        <v>0</v>
      </c>
      <c r="FE184" s="66">
        <f t="shared" si="1287"/>
        <v>0</v>
      </c>
      <c r="FF184" s="66">
        <f t="shared" si="1287"/>
        <v>0</v>
      </c>
      <c r="FG184" s="66">
        <f t="shared" si="1287"/>
        <v>0</v>
      </c>
      <c r="FH184" s="66">
        <f t="shared" si="1287"/>
        <v>0</v>
      </c>
      <c r="FI184" s="66">
        <f t="shared" si="1287"/>
        <v>0</v>
      </c>
    </row>
    <row r="185" spans="1:165" s="142" customFormat="1" ht="11.25" x14ac:dyDescent="0.2">
      <c r="A185" s="86"/>
      <c r="B185" s="86"/>
      <c r="C185" s="71"/>
      <c r="D185" s="71"/>
      <c r="E185" s="90" t="s">
        <v>7</v>
      </c>
      <c r="F185" s="88"/>
      <c r="G185" s="88"/>
      <c r="H185" s="89"/>
      <c r="I185" s="89"/>
      <c r="J185" s="89"/>
      <c r="K185" s="89"/>
      <c r="L185" s="8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73"/>
      <c r="BO185" s="1"/>
      <c r="BP185" s="73"/>
      <c r="BQ185" s="1"/>
      <c r="BR185" s="1"/>
      <c r="BS185" s="73"/>
      <c r="BT185" s="1"/>
      <c r="BU185" s="1"/>
      <c r="BV185" s="1"/>
      <c r="BW185" s="1"/>
      <c r="BX185" s="73"/>
      <c r="BY185" s="1"/>
      <c r="BZ185" s="73"/>
      <c r="CA185" s="1"/>
      <c r="CB185" s="1"/>
      <c r="CC185" s="1"/>
      <c r="CD185" s="1"/>
      <c r="CE185" s="1"/>
      <c r="CF185" s="1"/>
      <c r="CG185" s="1"/>
      <c r="CH185" s="73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1:165" s="142" customFormat="1" ht="11.25" x14ac:dyDescent="0.2">
      <c r="A186" s="86"/>
      <c r="B186" s="86"/>
      <c r="C186" s="71"/>
      <c r="D186" s="71"/>
      <c r="E186" s="91" t="s">
        <v>112</v>
      </c>
      <c r="F186" s="88"/>
      <c r="G186" s="88"/>
      <c r="H186" s="89"/>
      <c r="I186" s="89"/>
      <c r="J186" s="89"/>
      <c r="K186" s="89"/>
      <c r="L186" s="89"/>
      <c r="M186" s="70">
        <f t="shared" ref="M186:AS186" si="1292">SUMIF($B$163:$B$181,"kötelező",M$163:M$181)</f>
        <v>146416</v>
      </c>
      <c r="N186" s="70">
        <f t="shared" si="1292"/>
        <v>0</v>
      </c>
      <c r="O186" s="70">
        <f t="shared" si="1292"/>
        <v>114641</v>
      </c>
      <c r="P186" s="70">
        <f t="shared" si="1292"/>
        <v>0</v>
      </c>
      <c r="Q186" s="70">
        <f t="shared" si="1292"/>
        <v>4188</v>
      </c>
      <c r="R186" s="70">
        <f t="shared" si="1292"/>
        <v>27087</v>
      </c>
      <c r="S186" s="70">
        <f t="shared" si="1292"/>
        <v>0</v>
      </c>
      <c r="T186" s="70">
        <f t="shared" si="1292"/>
        <v>500</v>
      </c>
      <c r="U186" s="70">
        <f t="shared" si="1292"/>
        <v>394</v>
      </c>
      <c r="V186" s="70">
        <f t="shared" si="1292"/>
        <v>106</v>
      </c>
      <c r="W186" s="70">
        <f t="shared" si="1292"/>
        <v>0</v>
      </c>
      <c r="X186" s="70">
        <f t="shared" si="1292"/>
        <v>0</v>
      </c>
      <c r="Y186" s="70">
        <f t="shared" si="1292"/>
        <v>0</v>
      </c>
      <c r="Z186" s="70">
        <f t="shared" si="1292"/>
        <v>0</v>
      </c>
      <c r="AA186" s="70">
        <f t="shared" si="1292"/>
        <v>0</v>
      </c>
      <c r="AB186" s="70">
        <f t="shared" si="1292"/>
        <v>0</v>
      </c>
      <c r="AC186" s="70">
        <f t="shared" si="1292"/>
        <v>0</v>
      </c>
      <c r="AD186" s="70">
        <f t="shared" si="1292"/>
        <v>0</v>
      </c>
      <c r="AE186" s="70">
        <f t="shared" si="1292"/>
        <v>0</v>
      </c>
      <c r="AF186" s="70">
        <f t="shared" si="1292"/>
        <v>0</v>
      </c>
      <c r="AG186" s="70">
        <f t="shared" si="1292"/>
        <v>0</v>
      </c>
      <c r="AH186" s="70">
        <f t="shared" si="1292"/>
        <v>0</v>
      </c>
      <c r="AI186" s="70">
        <f t="shared" si="1292"/>
        <v>0</v>
      </c>
      <c r="AJ186" s="70">
        <f t="shared" si="1292"/>
        <v>146416</v>
      </c>
      <c r="AK186" s="70"/>
      <c r="AL186" s="70">
        <f t="shared" si="1292"/>
        <v>0</v>
      </c>
      <c r="AM186" s="70">
        <f t="shared" si="1292"/>
        <v>0</v>
      </c>
      <c r="AN186" s="70">
        <f t="shared" si="1292"/>
        <v>0</v>
      </c>
      <c r="AO186" s="70">
        <f t="shared" si="1292"/>
        <v>0</v>
      </c>
      <c r="AP186" s="70">
        <f t="shared" si="1292"/>
        <v>0</v>
      </c>
      <c r="AQ186" s="70">
        <f t="shared" si="1292"/>
        <v>0</v>
      </c>
      <c r="AR186" s="70">
        <f t="shared" si="1292"/>
        <v>0</v>
      </c>
      <c r="AS186" s="70">
        <f t="shared" si="1292"/>
        <v>0</v>
      </c>
      <c r="AT186" s="70">
        <f t="shared" ref="AT186:CF186" si="1293">SUMIF($B$163:$B$181,"kötelező",AT$163:AT$181)</f>
        <v>0</v>
      </c>
      <c r="AU186" s="70">
        <f t="shared" si="1293"/>
        <v>0</v>
      </c>
      <c r="AV186" s="70">
        <f t="shared" si="1293"/>
        <v>0</v>
      </c>
      <c r="AW186" s="70">
        <f t="shared" si="1293"/>
        <v>0</v>
      </c>
      <c r="AX186" s="70">
        <f t="shared" si="1293"/>
        <v>0</v>
      </c>
      <c r="AY186" s="70">
        <f t="shared" si="1293"/>
        <v>0</v>
      </c>
      <c r="AZ186" s="70">
        <f t="shared" si="1293"/>
        <v>0</v>
      </c>
      <c r="BA186" s="70">
        <f t="shared" si="1293"/>
        <v>0</v>
      </c>
      <c r="BB186" s="70">
        <f t="shared" si="1293"/>
        <v>0</v>
      </c>
      <c r="BC186" s="70">
        <f t="shared" si="1293"/>
        <v>0</v>
      </c>
      <c r="BD186" s="70">
        <f t="shared" si="1293"/>
        <v>0</v>
      </c>
      <c r="BE186" s="70">
        <f t="shared" si="1293"/>
        <v>0</v>
      </c>
      <c r="BF186" s="70">
        <f t="shared" si="1293"/>
        <v>0</v>
      </c>
      <c r="BG186" s="70">
        <f t="shared" si="1293"/>
        <v>0</v>
      </c>
      <c r="BH186" s="70">
        <f t="shared" si="1293"/>
        <v>0</v>
      </c>
      <c r="BI186" s="70">
        <f t="shared" si="1293"/>
        <v>0</v>
      </c>
      <c r="BJ186" s="70">
        <f t="shared" si="1293"/>
        <v>169270</v>
      </c>
      <c r="BK186" s="70">
        <f t="shared" si="1293"/>
        <v>146416</v>
      </c>
      <c r="BL186" s="70"/>
      <c r="BM186" s="70">
        <f t="shared" si="1293"/>
        <v>0</v>
      </c>
      <c r="BN186" s="70"/>
      <c r="BO186" s="70">
        <f t="shared" si="1293"/>
        <v>114641</v>
      </c>
      <c r="BP186" s="70"/>
      <c r="BQ186" s="70">
        <f t="shared" si="1293"/>
        <v>0</v>
      </c>
      <c r="BR186" s="70">
        <f t="shared" si="1293"/>
        <v>4188</v>
      </c>
      <c r="BS186" s="70"/>
      <c r="BT186" s="70">
        <f t="shared" si="1293"/>
        <v>27087</v>
      </c>
      <c r="BU186" s="70">
        <f t="shared" si="1293"/>
        <v>0</v>
      </c>
      <c r="BV186" s="70">
        <f t="shared" si="1293"/>
        <v>500</v>
      </c>
      <c r="BW186" s="70">
        <f t="shared" si="1293"/>
        <v>394</v>
      </c>
      <c r="BX186" s="70"/>
      <c r="BY186" s="70">
        <f t="shared" si="1293"/>
        <v>106</v>
      </c>
      <c r="BZ186" s="70"/>
      <c r="CA186" s="70">
        <f t="shared" si="1293"/>
        <v>0</v>
      </c>
      <c r="CB186" s="70">
        <f t="shared" si="1293"/>
        <v>0</v>
      </c>
      <c r="CC186" s="70">
        <f t="shared" si="1293"/>
        <v>0</v>
      </c>
      <c r="CD186" s="70">
        <f t="shared" si="1293"/>
        <v>0</v>
      </c>
      <c r="CE186" s="70">
        <f t="shared" si="1293"/>
        <v>0</v>
      </c>
      <c r="CF186" s="70">
        <f t="shared" si="1293"/>
        <v>0</v>
      </c>
      <c r="CG186" s="70">
        <f t="shared" ref="CG186:EX186" si="1294">SUMIF($B$163:$B$181,"kötelező",CG$163:CG$181)</f>
        <v>0</v>
      </c>
      <c r="CH186" s="70"/>
      <c r="CI186" s="70">
        <f t="shared" si="1294"/>
        <v>0</v>
      </c>
      <c r="CJ186" s="70">
        <f t="shared" si="1294"/>
        <v>0</v>
      </c>
      <c r="CK186" s="70">
        <f t="shared" si="1294"/>
        <v>0</v>
      </c>
      <c r="CL186" s="70">
        <f t="shared" si="1294"/>
        <v>0</v>
      </c>
      <c r="CM186" s="70">
        <f t="shared" si="1294"/>
        <v>0</v>
      </c>
      <c r="CN186" s="70">
        <f t="shared" si="1294"/>
        <v>0</v>
      </c>
      <c r="CO186" s="70">
        <f t="shared" si="1294"/>
        <v>146416</v>
      </c>
      <c r="CP186" s="70">
        <f t="shared" si="1294"/>
        <v>0</v>
      </c>
      <c r="CQ186" s="70">
        <f t="shared" si="1294"/>
        <v>0</v>
      </c>
      <c r="CR186" s="70">
        <f t="shared" si="1294"/>
        <v>0</v>
      </c>
      <c r="CS186" s="70">
        <f t="shared" si="1294"/>
        <v>0</v>
      </c>
      <c r="CT186" s="70">
        <f t="shared" si="1294"/>
        <v>0</v>
      </c>
      <c r="CU186" s="70">
        <f t="shared" si="1294"/>
        <v>0</v>
      </c>
      <c r="CV186" s="70">
        <f t="shared" si="1294"/>
        <v>0</v>
      </c>
      <c r="CW186" s="70">
        <f t="shared" si="1294"/>
        <v>0</v>
      </c>
      <c r="CX186" s="70">
        <f t="shared" si="1294"/>
        <v>0</v>
      </c>
      <c r="CY186" s="70">
        <f t="shared" si="1294"/>
        <v>0</v>
      </c>
      <c r="CZ186" s="70">
        <f t="shared" si="1294"/>
        <v>0</v>
      </c>
      <c r="DA186" s="70">
        <f t="shared" si="1294"/>
        <v>0</v>
      </c>
      <c r="DB186" s="70">
        <f t="shared" si="1294"/>
        <v>0</v>
      </c>
      <c r="DC186" s="70">
        <f t="shared" si="1294"/>
        <v>0</v>
      </c>
      <c r="DD186" s="70">
        <f t="shared" si="1294"/>
        <v>0</v>
      </c>
      <c r="DE186" s="70">
        <f t="shared" si="1294"/>
        <v>0</v>
      </c>
      <c r="DF186" s="70">
        <f t="shared" si="1294"/>
        <v>0</v>
      </c>
      <c r="DG186" s="70">
        <f t="shared" si="1294"/>
        <v>0</v>
      </c>
      <c r="DH186" s="70">
        <f t="shared" si="1294"/>
        <v>0</v>
      </c>
      <c r="DI186" s="70">
        <f t="shared" si="1294"/>
        <v>0</v>
      </c>
      <c r="DJ186" s="70">
        <f t="shared" si="1294"/>
        <v>0</v>
      </c>
      <c r="DK186" s="70">
        <f t="shared" si="1294"/>
        <v>0</v>
      </c>
      <c r="DL186" s="70">
        <f t="shared" si="1294"/>
        <v>0</v>
      </c>
      <c r="DM186" s="70">
        <f t="shared" si="1294"/>
        <v>0</v>
      </c>
      <c r="DN186" s="70">
        <f t="shared" si="1294"/>
        <v>0</v>
      </c>
      <c r="DO186" s="70">
        <f t="shared" si="1294"/>
        <v>0</v>
      </c>
      <c r="DP186" s="70">
        <f t="shared" si="1294"/>
        <v>0</v>
      </c>
      <c r="DQ186" s="70">
        <f t="shared" si="1294"/>
        <v>0</v>
      </c>
      <c r="DR186" s="70">
        <f t="shared" si="1294"/>
        <v>0</v>
      </c>
      <c r="DS186" s="70">
        <f t="shared" si="1294"/>
        <v>0</v>
      </c>
      <c r="DT186" s="70">
        <f t="shared" si="1294"/>
        <v>0</v>
      </c>
      <c r="DU186" s="70">
        <f t="shared" si="1294"/>
        <v>0</v>
      </c>
      <c r="DV186" s="70">
        <f t="shared" si="1294"/>
        <v>0</v>
      </c>
      <c r="DW186" s="70">
        <f t="shared" si="1294"/>
        <v>0</v>
      </c>
      <c r="DX186" s="70">
        <f t="shared" si="1294"/>
        <v>0</v>
      </c>
      <c r="DY186" s="70">
        <f t="shared" si="1294"/>
        <v>0</v>
      </c>
      <c r="DZ186" s="70">
        <f t="shared" si="1294"/>
        <v>0</v>
      </c>
      <c r="EA186" s="70">
        <f t="shared" si="1294"/>
        <v>0</v>
      </c>
      <c r="EB186" s="70">
        <f t="shared" si="1294"/>
        <v>0</v>
      </c>
      <c r="EC186" s="70">
        <f t="shared" si="1294"/>
        <v>0</v>
      </c>
      <c r="ED186" s="70">
        <f t="shared" si="1294"/>
        <v>0</v>
      </c>
      <c r="EE186" s="70">
        <f t="shared" si="1294"/>
        <v>0</v>
      </c>
      <c r="EF186" s="70">
        <f t="shared" si="1294"/>
        <v>0</v>
      </c>
      <c r="EG186" s="70">
        <f t="shared" si="1294"/>
        <v>0</v>
      </c>
      <c r="EH186" s="70">
        <f t="shared" si="1294"/>
        <v>0</v>
      </c>
      <c r="EI186" s="70">
        <f t="shared" si="1294"/>
        <v>0</v>
      </c>
      <c r="EJ186" s="70">
        <f t="shared" si="1294"/>
        <v>0</v>
      </c>
      <c r="EK186" s="70">
        <f t="shared" si="1294"/>
        <v>0</v>
      </c>
      <c r="EL186" s="70">
        <f t="shared" si="1294"/>
        <v>0</v>
      </c>
      <c r="EM186" s="70">
        <f t="shared" si="1294"/>
        <v>0</v>
      </c>
      <c r="EN186" s="70">
        <f t="shared" si="1294"/>
        <v>0</v>
      </c>
      <c r="EO186" s="70">
        <f t="shared" si="1294"/>
        <v>0</v>
      </c>
      <c r="EP186" s="70">
        <f t="shared" si="1294"/>
        <v>0</v>
      </c>
      <c r="EQ186" s="70">
        <f t="shared" si="1294"/>
        <v>0</v>
      </c>
      <c r="ER186" s="70">
        <f t="shared" si="1294"/>
        <v>0</v>
      </c>
      <c r="ES186" s="70">
        <f t="shared" si="1294"/>
        <v>0</v>
      </c>
      <c r="ET186" s="70">
        <f t="shared" si="1294"/>
        <v>0</v>
      </c>
      <c r="EU186" s="70">
        <f t="shared" si="1294"/>
        <v>0</v>
      </c>
      <c r="EV186" s="70">
        <f t="shared" si="1294"/>
        <v>0</v>
      </c>
      <c r="EW186" s="70">
        <f t="shared" si="1294"/>
        <v>0</v>
      </c>
      <c r="EX186" s="70">
        <f t="shared" si="1294"/>
        <v>0</v>
      </c>
      <c r="EY186" s="70">
        <f t="shared" ref="EY186:FI186" si="1295">SUMIF($B$163:$B$181,"kötelező",EY$163:EY$181)</f>
        <v>0</v>
      </c>
      <c r="EZ186" s="70">
        <f t="shared" si="1295"/>
        <v>0</v>
      </c>
      <c r="FA186" s="70">
        <f t="shared" si="1295"/>
        <v>0</v>
      </c>
      <c r="FB186" s="70">
        <f t="shared" si="1295"/>
        <v>0</v>
      </c>
      <c r="FC186" s="70">
        <f t="shared" si="1295"/>
        <v>0</v>
      </c>
      <c r="FD186" s="70">
        <f t="shared" si="1295"/>
        <v>0</v>
      </c>
      <c r="FE186" s="70">
        <f t="shared" si="1295"/>
        <v>0</v>
      </c>
      <c r="FF186" s="70">
        <f t="shared" si="1295"/>
        <v>0</v>
      </c>
      <c r="FG186" s="70">
        <f t="shared" si="1295"/>
        <v>0</v>
      </c>
      <c r="FH186" s="70">
        <f t="shared" si="1295"/>
        <v>0</v>
      </c>
      <c r="FI186" s="70">
        <f t="shared" si="1295"/>
        <v>0</v>
      </c>
    </row>
    <row r="187" spans="1:165" s="142" customFormat="1" ht="11.25" x14ac:dyDescent="0.2">
      <c r="A187" s="86"/>
      <c r="B187" s="86"/>
      <c r="C187" s="71"/>
      <c r="D187" s="71"/>
      <c r="E187" s="91" t="s">
        <v>113</v>
      </c>
      <c r="F187" s="88"/>
      <c r="G187" s="88"/>
      <c r="H187" s="89"/>
      <c r="I187" s="89"/>
      <c r="J187" s="89"/>
      <c r="K187" s="89"/>
      <c r="L187" s="89"/>
      <c r="M187" s="70">
        <f t="shared" ref="M187:AS187" si="1296">SUMIF($B$163:$B$181,"önkéntes",M$163:M$181)</f>
        <v>0</v>
      </c>
      <c r="N187" s="70">
        <f t="shared" si="1296"/>
        <v>0</v>
      </c>
      <c r="O187" s="70">
        <f t="shared" si="1296"/>
        <v>0</v>
      </c>
      <c r="P187" s="70">
        <f t="shared" si="1296"/>
        <v>0</v>
      </c>
      <c r="Q187" s="70">
        <f t="shared" si="1296"/>
        <v>0</v>
      </c>
      <c r="R187" s="70">
        <f t="shared" si="1296"/>
        <v>0</v>
      </c>
      <c r="S187" s="70">
        <f t="shared" si="1296"/>
        <v>0</v>
      </c>
      <c r="T187" s="70">
        <f t="shared" si="1296"/>
        <v>0</v>
      </c>
      <c r="U187" s="70">
        <f t="shared" si="1296"/>
        <v>0</v>
      </c>
      <c r="V187" s="70">
        <f t="shared" si="1296"/>
        <v>0</v>
      </c>
      <c r="W187" s="70">
        <f t="shared" si="1296"/>
        <v>0</v>
      </c>
      <c r="X187" s="70">
        <f t="shared" si="1296"/>
        <v>0</v>
      </c>
      <c r="Y187" s="70">
        <f t="shared" si="1296"/>
        <v>0</v>
      </c>
      <c r="Z187" s="70">
        <f t="shared" si="1296"/>
        <v>0</v>
      </c>
      <c r="AA187" s="70">
        <f t="shared" si="1296"/>
        <v>0</v>
      </c>
      <c r="AB187" s="70">
        <f t="shared" si="1296"/>
        <v>0</v>
      </c>
      <c r="AC187" s="70">
        <f t="shared" si="1296"/>
        <v>0</v>
      </c>
      <c r="AD187" s="70">
        <f t="shared" si="1296"/>
        <v>0</v>
      </c>
      <c r="AE187" s="70">
        <f t="shared" si="1296"/>
        <v>0</v>
      </c>
      <c r="AF187" s="70">
        <f t="shared" si="1296"/>
        <v>0</v>
      </c>
      <c r="AG187" s="70">
        <f t="shared" si="1296"/>
        <v>0</v>
      </c>
      <c r="AH187" s="70">
        <f t="shared" si="1296"/>
        <v>0</v>
      </c>
      <c r="AI187" s="70">
        <f t="shared" si="1296"/>
        <v>0</v>
      </c>
      <c r="AJ187" s="70">
        <f t="shared" si="1296"/>
        <v>0</v>
      </c>
      <c r="AK187" s="70"/>
      <c r="AL187" s="70">
        <f t="shared" si="1296"/>
        <v>0</v>
      </c>
      <c r="AM187" s="70">
        <f t="shared" si="1296"/>
        <v>0</v>
      </c>
      <c r="AN187" s="70">
        <f t="shared" si="1296"/>
        <v>0</v>
      </c>
      <c r="AO187" s="70">
        <f t="shared" si="1296"/>
        <v>0</v>
      </c>
      <c r="AP187" s="70">
        <f t="shared" si="1296"/>
        <v>0</v>
      </c>
      <c r="AQ187" s="70">
        <f t="shared" si="1296"/>
        <v>0</v>
      </c>
      <c r="AR187" s="70">
        <f t="shared" si="1296"/>
        <v>0</v>
      </c>
      <c r="AS187" s="70">
        <f t="shared" si="1296"/>
        <v>0</v>
      </c>
      <c r="AT187" s="70">
        <f t="shared" ref="AT187:CF187" si="1297">SUMIF($B$163:$B$181,"önkéntes",AT$163:AT$181)</f>
        <v>0</v>
      </c>
      <c r="AU187" s="70">
        <f t="shared" si="1297"/>
        <v>0</v>
      </c>
      <c r="AV187" s="70">
        <f t="shared" si="1297"/>
        <v>0</v>
      </c>
      <c r="AW187" s="70">
        <f t="shared" si="1297"/>
        <v>0</v>
      </c>
      <c r="AX187" s="70">
        <f t="shared" si="1297"/>
        <v>0</v>
      </c>
      <c r="AY187" s="70">
        <f t="shared" si="1297"/>
        <v>0</v>
      </c>
      <c r="AZ187" s="70">
        <f t="shared" si="1297"/>
        <v>0</v>
      </c>
      <c r="BA187" s="70">
        <f t="shared" si="1297"/>
        <v>0</v>
      </c>
      <c r="BB187" s="70">
        <f t="shared" si="1297"/>
        <v>0</v>
      </c>
      <c r="BC187" s="70">
        <f t="shared" si="1297"/>
        <v>0</v>
      </c>
      <c r="BD187" s="70">
        <f t="shared" si="1297"/>
        <v>0</v>
      </c>
      <c r="BE187" s="70">
        <f t="shared" si="1297"/>
        <v>0</v>
      </c>
      <c r="BF187" s="70">
        <f t="shared" si="1297"/>
        <v>0</v>
      </c>
      <c r="BG187" s="70">
        <f t="shared" si="1297"/>
        <v>0</v>
      </c>
      <c r="BH187" s="70">
        <f t="shared" si="1297"/>
        <v>0</v>
      </c>
      <c r="BI187" s="70">
        <f t="shared" si="1297"/>
        <v>0</v>
      </c>
      <c r="BJ187" s="70">
        <f t="shared" si="1297"/>
        <v>0</v>
      </c>
      <c r="BK187" s="70">
        <f t="shared" si="1297"/>
        <v>0</v>
      </c>
      <c r="BL187" s="70"/>
      <c r="BM187" s="70">
        <f t="shared" si="1297"/>
        <v>0</v>
      </c>
      <c r="BN187" s="70"/>
      <c r="BO187" s="70">
        <f t="shared" si="1297"/>
        <v>0</v>
      </c>
      <c r="BP187" s="70"/>
      <c r="BQ187" s="70">
        <f t="shared" si="1297"/>
        <v>0</v>
      </c>
      <c r="BR187" s="70">
        <f t="shared" si="1297"/>
        <v>0</v>
      </c>
      <c r="BS187" s="70"/>
      <c r="BT187" s="70">
        <f t="shared" si="1297"/>
        <v>0</v>
      </c>
      <c r="BU187" s="70">
        <f t="shared" si="1297"/>
        <v>0</v>
      </c>
      <c r="BV187" s="70">
        <f t="shared" si="1297"/>
        <v>0</v>
      </c>
      <c r="BW187" s="70">
        <f t="shared" si="1297"/>
        <v>0</v>
      </c>
      <c r="BX187" s="70"/>
      <c r="BY187" s="70">
        <f t="shared" si="1297"/>
        <v>0</v>
      </c>
      <c r="BZ187" s="70"/>
      <c r="CA187" s="70">
        <f t="shared" si="1297"/>
        <v>0</v>
      </c>
      <c r="CB187" s="70">
        <f t="shared" si="1297"/>
        <v>0</v>
      </c>
      <c r="CC187" s="70">
        <f t="shared" si="1297"/>
        <v>0</v>
      </c>
      <c r="CD187" s="70">
        <f t="shared" si="1297"/>
        <v>0</v>
      </c>
      <c r="CE187" s="70">
        <f t="shared" si="1297"/>
        <v>0</v>
      </c>
      <c r="CF187" s="70">
        <f t="shared" si="1297"/>
        <v>0</v>
      </c>
      <c r="CG187" s="70">
        <f t="shared" ref="CG187:EX187" si="1298">SUMIF($B$163:$B$181,"önkéntes",CG$163:CG$181)</f>
        <v>0</v>
      </c>
      <c r="CH187" s="70"/>
      <c r="CI187" s="70">
        <f t="shared" si="1298"/>
        <v>0</v>
      </c>
      <c r="CJ187" s="70">
        <f t="shared" si="1298"/>
        <v>0</v>
      </c>
      <c r="CK187" s="70">
        <f t="shared" si="1298"/>
        <v>0</v>
      </c>
      <c r="CL187" s="70">
        <f t="shared" si="1298"/>
        <v>0</v>
      </c>
      <c r="CM187" s="70">
        <f t="shared" si="1298"/>
        <v>0</v>
      </c>
      <c r="CN187" s="70">
        <f t="shared" si="1298"/>
        <v>0</v>
      </c>
      <c r="CO187" s="70">
        <f t="shared" si="1298"/>
        <v>0</v>
      </c>
      <c r="CP187" s="70">
        <f t="shared" si="1298"/>
        <v>0</v>
      </c>
      <c r="CQ187" s="70">
        <f t="shared" si="1298"/>
        <v>0</v>
      </c>
      <c r="CR187" s="70">
        <f t="shared" si="1298"/>
        <v>0</v>
      </c>
      <c r="CS187" s="70">
        <f t="shared" si="1298"/>
        <v>0</v>
      </c>
      <c r="CT187" s="70">
        <f t="shared" si="1298"/>
        <v>0</v>
      </c>
      <c r="CU187" s="70">
        <f t="shared" si="1298"/>
        <v>0</v>
      </c>
      <c r="CV187" s="70">
        <f t="shared" si="1298"/>
        <v>0</v>
      </c>
      <c r="CW187" s="70">
        <f t="shared" si="1298"/>
        <v>0</v>
      </c>
      <c r="CX187" s="70">
        <f t="shared" si="1298"/>
        <v>0</v>
      </c>
      <c r="CY187" s="70">
        <f t="shared" si="1298"/>
        <v>0</v>
      </c>
      <c r="CZ187" s="70">
        <f t="shared" si="1298"/>
        <v>0</v>
      </c>
      <c r="DA187" s="70">
        <f t="shared" si="1298"/>
        <v>0</v>
      </c>
      <c r="DB187" s="70">
        <f t="shared" si="1298"/>
        <v>0</v>
      </c>
      <c r="DC187" s="70">
        <f t="shared" si="1298"/>
        <v>0</v>
      </c>
      <c r="DD187" s="70">
        <f t="shared" si="1298"/>
        <v>0</v>
      </c>
      <c r="DE187" s="70">
        <f t="shared" si="1298"/>
        <v>0</v>
      </c>
      <c r="DF187" s="70">
        <f t="shared" si="1298"/>
        <v>0</v>
      </c>
      <c r="DG187" s="70">
        <f t="shared" si="1298"/>
        <v>0</v>
      </c>
      <c r="DH187" s="70">
        <f t="shared" si="1298"/>
        <v>0</v>
      </c>
      <c r="DI187" s="70">
        <f t="shared" si="1298"/>
        <v>0</v>
      </c>
      <c r="DJ187" s="70">
        <f t="shared" si="1298"/>
        <v>0</v>
      </c>
      <c r="DK187" s="70">
        <f t="shared" si="1298"/>
        <v>0</v>
      </c>
      <c r="DL187" s="70">
        <f t="shared" si="1298"/>
        <v>0</v>
      </c>
      <c r="DM187" s="70">
        <f t="shared" si="1298"/>
        <v>0</v>
      </c>
      <c r="DN187" s="70">
        <f t="shared" si="1298"/>
        <v>0</v>
      </c>
      <c r="DO187" s="70">
        <f t="shared" si="1298"/>
        <v>0</v>
      </c>
      <c r="DP187" s="70">
        <f t="shared" si="1298"/>
        <v>0</v>
      </c>
      <c r="DQ187" s="70">
        <f t="shared" si="1298"/>
        <v>0</v>
      </c>
      <c r="DR187" s="70">
        <f t="shared" si="1298"/>
        <v>0</v>
      </c>
      <c r="DS187" s="70">
        <f t="shared" si="1298"/>
        <v>0</v>
      </c>
      <c r="DT187" s="70">
        <f t="shared" si="1298"/>
        <v>0</v>
      </c>
      <c r="DU187" s="70">
        <f t="shared" si="1298"/>
        <v>0</v>
      </c>
      <c r="DV187" s="70">
        <f t="shared" si="1298"/>
        <v>0</v>
      </c>
      <c r="DW187" s="70">
        <f t="shared" si="1298"/>
        <v>0</v>
      </c>
      <c r="DX187" s="70">
        <f t="shared" si="1298"/>
        <v>0</v>
      </c>
      <c r="DY187" s="70">
        <f t="shared" si="1298"/>
        <v>0</v>
      </c>
      <c r="DZ187" s="70">
        <f t="shared" si="1298"/>
        <v>0</v>
      </c>
      <c r="EA187" s="70">
        <f t="shared" si="1298"/>
        <v>0</v>
      </c>
      <c r="EB187" s="70">
        <f t="shared" si="1298"/>
        <v>0</v>
      </c>
      <c r="EC187" s="70">
        <f t="shared" si="1298"/>
        <v>0</v>
      </c>
      <c r="ED187" s="70">
        <f t="shared" si="1298"/>
        <v>0</v>
      </c>
      <c r="EE187" s="70">
        <f t="shared" si="1298"/>
        <v>0</v>
      </c>
      <c r="EF187" s="70">
        <f t="shared" si="1298"/>
        <v>0</v>
      </c>
      <c r="EG187" s="70">
        <f t="shared" si="1298"/>
        <v>0</v>
      </c>
      <c r="EH187" s="70">
        <f t="shared" si="1298"/>
        <v>0</v>
      </c>
      <c r="EI187" s="70">
        <f t="shared" si="1298"/>
        <v>0</v>
      </c>
      <c r="EJ187" s="70">
        <f t="shared" si="1298"/>
        <v>0</v>
      </c>
      <c r="EK187" s="70">
        <f t="shared" si="1298"/>
        <v>0</v>
      </c>
      <c r="EL187" s="70">
        <f t="shared" si="1298"/>
        <v>0</v>
      </c>
      <c r="EM187" s="70">
        <f t="shared" si="1298"/>
        <v>0</v>
      </c>
      <c r="EN187" s="70">
        <f t="shared" si="1298"/>
        <v>0</v>
      </c>
      <c r="EO187" s="70">
        <f t="shared" si="1298"/>
        <v>0</v>
      </c>
      <c r="EP187" s="70">
        <f t="shared" si="1298"/>
        <v>0</v>
      </c>
      <c r="EQ187" s="70">
        <f t="shared" si="1298"/>
        <v>0</v>
      </c>
      <c r="ER187" s="70">
        <f t="shared" si="1298"/>
        <v>0</v>
      </c>
      <c r="ES187" s="70">
        <f t="shared" si="1298"/>
        <v>0</v>
      </c>
      <c r="ET187" s="70">
        <f t="shared" si="1298"/>
        <v>0</v>
      </c>
      <c r="EU187" s="70">
        <f t="shared" si="1298"/>
        <v>0</v>
      </c>
      <c r="EV187" s="70">
        <f t="shared" si="1298"/>
        <v>0</v>
      </c>
      <c r="EW187" s="70">
        <f t="shared" si="1298"/>
        <v>0</v>
      </c>
      <c r="EX187" s="70">
        <f t="shared" si="1298"/>
        <v>0</v>
      </c>
      <c r="EY187" s="70">
        <f t="shared" ref="EY187:FI187" si="1299">SUMIF($B$163:$B$181,"önkéntes",EY$163:EY$181)</f>
        <v>0</v>
      </c>
      <c r="EZ187" s="70">
        <f t="shared" si="1299"/>
        <v>0</v>
      </c>
      <c r="FA187" s="70">
        <f t="shared" si="1299"/>
        <v>0</v>
      </c>
      <c r="FB187" s="70">
        <f t="shared" si="1299"/>
        <v>0</v>
      </c>
      <c r="FC187" s="70">
        <f t="shared" si="1299"/>
        <v>0</v>
      </c>
      <c r="FD187" s="70">
        <f t="shared" si="1299"/>
        <v>0</v>
      </c>
      <c r="FE187" s="70">
        <f t="shared" si="1299"/>
        <v>0</v>
      </c>
      <c r="FF187" s="70">
        <f t="shared" si="1299"/>
        <v>0</v>
      </c>
      <c r="FG187" s="70">
        <f t="shared" si="1299"/>
        <v>0</v>
      </c>
      <c r="FH187" s="70">
        <f t="shared" si="1299"/>
        <v>0</v>
      </c>
      <c r="FI187" s="70">
        <f t="shared" si="1299"/>
        <v>0</v>
      </c>
    </row>
    <row r="188" spans="1:165" s="116" customFormat="1" ht="11.25" x14ac:dyDescent="0.2">
      <c r="A188" s="45"/>
      <c r="B188" s="45"/>
      <c r="C188" s="46"/>
      <c r="D188" s="46"/>
      <c r="E188" s="40"/>
      <c r="F188" s="47"/>
      <c r="G188" s="1"/>
      <c r="H188" s="1"/>
      <c r="I188" s="1"/>
      <c r="J188" s="1"/>
      <c r="K188" s="1"/>
      <c r="L188" s="1"/>
      <c r="M188" s="1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1"/>
      <c r="AG188" s="1"/>
      <c r="AH188" s="1"/>
      <c r="AI188" s="1"/>
      <c r="AJ188" s="1"/>
      <c r="AK188" s="1"/>
      <c r="AL188" s="1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1"/>
      <c r="BF188" s="1"/>
      <c r="BG188" s="1"/>
      <c r="BH188" s="1"/>
      <c r="BI188" s="1"/>
      <c r="BJ188" s="1"/>
      <c r="BK188" s="1"/>
      <c r="BL188" s="1"/>
      <c r="BM188" s="65"/>
      <c r="BN188" s="132"/>
      <c r="BO188" s="65"/>
      <c r="BP188" s="132"/>
      <c r="BQ188" s="65"/>
      <c r="BR188" s="65"/>
      <c r="BS188" s="132"/>
      <c r="BT188" s="65"/>
      <c r="BU188" s="65"/>
      <c r="BV188" s="65"/>
      <c r="BW188" s="65"/>
      <c r="BX188" s="132"/>
      <c r="BY188" s="65"/>
      <c r="BZ188" s="132"/>
      <c r="CA188" s="65"/>
      <c r="CB188" s="65"/>
      <c r="CC188" s="65"/>
      <c r="CD188" s="65"/>
      <c r="CE188" s="65"/>
      <c r="CF188" s="65"/>
      <c r="CG188" s="65"/>
      <c r="CH188" s="132"/>
      <c r="CI188" s="65"/>
      <c r="CJ188" s="65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1:165" s="116" customFormat="1" ht="11.25" x14ac:dyDescent="0.2">
      <c r="A189" s="17"/>
      <c r="B189" s="17"/>
      <c r="C189" s="18"/>
      <c r="D189" s="18"/>
      <c r="E189" s="14" t="s">
        <v>285</v>
      </c>
      <c r="F189" s="19"/>
      <c r="G189" s="1"/>
      <c r="H189" s="1"/>
      <c r="I189" s="1"/>
      <c r="J189" s="1"/>
      <c r="K189" s="1"/>
      <c r="L189" s="1"/>
      <c r="M189" s="1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1"/>
      <c r="AG189" s="1"/>
      <c r="AH189" s="1"/>
      <c r="AI189" s="1"/>
      <c r="AJ189" s="1"/>
      <c r="AK189" s="1"/>
      <c r="AL189" s="1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1"/>
      <c r="BF189" s="1"/>
      <c r="BG189" s="1"/>
      <c r="BH189" s="1"/>
      <c r="BI189" s="1"/>
      <c r="BJ189" s="1"/>
      <c r="BK189" s="1"/>
      <c r="BL189" s="1"/>
      <c r="BM189" s="65"/>
      <c r="BN189" s="132"/>
      <c r="BO189" s="65"/>
      <c r="BP189" s="132"/>
      <c r="BQ189" s="65"/>
      <c r="BR189" s="65"/>
      <c r="BS189" s="132"/>
      <c r="BT189" s="65"/>
      <c r="BU189" s="65"/>
      <c r="BV189" s="65"/>
      <c r="BW189" s="65"/>
      <c r="BX189" s="132"/>
      <c r="BY189" s="65"/>
      <c r="BZ189" s="132"/>
      <c r="CA189" s="65"/>
      <c r="CB189" s="65"/>
      <c r="CC189" s="65"/>
      <c r="CD189" s="65"/>
      <c r="CE189" s="65"/>
      <c r="CF189" s="65"/>
      <c r="CG189" s="65"/>
      <c r="CH189" s="132"/>
      <c r="CI189" s="65"/>
      <c r="CJ189" s="65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1:165" s="116" customFormat="1" ht="11.25" x14ac:dyDescent="0.2">
      <c r="A190" s="17"/>
      <c r="B190" s="17"/>
      <c r="C190" s="18"/>
      <c r="D190" s="18"/>
      <c r="E190" s="14"/>
      <c r="F190" s="19"/>
      <c r="G190" s="1"/>
      <c r="H190" s="1"/>
      <c r="I190" s="1"/>
      <c r="J190" s="1"/>
      <c r="K190" s="1"/>
      <c r="L190" s="1"/>
      <c r="M190" s="1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1"/>
      <c r="AG190" s="1"/>
      <c r="AH190" s="1"/>
      <c r="AI190" s="1"/>
      <c r="AJ190" s="1"/>
      <c r="AK190" s="1"/>
      <c r="AL190" s="1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1"/>
      <c r="BF190" s="1"/>
      <c r="BG190" s="1"/>
      <c r="BH190" s="1"/>
      <c r="BI190" s="1"/>
      <c r="BJ190" s="1"/>
      <c r="BK190" s="1"/>
      <c r="BL190" s="1"/>
      <c r="BM190" s="65"/>
      <c r="BN190" s="132"/>
      <c r="BO190" s="65"/>
      <c r="BP190" s="132"/>
      <c r="BQ190" s="65"/>
      <c r="BR190" s="65"/>
      <c r="BS190" s="132"/>
      <c r="BT190" s="65"/>
      <c r="BU190" s="65"/>
      <c r="BV190" s="65"/>
      <c r="BW190" s="65"/>
      <c r="BX190" s="132"/>
      <c r="BY190" s="65"/>
      <c r="BZ190" s="132"/>
      <c r="CA190" s="65"/>
      <c r="CB190" s="65"/>
      <c r="CC190" s="65"/>
      <c r="CD190" s="65"/>
      <c r="CE190" s="65"/>
      <c r="CF190" s="65"/>
      <c r="CG190" s="65"/>
      <c r="CH190" s="132"/>
      <c r="CI190" s="65"/>
      <c r="CJ190" s="65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1:165" s="116" customFormat="1" ht="11.25" x14ac:dyDescent="0.2">
      <c r="A191" s="17"/>
      <c r="B191" s="17"/>
      <c r="C191" s="18"/>
      <c r="D191" s="18"/>
      <c r="E191" s="16" t="s">
        <v>99</v>
      </c>
      <c r="F191" s="19"/>
      <c r="G191" s="1"/>
      <c r="H191" s="1"/>
      <c r="I191" s="1"/>
      <c r="J191" s="1"/>
      <c r="K191" s="1"/>
      <c r="L191" s="1"/>
      <c r="M191" s="1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1"/>
      <c r="AG191" s="1"/>
      <c r="AH191" s="1"/>
      <c r="AI191" s="1"/>
      <c r="AJ191" s="1"/>
      <c r="AK191" s="1"/>
      <c r="AL191" s="1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1"/>
      <c r="BF191" s="1"/>
      <c r="BG191" s="1"/>
      <c r="BH191" s="1"/>
      <c r="BI191" s="1"/>
      <c r="BJ191" s="1"/>
      <c r="BK191" s="1"/>
      <c r="BL191" s="1"/>
      <c r="BM191" s="65"/>
      <c r="BN191" s="132"/>
      <c r="BO191" s="65"/>
      <c r="BP191" s="132"/>
      <c r="BQ191" s="65"/>
      <c r="BR191" s="65"/>
      <c r="BS191" s="132"/>
      <c r="BT191" s="65"/>
      <c r="BU191" s="65"/>
      <c r="BV191" s="65"/>
      <c r="BW191" s="65"/>
      <c r="BX191" s="132"/>
      <c r="BY191" s="65"/>
      <c r="BZ191" s="132"/>
      <c r="CA191" s="65"/>
      <c r="CB191" s="65"/>
      <c r="CC191" s="65"/>
      <c r="CD191" s="65"/>
      <c r="CE191" s="65"/>
      <c r="CF191" s="65"/>
      <c r="CG191" s="65"/>
      <c r="CH191" s="132"/>
      <c r="CI191" s="65"/>
      <c r="CJ191" s="65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1:165" s="116" customFormat="1" ht="11.25" x14ac:dyDescent="0.2">
      <c r="A192" s="17"/>
      <c r="B192" s="17"/>
      <c r="C192" s="18"/>
      <c r="D192" s="18"/>
      <c r="E192" s="40"/>
      <c r="F192" s="19"/>
      <c r="G192" s="1"/>
      <c r="H192" s="1"/>
      <c r="I192" s="1"/>
      <c r="J192" s="1"/>
      <c r="K192" s="1"/>
      <c r="L192" s="1"/>
      <c r="M192" s="1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1"/>
      <c r="AG192" s="1"/>
      <c r="AH192" s="1"/>
      <c r="AI192" s="1"/>
      <c r="AJ192" s="1"/>
      <c r="AK192" s="1"/>
      <c r="AL192" s="1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1"/>
      <c r="BF192" s="1"/>
      <c r="BG192" s="1"/>
      <c r="BH192" s="1"/>
      <c r="BI192" s="1"/>
      <c r="BJ192" s="1"/>
      <c r="BK192" s="1"/>
      <c r="BL192" s="1"/>
      <c r="BM192" s="65"/>
      <c r="BN192" s="132"/>
      <c r="BO192" s="65"/>
      <c r="BP192" s="132"/>
      <c r="BQ192" s="65"/>
      <c r="BR192" s="65"/>
      <c r="BS192" s="132"/>
      <c r="BT192" s="65"/>
      <c r="BU192" s="65"/>
      <c r="BV192" s="65"/>
      <c r="BW192" s="65"/>
      <c r="BX192" s="132"/>
      <c r="BY192" s="65"/>
      <c r="BZ192" s="132"/>
      <c r="CA192" s="65"/>
      <c r="CB192" s="65"/>
      <c r="CC192" s="65"/>
      <c r="CD192" s="65"/>
      <c r="CE192" s="65"/>
      <c r="CF192" s="65"/>
      <c r="CG192" s="65"/>
      <c r="CH192" s="132"/>
      <c r="CI192" s="65"/>
      <c r="CJ192" s="65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1:165" s="116" customFormat="1" ht="11.25" x14ac:dyDescent="0.2">
      <c r="A193" s="48"/>
      <c r="B193" s="48"/>
      <c r="C193" s="26"/>
      <c r="D193" s="26"/>
      <c r="E193" s="37" t="s">
        <v>286</v>
      </c>
      <c r="F193" s="28"/>
      <c r="G193" s="1"/>
      <c r="H193" s="1"/>
      <c r="I193" s="1"/>
      <c r="J193" s="1"/>
      <c r="K193" s="1"/>
      <c r="L193" s="1"/>
      <c r="M193" s="1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140"/>
      <c r="AG193" s="140"/>
      <c r="AH193" s="1"/>
      <c r="AI193" s="1"/>
      <c r="AJ193" s="1"/>
      <c r="AK193" s="1"/>
      <c r="AL193" s="1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140"/>
      <c r="BF193" s="140"/>
      <c r="BG193" s="1"/>
      <c r="BH193" s="1"/>
      <c r="BI193" s="1"/>
      <c r="BJ193" s="1"/>
      <c r="BK193" s="1"/>
      <c r="BL193" s="1"/>
      <c r="BM193" s="65"/>
      <c r="BN193" s="132"/>
      <c r="BO193" s="65"/>
      <c r="BP193" s="132"/>
      <c r="BQ193" s="65"/>
      <c r="BR193" s="65"/>
      <c r="BS193" s="132"/>
      <c r="BT193" s="65"/>
      <c r="BU193" s="65"/>
      <c r="BV193" s="65"/>
      <c r="BW193" s="65"/>
      <c r="BX193" s="132"/>
      <c r="BY193" s="65"/>
      <c r="BZ193" s="132"/>
      <c r="CA193" s="65"/>
      <c r="CB193" s="65"/>
      <c r="CC193" s="65"/>
      <c r="CD193" s="65"/>
      <c r="CE193" s="65"/>
      <c r="CF193" s="65"/>
      <c r="CG193" s="65"/>
      <c r="CH193" s="132"/>
      <c r="CI193" s="65"/>
      <c r="CJ193" s="65"/>
      <c r="CK193" s="140"/>
      <c r="CL193" s="140"/>
      <c r="CM193" s="1"/>
      <c r="CN193" s="1"/>
      <c r="CO193" s="1"/>
      <c r="CP193" s="1"/>
      <c r="CU193" s="1"/>
      <c r="CV193" s="1"/>
      <c r="DA193" s="1"/>
      <c r="DB193" s="1"/>
      <c r="DG193" s="1"/>
      <c r="DH193" s="1"/>
      <c r="DM193" s="1"/>
      <c r="DN193" s="1"/>
      <c r="DS193" s="1"/>
      <c r="DT193" s="1"/>
      <c r="DY193" s="1"/>
      <c r="DZ193" s="1"/>
      <c r="EA193" s="1"/>
      <c r="EB193" s="1"/>
      <c r="EC193" s="1"/>
      <c r="ED193" s="1"/>
      <c r="EE193" s="1"/>
      <c r="EF193" s="1"/>
      <c r="EK193" s="1"/>
      <c r="EL193" s="1"/>
      <c r="EQ193" s="1"/>
      <c r="ER193" s="1"/>
      <c r="EW193" s="1"/>
      <c r="EX193" s="1"/>
      <c r="FC193" s="1"/>
      <c r="FD193" s="1"/>
      <c r="FI193" s="1"/>
    </row>
    <row r="194" spans="1:165" s="116" customFormat="1" ht="15.75" customHeight="1" x14ac:dyDescent="0.2">
      <c r="A194" s="120" t="s">
        <v>105</v>
      </c>
      <c r="B194" s="120" t="s">
        <v>101</v>
      </c>
      <c r="C194" s="120">
        <v>840301</v>
      </c>
      <c r="D194" s="120" t="s">
        <v>287</v>
      </c>
      <c r="E194" s="124" t="s">
        <v>288</v>
      </c>
      <c r="F194" s="15" t="s">
        <v>140</v>
      </c>
      <c r="G194" s="1">
        <f t="shared" ref="G194" si="1300">H194+I194+BJ194</f>
        <v>400000</v>
      </c>
      <c r="H194" s="1">
        <f t="shared" ref="H194:H206" si="1301">L194+CJ194+DC194+DU194+EM194+FE194</f>
        <v>0</v>
      </c>
      <c r="I194" s="1"/>
      <c r="J194" s="1">
        <f>K194+M194+CP194+DH194+DZ194+ER194</f>
        <v>400000</v>
      </c>
      <c r="K194" s="1">
        <v>353805</v>
      </c>
      <c r="L194" s="1"/>
      <c r="M194" s="1">
        <f t="shared" si="1037"/>
        <v>46195</v>
      </c>
      <c r="N194" s="65">
        <v>36374</v>
      </c>
      <c r="P194" s="65"/>
      <c r="Q194" s="65">
        <v>9821</v>
      </c>
      <c r="R194" s="65"/>
      <c r="S194" s="65"/>
      <c r="T194" s="65">
        <f t="shared" si="957"/>
        <v>0</v>
      </c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140"/>
      <c r="AG194" s="140"/>
      <c r="AH194" s="1"/>
      <c r="AI194" s="1"/>
      <c r="AJ194" s="1">
        <f>M194-AF194-AG194-AI194</f>
        <v>46195</v>
      </c>
      <c r="AK194" s="1">
        <f t="shared" si="1011"/>
        <v>0</v>
      </c>
      <c r="AL194" s="1">
        <f t="shared" ref="AL194" si="1302">AM194+AN194+AO194+AP194+AQ194+AR194+AS194+AV194+AW194+BA194+BB194+BC194</f>
        <v>0</v>
      </c>
      <c r="AM194" s="65"/>
      <c r="AO194" s="65"/>
      <c r="AP194" s="65"/>
      <c r="AQ194" s="65"/>
      <c r="AR194" s="65"/>
      <c r="AS194" s="65">
        <f t="shared" ref="AS194" si="1303">AT194+AU194</f>
        <v>0</v>
      </c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140"/>
      <c r="BF194" s="140"/>
      <c r="BG194" s="1"/>
      <c r="BH194" s="1"/>
      <c r="BI194" s="1">
        <f>AL194-BE194-BF194-BH194</f>
        <v>0</v>
      </c>
      <c r="BJ194" s="1">
        <f t="shared" si="1012"/>
        <v>400000</v>
      </c>
      <c r="BK194" s="1">
        <f t="shared" ref="BK194" si="1304">BM194+BO194+BQ194+BR194+BT194+BU194+BV194+CA194+CB194+CE194+CF194+CG194+CI194</f>
        <v>46195</v>
      </c>
      <c r="BL194" s="1"/>
      <c r="BM194" s="65">
        <f t="shared" ref="BM194" si="1305">N194+AM194</f>
        <v>36374</v>
      </c>
      <c r="BN194" s="132"/>
      <c r="BO194" s="65">
        <f t="shared" ref="BO194" si="1306">O194+AN194</f>
        <v>0</v>
      </c>
      <c r="BP194" s="132"/>
      <c r="BQ194" s="65">
        <f t="shared" ref="BQ194" si="1307">P194+AO194</f>
        <v>0</v>
      </c>
      <c r="BR194" s="65">
        <f t="shared" ref="BR194" si="1308">Q194+AP194</f>
        <v>9821</v>
      </c>
      <c r="BS194" s="132"/>
      <c r="BT194" s="65">
        <f t="shared" ref="BT194" si="1309">R194+AQ194</f>
        <v>0</v>
      </c>
      <c r="BU194" s="65">
        <f t="shared" ref="BU194" si="1310">S194+AR194</f>
        <v>0</v>
      </c>
      <c r="BV194" s="65">
        <f t="shared" ref="BV194" si="1311">T194+AS194</f>
        <v>0</v>
      </c>
      <c r="BW194" s="65">
        <f t="shared" ref="BW194" si="1312">U194+AT194</f>
        <v>0</v>
      </c>
      <c r="BX194" s="132"/>
      <c r="BY194" s="65">
        <f t="shared" ref="BY194" si="1313">V194+AU194</f>
        <v>0</v>
      </c>
      <c r="BZ194" s="132"/>
      <c r="CA194" s="65">
        <f t="shared" ref="CA194" si="1314">W194+AV194</f>
        <v>0</v>
      </c>
      <c r="CB194" s="65">
        <f t="shared" ref="CB194" si="1315">X194+AW194</f>
        <v>0</v>
      </c>
      <c r="CC194" s="65">
        <f t="shared" ref="CC194" si="1316">Y194+AX194</f>
        <v>0</v>
      </c>
      <c r="CD194" s="65">
        <f t="shared" ref="CD194" si="1317">Z194+AY194</f>
        <v>0</v>
      </c>
      <c r="CE194" s="65">
        <f t="shared" ref="CE194" si="1318">AA194+AZ194</f>
        <v>0</v>
      </c>
      <c r="CF194" s="65">
        <f t="shared" ref="CF194" si="1319">AB194+BA194</f>
        <v>0</v>
      </c>
      <c r="CG194" s="65">
        <f t="shared" ref="CG194" si="1320">AC194+BB194</f>
        <v>0</v>
      </c>
      <c r="CH194" s="132"/>
      <c r="CI194" s="65">
        <f t="shared" ref="CI194" si="1321">AD194+BC194</f>
        <v>0</v>
      </c>
      <c r="CJ194" s="65">
        <f t="shared" ref="CJ194" si="1322">AE194+BD194</f>
        <v>0</v>
      </c>
      <c r="CK194" s="65">
        <f t="shared" ref="CK194" si="1323">AF194+BE194</f>
        <v>0</v>
      </c>
      <c r="CL194" s="65">
        <f t="shared" ref="CL194" si="1324">AG194+BF194</f>
        <v>0</v>
      </c>
      <c r="CM194" s="65">
        <f t="shared" ref="CM194" si="1325">AH194+BG194</f>
        <v>0</v>
      </c>
      <c r="CN194" s="65">
        <f t="shared" ref="CN194" si="1326">AI194+BH194</f>
        <v>0</v>
      </c>
      <c r="CO194" s="65">
        <f t="shared" ref="CO194" si="1327">AJ194+BI194</f>
        <v>46195</v>
      </c>
      <c r="CP194" s="1"/>
      <c r="CU194" s="1"/>
      <c r="CV194" s="1"/>
      <c r="DA194" s="1"/>
      <c r="DB194" s="1">
        <f>CP194+CV194</f>
        <v>0</v>
      </c>
      <c r="DC194" s="1">
        <f t="shared" ref="DC194" si="1328">CQ194+CW194</f>
        <v>0</v>
      </c>
      <c r="DD194" s="1">
        <f t="shared" ref="DD194" si="1329">CR194+CX194</f>
        <v>0</v>
      </c>
      <c r="DE194" s="1">
        <f t="shared" ref="DE194" si="1330">CS194+CY194</f>
        <v>0</v>
      </c>
      <c r="DF194" s="1">
        <f t="shared" ref="DF194" si="1331">CT194+CZ194</f>
        <v>0</v>
      </c>
      <c r="DG194" s="1">
        <f t="shared" ref="DG194" si="1332">CU194+DA194</f>
        <v>0</v>
      </c>
      <c r="DH194" s="1"/>
      <c r="DM194" s="1"/>
      <c r="DN194" s="1"/>
      <c r="DS194" s="1"/>
      <c r="DT194" s="1">
        <f>DH194+DN194</f>
        <v>0</v>
      </c>
      <c r="DU194" s="1">
        <f t="shared" ref="DU194" si="1333">DI194+DO194</f>
        <v>0</v>
      </c>
      <c r="DV194" s="1">
        <f t="shared" ref="DV194" si="1334">DJ194+DP194</f>
        <v>0</v>
      </c>
      <c r="DW194" s="1">
        <f t="shared" ref="DW194" si="1335">DK194+DQ194</f>
        <v>0</v>
      </c>
      <c r="DX194" s="1">
        <f t="shared" ref="DX194" si="1336">DL194+DR194</f>
        <v>0</v>
      </c>
      <c r="DY194" s="1">
        <f t="shared" ref="DY194" si="1337">DM194+DS194</f>
        <v>0</v>
      </c>
      <c r="DZ194" s="1"/>
      <c r="EA194" s="1"/>
      <c r="EB194" s="1"/>
      <c r="EC194" s="1"/>
      <c r="ED194" s="1"/>
      <c r="EE194" s="1">
        <f t="shared" ref="EE194:EE249" si="1338">DZ194-EB194-EC194-ED194</f>
        <v>0</v>
      </c>
      <c r="EF194" s="1"/>
      <c r="EK194" s="1"/>
      <c r="EL194" s="1">
        <f>DZ194+EF194</f>
        <v>0</v>
      </c>
      <c r="EM194" s="1">
        <f t="shared" ref="EM194" si="1339">EA194+EG194</f>
        <v>0</v>
      </c>
      <c r="EN194" s="1">
        <f t="shared" ref="EN194" si="1340">EB194+EH194</f>
        <v>0</v>
      </c>
      <c r="EO194" s="1">
        <f t="shared" ref="EO194" si="1341">EC194+EI194</f>
        <v>0</v>
      </c>
      <c r="EP194" s="1">
        <f t="shared" ref="EP194" si="1342">ED194+EJ194</f>
        <v>0</v>
      </c>
      <c r="EQ194" s="1">
        <f t="shared" ref="EQ194" si="1343">EE194+EK194</f>
        <v>0</v>
      </c>
      <c r="ER194" s="1">
        <v>0</v>
      </c>
      <c r="EW194" s="1">
        <f t="shared" ref="EW194:EW249" si="1344">ER194-ET194-EU194-EV194</f>
        <v>0</v>
      </c>
      <c r="EX194" s="1"/>
      <c r="FC194" s="1"/>
      <c r="FD194" s="1">
        <f>ER194+EX194</f>
        <v>0</v>
      </c>
      <c r="FE194" s="1">
        <f t="shared" ref="FE194" si="1345">ES194+EY194</f>
        <v>0</v>
      </c>
      <c r="FF194" s="1">
        <f t="shared" ref="FF194" si="1346">ET194+EZ194</f>
        <v>0</v>
      </c>
      <c r="FG194" s="1">
        <f t="shared" ref="FG194" si="1347">EU194+FA194</f>
        <v>0</v>
      </c>
      <c r="FH194" s="1">
        <f t="shared" ref="FH194" si="1348">EV194+FB194</f>
        <v>0</v>
      </c>
      <c r="FI194" s="1">
        <f t="shared" ref="FI194" si="1349">EW194+FC194</f>
        <v>0</v>
      </c>
    </row>
    <row r="195" spans="1:165" s="116" customFormat="1" ht="11.25" x14ac:dyDescent="0.2">
      <c r="A195" s="120"/>
      <c r="B195" s="120"/>
      <c r="C195" s="120"/>
      <c r="D195" s="120"/>
      <c r="E195" s="124"/>
      <c r="F195" s="15"/>
      <c r="G195" s="1"/>
      <c r="H195" s="1">
        <f t="shared" si="1301"/>
        <v>0</v>
      </c>
      <c r="I195" s="1"/>
      <c r="J195" s="1"/>
      <c r="K195" s="1"/>
      <c r="L195" s="1"/>
      <c r="M195" s="1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140"/>
      <c r="AG195" s="140"/>
      <c r="AH195" s="1"/>
      <c r="AI195" s="1"/>
      <c r="AJ195" s="1"/>
      <c r="AK195" s="1"/>
      <c r="AL195" s="1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140"/>
      <c r="BF195" s="140"/>
      <c r="BG195" s="1"/>
      <c r="BH195" s="1"/>
      <c r="BI195" s="1"/>
      <c r="BJ195" s="1"/>
      <c r="BK195" s="1"/>
      <c r="BL195" s="1"/>
      <c r="BM195" s="65"/>
      <c r="BN195" s="132"/>
      <c r="BO195" s="65"/>
      <c r="BP195" s="132"/>
      <c r="BQ195" s="65"/>
      <c r="BR195" s="65"/>
      <c r="BS195" s="132"/>
      <c r="BT195" s="65"/>
      <c r="BU195" s="65"/>
      <c r="BV195" s="65"/>
      <c r="BW195" s="65"/>
      <c r="BX195" s="132"/>
      <c r="BY195" s="65"/>
      <c r="BZ195" s="132"/>
      <c r="CA195" s="65"/>
      <c r="CB195" s="65"/>
      <c r="CC195" s="65"/>
      <c r="CD195" s="65"/>
      <c r="CE195" s="65"/>
      <c r="CF195" s="65"/>
      <c r="CG195" s="65"/>
      <c r="CH195" s="132"/>
      <c r="CI195" s="65"/>
      <c r="CJ195" s="65"/>
      <c r="CK195" s="140"/>
      <c r="CL195" s="140"/>
      <c r="CM195" s="1"/>
      <c r="CN195" s="1"/>
      <c r="CO195" s="1"/>
      <c r="CP195" s="1"/>
      <c r="CU195" s="1"/>
      <c r="CV195" s="1"/>
      <c r="DA195" s="1"/>
      <c r="DB195" s="1"/>
      <c r="DG195" s="1"/>
      <c r="DH195" s="1"/>
      <c r="DM195" s="1"/>
      <c r="DN195" s="1"/>
      <c r="DS195" s="1"/>
      <c r="DT195" s="1"/>
      <c r="DY195" s="1"/>
      <c r="DZ195" s="1"/>
      <c r="EA195" s="1"/>
      <c r="EB195" s="1"/>
      <c r="EC195" s="1"/>
      <c r="ED195" s="1"/>
      <c r="EE195" s="1"/>
      <c r="EF195" s="1"/>
      <c r="EK195" s="1"/>
      <c r="EL195" s="1"/>
      <c r="EQ195" s="1"/>
      <c r="ER195" s="1"/>
      <c r="EW195" s="1"/>
      <c r="EX195" s="1"/>
      <c r="FC195" s="1"/>
      <c r="FD195" s="1"/>
      <c r="FI195" s="1"/>
    </row>
    <row r="196" spans="1:165" s="116" customFormat="1" ht="11.25" x14ac:dyDescent="0.2">
      <c r="A196" s="48"/>
      <c r="B196" s="48"/>
      <c r="C196" s="26"/>
      <c r="D196" s="26"/>
      <c r="E196" s="37" t="s">
        <v>289</v>
      </c>
      <c r="F196" s="28"/>
      <c r="G196" s="1"/>
      <c r="H196" s="1">
        <f t="shared" si="1301"/>
        <v>0</v>
      </c>
      <c r="I196" s="1"/>
      <c r="J196" s="1"/>
      <c r="K196" s="1"/>
      <c r="L196" s="1"/>
      <c r="M196" s="1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140"/>
      <c r="AG196" s="140"/>
      <c r="AH196" s="1"/>
      <c r="AI196" s="1"/>
      <c r="AJ196" s="1"/>
      <c r="AK196" s="1"/>
      <c r="AL196" s="1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140"/>
      <c r="BF196" s="140"/>
      <c r="BG196" s="1"/>
      <c r="BH196" s="1"/>
      <c r="BI196" s="1"/>
      <c r="BJ196" s="1"/>
      <c r="BK196" s="1"/>
      <c r="BL196" s="1"/>
      <c r="BM196" s="65"/>
      <c r="BN196" s="132"/>
      <c r="BO196" s="65"/>
      <c r="BP196" s="132"/>
      <c r="BQ196" s="65"/>
      <c r="BR196" s="65"/>
      <c r="BS196" s="132"/>
      <c r="BT196" s="65"/>
      <c r="BU196" s="65"/>
      <c r="BV196" s="65"/>
      <c r="BW196" s="65"/>
      <c r="BX196" s="132"/>
      <c r="BY196" s="65"/>
      <c r="BZ196" s="132"/>
      <c r="CA196" s="65"/>
      <c r="CB196" s="65"/>
      <c r="CC196" s="65"/>
      <c r="CD196" s="65"/>
      <c r="CE196" s="65"/>
      <c r="CF196" s="65"/>
      <c r="CG196" s="65"/>
      <c r="CH196" s="132"/>
      <c r="CI196" s="65"/>
      <c r="CJ196" s="65"/>
      <c r="CK196" s="140"/>
      <c r="CL196" s="140"/>
      <c r="CM196" s="1"/>
      <c r="CN196" s="1"/>
      <c r="CO196" s="1"/>
      <c r="CP196" s="1"/>
      <c r="CU196" s="1"/>
      <c r="CV196" s="1"/>
      <c r="DA196" s="1"/>
      <c r="DB196" s="1"/>
      <c r="DG196" s="1"/>
      <c r="DH196" s="1"/>
      <c r="DM196" s="1"/>
      <c r="DN196" s="1"/>
      <c r="DS196" s="1"/>
      <c r="DT196" s="1"/>
      <c r="DY196" s="1"/>
      <c r="DZ196" s="1"/>
      <c r="EA196" s="1"/>
      <c r="EB196" s="1"/>
      <c r="EC196" s="1"/>
      <c r="ED196" s="1"/>
      <c r="EE196" s="1"/>
      <c r="EF196" s="1"/>
      <c r="EK196" s="1"/>
      <c r="EL196" s="1"/>
      <c r="EQ196" s="1"/>
      <c r="ER196" s="1"/>
      <c r="EW196" s="1"/>
      <c r="EX196" s="1"/>
      <c r="FC196" s="1"/>
      <c r="FD196" s="1"/>
      <c r="FI196" s="1"/>
    </row>
    <row r="197" spans="1:165" s="116" customFormat="1" ht="16.5" customHeight="1" x14ac:dyDescent="0.2">
      <c r="A197" s="120" t="s">
        <v>105</v>
      </c>
      <c r="B197" s="120" t="s">
        <v>101</v>
      </c>
      <c r="C197" s="120">
        <v>840301</v>
      </c>
      <c r="D197" s="120" t="s">
        <v>290</v>
      </c>
      <c r="E197" s="124" t="s">
        <v>291</v>
      </c>
      <c r="F197" s="15" t="s">
        <v>140</v>
      </c>
      <c r="G197" s="1">
        <f t="shared" ref="G197" si="1350">H197+I197+BJ197</f>
        <v>79000</v>
      </c>
      <c r="H197" s="1">
        <f t="shared" si="1301"/>
        <v>0</v>
      </c>
      <c r="I197" s="1"/>
      <c r="J197" s="1">
        <f>K197+M197+CP197+DH197+DZ197+ER197</f>
        <v>79000</v>
      </c>
      <c r="K197" s="1">
        <v>75615</v>
      </c>
      <c r="L197" s="1"/>
      <c r="M197" s="1">
        <f t="shared" si="1037"/>
        <v>3385</v>
      </c>
      <c r="N197" s="65">
        <v>2665</v>
      </c>
      <c r="P197" s="65"/>
      <c r="Q197" s="65">
        <v>720</v>
      </c>
      <c r="R197" s="65"/>
      <c r="S197" s="65"/>
      <c r="T197" s="65">
        <f t="shared" si="957"/>
        <v>0</v>
      </c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140"/>
      <c r="AG197" s="140"/>
      <c r="AH197" s="1"/>
      <c r="AI197" s="1"/>
      <c r="AJ197" s="1">
        <f>M197-AF197-AG197-AI197</f>
        <v>3385</v>
      </c>
      <c r="AK197" s="1">
        <f t="shared" si="1011"/>
        <v>0</v>
      </c>
      <c r="AL197" s="1">
        <f t="shared" ref="AL197" si="1351">AM197+AN197+AO197+AP197+AQ197+AR197+AS197+AV197+AW197+BA197+BB197+BC197</f>
        <v>0</v>
      </c>
      <c r="AM197" s="65"/>
      <c r="AO197" s="65"/>
      <c r="AP197" s="65"/>
      <c r="AQ197" s="65"/>
      <c r="AR197" s="65"/>
      <c r="AS197" s="65">
        <f t="shared" ref="AS197" si="1352">AT197+AU197</f>
        <v>0</v>
      </c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140"/>
      <c r="BF197" s="140"/>
      <c r="BG197" s="1"/>
      <c r="BH197" s="1"/>
      <c r="BI197" s="1">
        <f>AL197-BE197-BF197-BH197</f>
        <v>0</v>
      </c>
      <c r="BJ197" s="1">
        <f t="shared" si="1012"/>
        <v>79000</v>
      </c>
      <c r="BK197" s="1">
        <f t="shared" ref="BK197" si="1353">BM197+BO197+BQ197+BR197+BT197+BU197+BV197+CA197+CB197+CE197+CF197+CG197+CI197</f>
        <v>3385</v>
      </c>
      <c r="BL197" s="1"/>
      <c r="BM197" s="65">
        <f t="shared" ref="BM197" si="1354">N197+AM197</f>
        <v>2665</v>
      </c>
      <c r="BN197" s="132"/>
      <c r="BO197" s="65">
        <f t="shared" ref="BO197" si="1355">O197+AN197</f>
        <v>0</v>
      </c>
      <c r="BP197" s="132"/>
      <c r="BQ197" s="65">
        <f t="shared" ref="BQ197" si="1356">P197+AO197</f>
        <v>0</v>
      </c>
      <c r="BR197" s="65">
        <f t="shared" ref="BR197" si="1357">Q197+AP197</f>
        <v>720</v>
      </c>
      <c r="BS197" s="132"/>
      <c r="BT197" s="65">
        <f t="shared" ref="BT197" si="1358">R197+AQ197</f>
        <v>0</v>
      </c>
      <c r="BU197" s="65">
        <f t="shared" ref="BU197" si="1359">S197+AR197</f>
        <v>0</v>
      </c>
      <c r="BV197" s="65">
        <f t="shared" ref="BV197" si="1360">T197+AS197</f>
        <v>0</v>
      </c>
      <c r="BW197" s="65">
        <f t="shared" ref="BW197" si="1361">U197+AT197</f>
        <v>0</v>
      </c>
      <c r="BX197" s="132"/>
      <c r="BY197" s="65">
        <f t="shared" ref="BY197" si="1362">V197+AU197</f>
        <v>0</v>
      </c>
      <c r="BZ197" s="132"/>
      <c r="CA197" s="65">
        <f t="shared" ref="CA197" si="1363">W197+AV197</f>
        <v>0</v>
      </c>
      <c r="CB197" s="65">
        <f t="shared" ref="CB197" si="1364">X197+AW197</f>
        <v>0</v>
      </c>
      <c r="CC197" s="65">
        <f t="shared" ref="CC197" si="1365">Y197+AX197</f>
        <v>0</v>
      </c>
      <c r="CD197" s="65">
        <f t="shared" ref="CD197" si="1366">Z197+AY197</f>
        <v>0</v>
      </c>
      <c r="CE197" s="65">
        <f t="shared" ref="CE197" si="1367">AA197+AZ197</f>
        <v>0</v>
      </c>
      <c r="CF197" s="65">
        <f t="shared" ref="CF197" si="1368">AB197+BA197</f>
        <v>0</v>
      </c>
      <c r="CG197" s="65">
        <f t="shared" ref="CG197" si="1369">AC197+BB197</f>
        <v>0</v>
      </c>
      <c r="CH197" s="132"/>
      <c r="CI197" s="65">
        <f t="shared" ref="CI197" si="1370">AD197+BC197</f>
        <v>0</v>
      </c>
      <c r="CJ197" s="65">
        <f t="shared" ref="CJ197" si="1371">AE197+BD197</f>
        <v>0</v>
      </c>
      <c r="CK197" s="65">
        <f t="shared" ref="CK197" si="1372">AF197+BE197</f>
        <v>0</v>
      </c>
      <c r="CL197" s="65">
        <f t="shared" ref="CL197" si="1373">AG197+BF197</f>
        <v>0</v>
      </c>
      <c r="CM197" s="65">
        <f t="shared" ref="CM197" si="1374">AH197+BG197</f>
        <v>0</v>
      </c>
      <c r="CN197" s="65">
        <f t="shared" ref="CN197" si="1375">AI197+BH197</f>
        <v>0</v>
      </c>
      <c r="CO197" s="65">
        <f t="shared" ref="CO197" si="1376">AJ197+BI197</f>
        <v>3385</v>
      </c>
      <c r="CP197" s="1"/>
      <c r="CU197" s="1"/>
      <c r="CV197" s="1"/>
      <c r="DA197" s="1"/>
      <c r="DB197" s="1">
        <f>CP197+CV197</f>
        <v>0</v>
      </c>
      <c r="DC197" s="1">
        <f t="shared" ref="DC197" si="1377">CQ197+CW197</f>
        <v>0</v>
      </c>
      <c r="DD197" s="1">
        <f t="shared" ref="DD197" si="1378">CR197+CX197</f>
        <v>0</v>
      </c>
      <c r="DE197" s="1">
        <f t="shared" ref="DE197" si="1379">CS197+CY197</f>
        <v>0</v>
      </c>
      <c r="DF197" s="1">
        <f t="shared" ref="DF197" si="1380">CT197+CZ197</f>
        <v>0</v>
      </c>
      <c r="DG197" s="1">
        <f t="shared" ref="DG197" si="1381">CU197+DA197</f>
        <v>0</v>
      </c>
      <c r="DH197" s="1"/>
      <c r="DM197" s="1"/>
      <c r="DN197" s="1"/>
      <c r="DS197" s="1"/>
      <c r="DT197" s="1">
        <f>DH197+DN197</f>
        <v>0</v>
      </c>
      <c r="DU197" s="1">
        <f t="shared" ref="DU197" si="1382">DI197+DO197</f>
        <v>0</v>
      </c>
      <c r="DV197" s="1">
        <f t="shared" ref="DV197" si="1383">DJ197+DP197</f>
        <v>0</v>
      </c>
      <c r="DW197" s="1">
        <f t="shared" ref="DW197" si="1384">DK197+DQ197</f>
        <v>0</v>
      </c>
      <c r="DX197" s="1">
        <f t="shared" ref="DX197" si="1385">DL197+DR197</f>
        <v>0</v>
      </c>
      <c r="DY197" s="1">
        <f t="shared" ref="DY197" si="1386">DM197+DS197</f>
        <v>0</v>
      </c>
      <c r="DZ197" s="1"/>
      <c r="EA197" s="1"/>
      <c r="EB197" s="1"/>
      <c r="EC197" s="1"/>
      <c r="ED197" s="1"/>
      <c r="EE197" s="1">
        <f t="shared" si="1338"/>
        <v>0</v>
      </c>
      <c r="EF197" s="1"/>
      <c r="EK197" s="1"/>
      <c r="EL197" s="1">
        <f>DZ197+EF197</f>
        <v>0</v>
      </c>
      <c r="EM197" s="1">
        <f t="shared" ref="EM197" si="1387">EA197+EG197</f>
        <v>0</v>
      </c>
      <c r="EN197" s="1">
        <f t="shared" ref="EN197" si="1388">EB197+EH197</f>
        <v>0</v>
      </c>
      <c r="EO197" s="1">
        <f t="shared" ref="EO197" si="1389">EC197+EI197</f>
        <v>0</v>
      </c>
      <c r="EP197" s="1">
        <f t="shared" ref="EP197" si="1390">ED197+EJ197</f>
        <v>0</v>
      </c>
      <c r="EQ197" s="1">
        <f t="shared" ref="EQ197" si="1391">EE197+EK197</f>
        <v>0</v>
      </c>
      <c r="ER197" s="1">
        <v>0</v>
      </c>
      <c r="EW197" s="1">
        <f t="shared" si="1344"/>
        <v>0</v>
      </c>
      <c r="EX197" s="1"/>
      <c r="FC197" s="1"/>
      <c r="FD197" s="1">
        <f>ER197+EX197</f>
        <v>0</v>
      </c>
      <c r="FE197" s="1">
        <f t="shared" ref="FE197" si="1392">ES197+EY197</f>
        <v>0</v>
      </c>
      <c r="FF197" s="1">
        <f t="shared" ref="FF197" si="1393">ET197+EZ197</f>
        <v>0</v>
      </c>
      <c r="FG197" s="1">
        <f t="shared" ref="FG197" si="1394">EU197+FA197</f>
        <v>0</v>
      </c>
      <c r="FH197" s="1">
        <f t="shared" ref="FH197" si="1395">EV197+FB197</f>
        <v>0</v>
      </c>
      <c r="FI197" s="1">
        <f t="shared" ref="FI197" si="1396">EW197+FC197</f>
        <v>0</v>
      </c>
    </row>
    <row r="198" spans="1:165" s="116" customFormat="1" ht="11.25" x14ac:dyDescent="0.2">
      <c r="A198" s="120"/>
      <c r="B198" s="120"/>
      <c r="C198" s="120"/>
      <c r="D198" s="120"/>
      <c r="E198" s="124"/>
      <c r="F198" s="15"/>
      <c r="G198" s="1"/>
      <c r="H198" s="1">
        <f t="shared" si="1301"/>
        <v>0</v>
      </c>
      <c r="I198" s="1"/>
      <c r="J198" s="1"/>
      <c r="K198" s="1"/>
      <c r="L198" s="1"/>
      <c r="M198" s="1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140"/>
      <c r="AG198" s="140"/>
      <c r="AH198" s="1"/>
      <c r="AI198" s="1"/>
      <c r="AJ198" s="1"/>
      <c r="AK198" s="1"/>
      <c r="AL198" s="1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140"/>
      <c r="BF198" s="140"/>
      <c r="BG198" s="1"/>
      <c r="BH198" s="1"/>
      <c r="BI198" s="1"/>
      <c r="BJ198" s="1"/>
      <c r="BK198" s="1"/>
      <c r="BL198" s="1"/>
      <c r="BM198" s="65"/>
      <c r="BN198" s="132"/>
      <c r="BO198" s="65"/>
      <c r="BP198" s="132"/>
      <c r="BQ198" s="65"/>
      <c r="BR198" s="65"/>
      <c r="BS198" s="132"/>
      <c r="BT198" s="65"/>
      <c r="BU198" s="65"/>
      <c r="BV198" s="65"/>
      <c r="BW198" s="65"/>
      <c r="BX198" s="132"/>
      <c r="BY198" s="65"/>
      <c r="BZ198" s="132"/>
      <c r="CA198" s="65"/>
      <c r="CB198" s="65"/>
      <c r="CC198" s="65"/>
      <c r="CD198" s="65"/>
      <c r="CE198" s="65"/>
      <c r="CF198" s="65"/>
      <c r="CG198" s="65"/>
      <c r="CH198" s="132"/>
      <c r="CI198" s="65"/>
      <c r="CJ198" s="65"/>
      <c r="CK198" s="140"/>
      <c r="CL198" s="140"/>
      <c r="CM198" s="1"/>
      <c r="CN198" s="1"/>
      <c r="CO198" s="1"/>
      <c r="CP198" s="1"/>
      <c r="CU198" s="1"/>
      <c r="CV198" s="1"/>
      <c r="DA198" s="1"/>
      <c r="DB198" s="1"/>
      <c r="DG198" s="1"/>
      <c r="DH198" s="1"/>
      <c r="DM198" s="1"/>
      <c r="DN198" s="1"/>
      <c r="DS198" s="1"/>
      <c r="DT198" s="1"/>
      <c r="DY198" s="1"/>
      <c r="DZ198" s="1"/>
      <c r="EA198" s="1"/>
      <c r="EB198" s="1"/>
      <c r="EC198" s="1"/>
      <c r="ED198" s="1"/>
      <c r="EE198" s="1"/>
      <c r="EF198" s="1"/>
      <c r="EK198" s="1"/>
      <c r="EL198" s="1"/>
      <c r="EQ198" s="1"/>
      <c r="ER198" s="1"/>
      <c r="EW198" s="1"/>
      <c r="EX198" s="1"/>
      <c r="FC198" s="1"/>
      <c r="FD198" s="1"/>
      <c r="FI198" s="1"/>
    </row>
    <row r="199" spans="1:165" s="116" customFormat="1" ht="11.25" x14ac:dyDescent="0.2">
      <c r="A199" s="48"/>
      <c r="B199" s="48"/>
      <c r="C199" s="26"/>
      <c r="D199" s="26"/>
      <c r="E199" s="37" t="s">
        <v>292</v>
      </c>
      <c r="F199" s="28"/>
      <c r="G199" s="1"/>
      <c r="H199" s="1">
        <f t="shared" si="1301"/>
        <v>0</v>
      </c>
      <c r="I199" s="1"/>
      <c r="J199" s="1"/>
      <c r="K199" s="1"/>
      <c r="L199" s="1"/>
      <c r="M199" s="1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140"/>
      <c r="AG199" s="140"/>
      <c r="AH199" s="1"/>
      <c r="AI199" s="1"/>
      <c r="AJ199" s="1"/>
      <c r="AK199" s="1"/>
      <c r="AL199" s="1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140"/>
      <c r="BF199" s="140"/>
      <c r="BG199" s="1"/>
      <c r="BH199" s="1"/>
      <c r="BI199" s="1"/>
      <c r="BJ199" s="1"/>
      <c r="BK199" s="1"/>
      <c r="BL199" s="1"/>
      <c r="BM199" s="65"/>
      <c r="BN199" s="132"/>
      <c r="BO199" s="65"/>
      <c r="BP199" s="132"/>
      <c r="BQ199" s="65"/>
      <c r="BR199" s="65"/>
      <c r="BS199" s="132"/>
      <c r="BT199" s="65"/>
      <c r="BU199" s="65"/>
      <c r="BV199" s="65"/>
      <c r="BW199" s="65"/>
      <c r="BX199" s="132"/>
      <c r="BY199" s="65"/>
      <c r="BZ199" s="132"/>
      <c r="CA199" s="65"/>
      <c r="CB199" s="65"/>
      <c r="CC199" s="65"/>
      <c r="CD199" s="65"/>
      <c r="CE199" s="65"/>
      <c r="CF199" s="65"/>
      <c r="CG199" s="65"/>
      <c r="CH199" s="132"/>
      <c r="CI199" s="65"/>
      <c r="CJ199" s="65"/>
      <c r="CK199" s="140"/>
      <c r="CL199" s="140"/>
      <c r="CM199" s="1"/>
      <c r="CN199" s="1"/>
      <c r="CO199" s="1"/>
      <c r="CP199" s="1"/>
      <c r="CU199" s="1"/>
      <c r="CV199" s="1"/>
      <c r="DA199" s="1"/>
      <c r="DB199" s="1"/>
      <c r="DG199" s="1"/>
      <c r="DH199" s="1"/>
      <c r="DM199" s="1"/>
      <c r="DN199" s="1"/>
      <c r="DS199" s="1"/>
      <c r="DT199" s="1"/>
      <c r="DY199" s="1"/>
      <c r="DZ199" s="1"/>
      <c r="EA199" s="1"/>
      <c r="EB199" s="1"/>
      <c r="EC199" s="1"/>
      <c r="ED199" s="1"/>
      <c r="EE199" s="1"/>
      <c r="EF199" s="1"/>
      <c r="EK199" s="1"/>
      <c r="EL199" s="1"/>
      <c r="EQ199" s="1"/>
      <c r="ER199" s="1"/>
      <c r="EW199" s="1"/>
      <c r="EX199" s="1"/>
      <c r="FC199" s="1"/>
      <c r="FD199" s="1"/>
      <c r="FI199" s="1"/>
    </row>
    <row r="200" spans="1:165" s="116" customFormat="1" ht="18" customHeight="1" x14ac:dyDescent="0.2">
      <c r="A200" s="120" t="s">
        <v>105</v>
      </c>
      <c r="B200" s="120" t="s">
        <v>101</v>
      </c>
      <c r="C200" s="120">
        <v>840301</v>
      </c>
      <c r="D200" s="120" t="s">
        <v>293</v>
      </c>
      <c r="E200" s="124" t="s">
        <v>294</v>
      </c>
      <c r="F200" s="15" t="s">
        <v>140</v>
      </c>
      <c r="G200" s="1">
        <f t="shared" ref="G200" si="1397">H200+I200+BJ200</f>
        <v>17700</v>
      </c>
      <c r="H200" s="1">
        <f t="shared" si="1301"/>
        <v>3650</v>
      </c>
      <c r="I200" s="1"/>
      <c r="J200" s="1">
        <f>K200+M200+CP200+DH200+DZ200+ER200</f>
        <v>14050</v>
      </c>
      <c r="K200" s="1">
        <v>13752</v>
      </c>
      <c r="L200" s="1">
        <v>3650</v>
      </c>
      <c r="M200" s="1">
        <f t="shared" si="1037"/>
        <v>298</v>
      </c>
      <c r="N200" s="65">
        <v>235</v>
      </c>
      <c r="P200" s="65"/>
      <c r="Q200" s="65">
        <v>63</v>
      </c>
      <c r="R200" s="65"/>
      <c r="S200" s="65"/>
      <c r="T200" s="65">
        <f t="shared" si="957"/>
        <v>0</v>
      </c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140"/>
      <c r="AG200" s="140"/>
      <c r="AH200" s="1"/>
      <c r="AI200" s="1"/>
      <c r="AJ200" s="1">
        <f>M200-AF200-AG200-AI200</f>
        <v>298</v>
      </c>
      <c r="AK200" s="1">
        <f t="shared" si="1011"/>
        <v>0</v>
      </c>
      <c r="AL200" s="1">
        <f t="shared" ref="AL200" si="1398">AM200+AN200+AO200+AP200+AQ200+AR200+AS200+AV200+AW200+BA200+BB200+BC200</f>
        <v>0</v>
      </c>
      <c r="AM200" s="65"/>
      <c r="AO200" s="65"/>
      <c r="AP200" s="65"/>
      <c r="AQ200" s="65"/>
      <c r="AR200" s="65"/>
      <c r="AS200" s="65">
        <f t="shared" ref="AS200" si="1399">AT200+AU200</f>
        <v>0</v>
      </c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140"/>
      <c r="BF200" s="140"/>
      <c r="BG200" s="1"/>
      <c r="BH200" s="1"/>
      <c r="BI200" s="1">
        <f>AL200-BE200-BF200-BH200</f>
        <v>0</v>
      </c>
      <c r="BJ200" s="1">
        <f t="shared" si="1012"/>
        <v>14050</v>
      </c>
      <c r="BK200" s="1">
        <f t="shared" ref="BK200" si="1400">BM200+BO200+BQ200+BR200+BT200+BU200+BV200+CA200+CB200+CE200+CF200+CG200+CI200</f>
        <v>298</v>
      </c>
      <c r="BL200" s="1"/>
      <c r="BM200" s="65">
        <f t="shared" ref="BM200" si="1401">N200+AM200</f>
        <v>235</v>
      </c>
      <c r="BN200" s="132"/>
      <c r="BO200" s="65">
        <f t="shared" ref="BO200" si="1402">O200+AN200</f>
        <v>0</v>
      </c>
      <c r="BP200" s="132"/>
      <c r="BQ200" s="65">
        <f t="shared" ref="BQ200" si="1403">P200+AO200</f>
        <v>0</v>
      </c>
      <c r="BR200" s="65">
        <f t="shared" ref="BR200" si="1404">Q200+AP200</f>
        <v>63</v>
      </c>
      <c r="BS200" s="132"/>
      <c r="BT200" s="65">
        <f t="shared" ref="BT200" si="1405">R200+AQ200</f>
        <v>0</v>
      </c>
      <c r="BU200" s="65">
        <f t="shared" ref="BU200" si="1406">S200+AR200</f>
        <v>0</v>
      </c>
      <c r="BV200" s="65">
        <f t="shared" ref="BV200" si="1407">T200+AS200</f>
        <v>0</v>
      </c>
      <c r="BW200" s="65">
        <f t="shared" ref="BW200" si="1408">U200+AT200</f>
        <v>0</v>
      </c>
      <c r="BX200" s="132"/>
      <c r="BY200" s="65">
        <f t="shared" ref="BY200" si="1409">V200+AU200</f>
        <v>0</v>
      </c>
      <c r="BZ200" s="132"/>
      <c r="CA200" s="65">
        <f t="shared" ref="CA200" si="1410">W200+AV200</f>
        <v>0</v>
      </c>
      <c r="CB200" s="65">
        <f t="shared" ref="CB200" si="1411">X200+AW200</f>
        <v>0</v>
      </c>
      <c r="CC200" s="65">
        <f t="shared" ref="CC200" si="1412">Y200+AX200</f>
        <v>0</v>
      </c>
      <c r="CD200" s="65">
        <f t="shared" ref="CD200" si="1413">Z200+AY200</f>
        <v>0</v>
      </c>
      <c r="CE200" s="65">
        <f t="shared" ref="CE200" si="1414">AA200+AZ200</f>
        <v>0</v>
      </c>
      <c r="CF200" s="65">
        <f t="shared" ref="CF200" si="1415">AB200+BA200</f>
        <v>0</v>
      </c>
      <c r="CG200" s="65">
        <f t="shared" ref="CG200" si="1416">AC200+BB200</f>
        <v>0</v>
      </c>
      <c r="CH200" s="132"/>
      <c r="CI200" s="65">
        <f t="shared" ref="CI200" si="1417">AD200+BC200</f>
        <v>0</v>
      </c>
      <c r="CJ200" s="65">
        <f t="shared" ref="CJ200" si="1418">AE200+BD200</f>
        <v>0</v>
      </c>
      <c r="CK200" s="65">
        <f t="shared" ref="CK200" si="1419">AF200+BE200</f>
        <v>0</v>
      </c>
      <c r="CL200" s="65">
        <f t="shared" ref="CL200" si="1420">AG200+BF200</f>
        <v>0</v>
      </c>
      <c r="CM200" s="65">
        <f t="shared" ref="CM200" si="1421">AH200+BG200</f>
        <v>0</v>
      </c>
      <c r="CN200" s="65">
        <f t="shared" ref="CN200" si="1422">AI200+BH200</f>
        <v>0</v>
      </c>
      <c r="CO200" s="65">
        <f t="shared" ref="CO200" si="1423">AJ200+BI200</f>
        <v>298</v>
      </c>
      <c r="CP200" s="1"/>
      <c r="CU200" s="1"/>
      <c r="CV200" s="1"/>
      <c r="DA200" s="1"/>
      <c r="DB200" s="1">
        <f>CP200+CV200</f>
        <v>0</v>
      </c>
      <c r="DC200" s="1">
        <f t="shared" ref="DC200" si="1424">CQ200+CW200</f>
        <v>0</v>
      </c>
      <c r="DD200" s="1">
        <f t="shared" ref="DD200" si="1425">CR200+CX200</f>
        <v>0</v>
      </c>
      <c r="DE200" s="1">
        <f t="shared" ref="DE200" si="1426">CS200+CY200</f>
        <v>0</v>
      </c>
      <c r="DF200" s="1">
        <f t="shared" ref="DF200" si="1427">CT200+CZ200</f>
        <v>0</v>
      </c>
      <c r="DG200" s="1">
        <f t="shared" ref="DG200" si="1428">CU200+DA200</f>
        <v>0</v>
      </c>
      <c r="DH200" s="1"/>
      <c r="DM200" s="1"/>
      <c r="DN200" s="1"/>
      <c r="DS200" s="1"/>
      <c r="DT200" s="1">
        <f>DH200+DN200</f>
        <v>0</v>
      </c>
      <c r="DU200" s="1">
        <f t="shared" ref="DU200" si="1429">DI200+DO200</f>
        <v>0</v>
      </c>
      <c r="DV200" s="1">
        <f t="shared" ref="DV200" si="1430">DJ200+DP200</f>
        <v>0</v>
      </c>
      <c r="DW200" s="1">
        <f t="shared" ref="DW200" si="1431">DK200+DQ200</f>
        <v>0</v>
      </c>
      <c r="DX200" s="1">
        <f t="shared" ref="DX200" si="1432">DL200+DR200</f>
        <v>0</v>
      </c>
      <c r="DY200" s="1">
        <f t="shared" ref="DY200" si="1433">DM200+DS200</f>
        <v>0</v>
      </c>
      <c r="DZ200" s="1"/>
      <c r="EA200" s="1"/>
      <c r="EB200" s="1"/>
      <c r="EC200" s="1"/>
      <c r="ED200" s="1"/>
      <c r="EE200" s="1">
        <f t="shared" si="1338"/>
        <v>0</v>
      </c>
      <c r="EF200" s="1"/>
      <c r="EK200" s="1"/>
      <c r="EL200" s="1">
        <f>DZ200+EF200</f>
        <v>0</v>
      </c>
      <c r="EM200" s="1">
        <f t="shared" ref="EM200" si="1434">EA200+EG200</f>
        <v>0</v>
      </c>
      <c r="EN200" s="1">
        <f t="shared" ref="EN200" si="1435">EB200+EH200</f>
        <v>0</v>
      </c>
      <c r="EO200" s="1">
        <f t="shared" ref="EO200" si="1436">EC200+EI200</f>
        <v>0</v>
      </c>
      <c r="EP200" s="1">
        <f t="shared" ref="EP200" si="1437">ED200+EJ200</f>
        <v>0</v>
      </c>
      <c r="EQ200" s="1">
        <f t="shared" ref="EQ200" si="1438">EE200+EK200</f>
        <v>0</v>
      </c>
      <c r="ER200" s="1">
        <v>0</v>
      </c>
      <c r="EW200" s="1">
        <f t="shared" si="1344"/>
        <v>0</v>
      </c>
      <c r="EX200" s="1"/>
      <c r="FC200" s="1"/>
      <c r="FD200" s="1">
        <f>ER200+EX200</f>
        <v>0</v>
      </c>
      <c r="FE200" s="1">
        <f t="shared" ref="FE200" si="1439">ES200+EY200</f>
        <v>0</v>
      </c>
      <c r="FF200" s="1">
        <f t="shared" ref="FF200" si="1440">ET200+EZ200</f>
        <v>0</v>
      </c>
      <c r="FG200" s="1">
        <f t="shared" ref="FG200" si="1441">EU200+FA200</f>
        <v>0</v>
      </c>
      <c r="FH200" s="1">
        <f t="shared" ref="FH200" si="1442">EV200+FB200</f>
        <v>0</v>
      </c>
      <c r="FI200" s="1">
        <f t="shared" ref="FI200" si="1443">EW200+FC200</f>
        <v>0</v>
      </c>
    </row>
    <row r="201" spans="1:165" s="116" customFormat="1" ht="11.25" x14ac:dyDescent="0.2">
      <c r="A201" s="120"/>
      <c r="B201" s="120"/>
      <c r="C201" s="120"/>
      <c r="D201" s="120"/>
      <c r="E201" s="124"/>
      <c r="F201" s="15"/>
      <c r="G201" s="1"/>
      <c r="H201" s="1">
        <f t="shared" si="1301"/>
        <v>0</v>
      </c>
      <c r="I201" s="1"/>
      <c r="J201" s="1"/>
      <c r="K201" s="1"/>
      <c r="L201" s="1"/>
      <c r="M201" s="1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140"/>
      <c r="AG201" s="140"/>
      <c r="AH201" s="1"/>
      <c r="AI201" s="1"/>
      <c r="AJ201" s="1"/>
      <c r="AK201" s="1"/>
      <c r="AL201" s="1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140"/>
      <c r="BF201" s="140"/>
      <c r="BG201" s="1"/>
      <c r="BH201" s="1"/>
      <c r="BI201" s="1"/>
      <c r="BJ201" s="1"/>
      <c r="BK201" s="1"/>
      <c r="BL201" s="1"/>
      <c r="BM201" s="65"/>
      <c r="BN201" s="132"/>
      <c r="BO201" s="65"/>
      <c r="BP201" s="132"/>
      <c r="BQ201" s="65"/>
      <c r="BR201" s="65"/>
      <c r="BS201" s="132"/>
      <c r="BT201" s="65"/>
      <c r="BU201" s="65"/>
      <c r="BV201" s="65"/>
      <c r="BW201" s="65"/>
      <c r="BX201" s="132"/>
      <c r="BY201" s="65"/>
      <c r="BZ201" s="132"/>
      <c r="CA201" s="65"/>
      <c r="CB201" s="65"/>
      <c r="CC201" s="65"/>
      <c r="CD201" s="65"/>
      <c r="CE201" s="65"/>
      <c r="CF201" s="65"/>
      <c r="CG201" s="65"/>
      <c r="CH201" s="132"/>
      <c r="CI201" s="65"/>
      <c r="CJ201" s="65"/>
      <c r="CK201" s="140"/>
      <c r="CL201" s="140"/>
      <c r="CM201" s="1"/>
      <c r="CN201" s="1"/>
      <c r="CO201" s="1"/>
      <c r="CP201" s="1"/>
      <c r="CU201" s="1"/>
      <c r="CV201" s="1"/>
      <c r="DA201" s="1"/>
      <c r="DB201" s="1"/>
      <c r="DG201" s="1"/>
      <c r="DH201" s="1"/>
      <c r="DM201" s="1"/>
      <c r="DN201" s="1"/>
      <c r="DS201" s="1"/>
      <c r="DT201" s="1"/>
      <c r="DY201" s="1"/>
      <c r="DZ201" s="1"/>
      <c r="EA201" s="1"/>
      <c r="EB201" s="1"/>
      <c r="EC201" s="1"/>
      <c r="ED201" s="1"/>
      <c r="EE201" s="1"/>
      <c r="EF201" s="1"/>
      <c r="EK201" s="1"/>
      <c r="EL201" s="1"/>
      <c r="EQ201" s="1"/>
      <c r="ER201" s="1"/>
      <c r="EW201" s="1"/>
      <c r="EX201" s="1"/>
      <c r="FC201" s="1"/>
      <c r="FD201" s="1"/>
      <c r="FI201" s="1"/>
    </row>
    <row r="202" spans="1:165" s="116" customFormat="1" ht="11.25" x14ac:dyDescent="0.2">
      <c r="A202" s="120"/>
      <c r="B202" s="120"/>
      <c r="C202" s="120"/>
      <c r="D202" s="120"/>
      <c r="E202" s="37" t="s">
        <v>295</v>
      </c>
      <c r="F202" s="38"/>
      <c r="G202" s="1"/>
      <c r="H202" s="1">
        <f t="shared" si="1301"/>
        <v>0</v>
      </c>
      <c r="I202" s="1"/>
      <c r="J202" s="1"/>
      <c r="K202" s="1"/>
      <c r="L202" s="1"/>
      <c r="M202" s="1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140"/>
      <c r="AG202" s="140"/>
      <c r="AH202" s="1"/>
      <c r="AI202" s="1"/>
      <c r="AJ202" s="1"/>
      <c r="AK202" s="1"/>
      <c r="AL202" s="1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140"/>
      <c r="BF202" s="140"/>
      <c r="BG202" s="1"/>
      <c r="BH202" s="1"/>
      <c r="BI202" s="1"/>
      <c r="BJ202" s="1"/>
      <c r="BK202" s="1"/>
      <c r="BL202" s="1"/>
      <c r="BM202" s="65"/>
      <c r="BN202" s="132"/>
      <c r="BO202" s="65"/>
      <c r="BP202" s="132"/>
      <c r="BQ202" s="65"/>
      <c r="BR202" s="65"/>
      <c r="BS202" s="132"/>
      <c r="BT202" s="65"/>
      <c r="BU202" s="65"/>
      <c r="BV202" s="65"/>
      <c r="BW202" s="65"/>
      <c r="BX202" s="132"/>
      <c r="BY202" s="65"/>
      <c r="BZ202" s="132"/>
      <c r="CA202" s="65"/>
      <c r="CB202" s="65"/>
      <c r="CC202" s="65"/>
      <c r="CD202" s="65"/>
      <c r="CE202" s="65"/>
      <c r="CF202" s="65"/>
      <c r="CG202" s="65"/>
      <c r="CH202" s="132"/>
      <c r="CI202" s="65"/>
      <c r="CJ202" s="65"/>
      <c r="CK202" s="140"/>
      <c r="CL202" s="140"/>
      <c r="CM202" s="1"/>
      <c r="CN202" s="1"/>
      <c r="CO202" s="1"/>
      <c r="CP202" s="1"/>
      <c r="CU202" s="1"/>
      <c r="CV202" s="1"/>
      <c r="DA202" s="1"/>
      <c r="DB202" s="1"/>
      <c r="DG202" s="1"/>
      <c r="DH202" s="1"/>
      <c r="DM202" s="1"/>
      <c r="DN202" s="1"/>
      <c r="DS202" s="1"/>
      <c r="DT202" s="1"/>
      <c r="DY202" s="1"/>
      <c r="DZ202" s="1"/>
      <c r="EA202" s="1"/>
      <c r="EB202" s="1"/>
      <c r="EC202" s="1"/>
      <c r="ED202" s="1"/>
      <c r="EE202" s="1"/>
      <c r="EF202" s="1"/>
      <c r="EK202" s="1"/>
      <c r="EL202" s="1"/>
      <c r="EQ202" s="1"/>
      <c r="ER202" s="1"/>
      <c r="EW202" s="1"/>
      <c r="EX202" s="1"/>
      <c r="FC202" s="1"/>
      <c r="FD202" s="1"/>
      <c r="FI202" s="1"/>
    </row>
    <row r="203" spans="1:165" s="116" customFormat="1" ht="16.5" customHeight="1" x14ac:dyDescent="0.2">
      <c r="A203" s="120" t="s">
        <v>100</v>
      </c>
      <c r="B203" s="120" t="s">
        <v>101</v>
      </c>
      <c r="C203" s="120">
        <v>840301</v>
      </c>
      <c r="D203" s="120" t="s">
        <v>296</v>
      </c>
      <c r="E203" s="123" t="s">
        <v>297</v>
      </c>
      <c r="F203" s="38" t="s">
        <v>143</v>
      </c>
      <c r="G203" s="1">
        <f t="shared" ref="G203" si="1444">H203+I203+BJ203</f>
        <v>32000</v>
      </c>
      <c r="H203" s="1">
        <f t="shared" si="1301"/>
        <v>0</v>
      </c>
      <c r="I203" s="1"/>
      <c r="J203" s="1">
        <f>K203+M203+CP203+DH203+DZ203+ER203</f>
        <v>32000</v>
      </c>
      <c r="K203" s="1"/>
      <c r="L203" s="1"/>
      <c r="M203" s="1">
        <f t="shared" si="1037"/>
        <v>32000</v>
      </c>
      <c r="N203" s="65">
        <v>32000</v>
      </c>
      <c r="O203" s="65"/>
      <c r="P203" s="65"/>
      <c r="Q203" s="65"/>
      <c r="R203" s="65"/>
      <c r="S203" s="65"/>
      <c r="T203" s="65">
        <f t="shared" si="957"/>
        <v>0</v>
      </c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140"/>
      <c r="AG203" s="140"/>
      <c r="AH203" s="1"/>
      <c r="AI203" s="1"/>
      <c r="AJ203" s="1">
        <f>M203-AF203-AG203-AI203</f>
        <v>32000</v>
      </c>
      <c r="AK203" s="1">
        <f t="shared" si="1011"/>
        <v>0</v>
      </c>
      <c r="AL203" s="1">
        <f t="shared" ref="AL203" si="1445">AM203+AN203+AO203+AP203+AQ203+AR203+AS203+AV203+AW203+BA203+BB203+BC203</f>
        <v>0</v>
      </c>
      <c r="AM203" s="65"/>
      <c r="AN203" s="65"/>
      <c r="AO203" s="65"/>
      <c r="AP203" s="65"/>
      <c r="AQ203" s="65"/>
      <c r="AR203" s="65"/>
      <c r="AS203" s="65">
        <f t="shared" ref="AS203" si="1446">AT203+AU203</f>
        <v>0</v>
      </c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140"/>
      <c r="BF203" s="140"/>
      <c r="BG203" s="1"/>
      <c r="BH203" s="1"/>
      <c r="BI203" s="1">
        <f>AL203-BE203-BF203-BH203</f>
        <v>0</v>
      </c>
      <c r="BJ203" s="1">
        <f t="shared" si="1012"/>
        <v>32000</v>
      </c>
      <c r="BK203" s="1">
        <f t="shared" ref="BK203" si="1447">BM203+BO203+BQ203+BR203+BT203+BU203+BV203+CA203+CB203+CE203+CF203+CG203+CI203</f>
        <v>32000</v>
      </c>
      <c r="BL203" s="1"/>
      <c r="BM203" s="65">
        <f t="shared" ref="BM203" si="1448">N203+AM203</f>
        <v>32000</v>
      </c>
      <c r="BN203" s="132"/>
      <c r="BO203" s="65">
        <f t="shared" ref="BO203" si="1449">O203+AN203</f>
        <v>0</v>
      </c>
      <c r="BP203" s="132"/>
      <c r="BQ203" s="65">
        <f t="shared" ref="BQ203" si="1450">P203+AO203</f>
        <v>0</v>
      </c>
      <c r="BR203" s="65">
        <f t="shared" ref="BR203" si="1451">Q203+AP203</f>
        <v>0</v>
      </c>
      <c r="BS203" s="132"/>
      <c r="BT203" s="65">
        <f t="shared" ref="BT203" si="1452">R203+AQ203</f>
        <v>0</v>
      </c>
      <c r="BU203" s="65">
        <f t="shared" ref="BU203" si="1453">S203+AR203</f>
        <v>0</v>
      </c>
      <c r="BV203" s="65">
        <f t="shared" ref="BV203" si="1454">T203+AS203</f>
        <v>0</v>
      </c>
      <c r="BW203" s="65">
        <f t="shared" ref="BW203" si="1455">U203+AT203</f>
        <v>0</v>
      </c>
      <c r="BX203" s="132"/>
      <c r="BY203" s="65">
        <f t="shared" ref="BY203" si="1456">V203+AU203</f>
        <v>0</v>
      </c>
      <c r="BZ203" s="132"/>
      <c r="CA203" s="65">
        <f t="shared" ref="CA203" si="1457">W203+AV203</f>
        <v>0</v>
      </c>
      <c r="CB203" s="65">
        <f t="shared" ref="CB203" si="1458">X203+AW203</f>
        <v>0</v>
      </c>
      <c r="CC203" s="65">
        <f t="shared" ref="CC203" si="1459">Y203+AX203</f>
        <v>0</v>
      </c>
      <c r="CD203" s="65">
        <f t="shared" ref="CD203" si="1460">Z203+AY203</f>
        <v>0</v>
      </c>
      <c r="CE203" s="65">
        <f t="shared" ref="CE203" si="1461">AA203+AZ203</f>
        <v>0</v>
      </c>
      <c r="CF203" s="65">
        <f t="shared" ref="CF203" si="1462">AB203+BA203</f>
        <v>0</v>
      </c>
      <c r="CG203" s="65">
        <f t="shared" ref="CG203" si="1463">AC203+BB203</f>
        <v>0</v>
      </c>
      <c r="CH203" s="132"/>
      <c r="CI203" s="65">
        <f t="shared" ref="CI203" si="1464">AD203+BC203</f>
        <v>0</v>
      </c>
      <c r="CJ203" s="65">
        <f t="shared" ref="CJ203" si="1465">AE203+BD203</f>
        <v>0</v>
      </c>
      <c r="CK203" s="65">
        <f t="shared" ref="CK203" si="1466">AF203+BE203</f>
        <v>0</v>
      </c>
      <c r="CL203" s="65">
        <f t="shared" ref="CL203" si="1467">AG203+BF203</f>
        <v>0</v>
      </c>
      <c r="CM203" s="65">
        <f t="shared" ref="CM203" si="1468">AH203+BG203</f>
        <v>0</v>
      </c>
      <c r="CN203" s="65">
        <f t="shared" ref="CN203" si="1469">AI203+BH203</f>
        <v>0</v>
      </c>
      <c r="CO203" s="65">
        <f t="shared" ref="CO203" si="1470">AJ203+BI203</f>
        <v>32000</v>
      </c>
      <c r="CP203" s="1"/>
      <c r="CU203" s="1"/>
      <c r="CV203" s="1"/>
      <c r="DA203" s="1"/>
      <c r="DB203" s="1">
        <f>CP203+CV203</f>
        <v>0</v>
      </c>
      <c r="DC203" s="1">
        <f t="shared" ref="DC203" si="1471">CQ203+CW203</f>
        <v>0</v>
      </c>
      <c r="DD203" s="1">
        <f t="shared" ref="DD203" si="1472">CR203+CX203</f>
        <v>0</v>
      </c>
      <c r="DE203" s="1">
        <f t="shared" ref="DE203" si="1473">CS203+CY203</f>
        <v>0</v>
      </c>
      <c r="DF203" s="1">
        <f t="shared" ref="DF203" si="1474">CT203+CZ203</f>
        <v>0</v>
      </c>
      <c r="DG203" s="1">
        <f t="shared" ref="DG203" si="1475">CU203+DA203</f>
        <v>0</v>
      </c>
      <c r="DH203" s="1"/>
      <c r="DM203" s="1"/>
      <c r="DN203" s="1"/>
      <c r="DS203" s="1"/>
      <c r="DT203" s="1">
        <f>DH203+DN203</f>
        <v>0</v>
      </c>
      <c r="DU203" s="1">
        <f t="shared" ref="DU203" si="1476">DI203+DO203</f>
        <v>0</v>
      </c>
      <c r="DV203" s="1">
        <f t="shared" ref="DV203" si="1477">DJ203+DP203</f>
        <v>0</v>
      </c>
      <c r="DW203" s="1">
        <f t="shared" ref="DW203" si="1478">DK203+DQ203</f>
        <v>0</v>
      </c>
      <c r="DX203" s="1">
        <f t="shared" ref="DX203" si="1479">DL203+DR203</f>
        <v>0</v>
      </c>
      <c r="DY203" s="1">
        <f t="shared" ref="DY203" si="1480">DM203+DS203</f>
        <v>0</v>
      </c>
      <c r="DZ203" s="1"/>
      <c r="EA203" s="1"/>
      <c r="EB203" s="1"/>
      <c r="EC203" s="1"/>
      <c r="ED203" s="1"/>
      <c r="EE203" s="1">
        <f>DZ203-EB203-EC203-ED203</f>
        <v>0</v>
      </c>
      <c r="EF203" s="1"/>
      <c r="EK203" s="1"/>
      <c r="EL203" s="1">
        <f>DZ203+EF203</f>
        <v>0</v>
      </c>
      <c r="EM203" s="1">
        <f t="shared" ref="EM203" si="1481">EA203+EG203</f>
        <v>0</v>
      </c>
      <c r="EN203" s="1">
        <f t="shared" ref="EN203" si="1482">EB203+EH203</f>
        <v>0</v>
      </c>
      <c r="EO203" s="1">
        <f t="shared" ref="EO203" si="1483">EC203+EI203</f>
        <v>0</v>
      </c>
      <c r="EP203" s="1">
        <f t="shared" ref="EP203" si="1484">ED203+EJ203</f>
        <v>0</v>
      </c>
      <c r="EQ203" s="1">
        <f t="shared" ref="EQ203" si="1485">EE203+EK203</f>
        <v>0</v>
      </c>
      <c r="ER203" s="1">
        <v>0</v>
      </c>
      <c r="EW203" s="1">
        <f>ER203-ET203-EU203-EV203</f>
        <v>0</v>
      </c>
      <c r="EX203" s="1"/>
      <c r="FC203" s="1"/>
      <c r="FD203" s="1">
        <f>ER203+EX203</f>
        <v>0</v>
      </c>
      <c r="FE203" s="1">
        <f t="shared" ref="FE203" si="1486">ES203+EY203</f>
        <v>0</v>
      </c>
      <c r="FF203" s="1">
        <f t="shared" ref="FF203" si="1487">ET203+EZ203</f>
        <v>0</v>
      </c>
      <c r="FG203" s="1">
        <f t="shared" ref="FG203" si="1488">EU203+FA203</f>
        <v>0</v>
      </c>
      <c r="FH203" s="1">
        <f t="shared" ref="FH203" si="1489">EV203+FB203</f>
        <v>0</v>
      </c>
      <c r="FI203" s="1">
        <f t="shared" ref="FI203" si="1490">EW203+FC203</f>
        <v>0</v>
      </c>
    </row>
    <row r="204" spans="1:165" s="116" customFormat="1" ht="8.25" customHeight="1" x14ac:dyDescent="0.2">
      <c r="A204" s="120"/>
      <c r="B204" s="120"/>
      <c r="C204" s="120"/>
      <c r="D204" s="120"/>
      <c r="E204" s="123"/>
      <c r="F204" s="38"/>
      <c r="G204" s="1"/>
      <c r="H204" s="1">
        <f t="shared" si="1301"/>
        <v>0</v>
      </c>
      <c r="I204" s="1"/>
      <c r="J204" s="1"/>
      <c r="K204" s="1"/>
      <c r="L204" s="1"/>
      <c r="M204" s="1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140"/>
      <c r="AG204" s="140"/>
      <c r="AH204" s="1"/>
      <c r="AI204" s="1"/>
      <c r="AJ204" s="1"/>
      <c r="AK204" s="1"/>
      <c r="AL204" s="1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140"/>
      <c r="BF204" s="140"/>
      <c r="BG204" s="1"/>
      <c r="BH204" s="1"/>
      <c r="BI204" s="1"/>
      <c r="BJ204" s="1"/>
      <c r="BK204" s="1"/>
      <c r="BL204" s="1"/>
      <c r="BM204" s="65"/>
      <c r="BN204" s="132"/>
      <c r="BO204" s="65"/>
      <c r="BP204" s="132"/>
      <c r="BQ204" s="65"/>
      <c r="BR204" s="65"/>
      <c r="BS204" s="132"/>
      <c r="BT204" s="65"/>
      <c r="BU204" s="65"/>
      <c r="BV204" s="65"/>
      <c r="BW204" s="65"/>
      <c r="BX204" s="132"/>
      <c r="BY204" s="65"/>
      <c r="BZ204" s="132"/>
      <c r="CA204" s="65"/>
      <c r="CB204" s="65"/>
      <c r="CC204" s="65"/>
      <c r="CD204" s="65"/>
      <c r="CE204" s="65"/>
      <c r="CF204" s="65"/>
      <c r="CG204" s="65"/>
      <c r="CH204" s="132"/>
      <c r="CI204" s="65"/>
      <c r="CJ204" s="65"/>
      <c r="CK204" s="140"/>
      <c r="CL204" s="140"/>
      <c r="CM204" s="1"/>
      <c r="CN204" s="1"/>
      <c r="CO204" s="1"/>
      <c r="CP204" s="1"/>
      <c r="CU204" s="1"/>
      <c r="CV204" s="1"/>
      <c r="DA204" s="1"/>
      <c r="DB204" s="1"/>
      <c r="DG204" s="1"/>
      <c r="DH204" s="1"/>
      <c r="DM204" s="1"/>
      <c r="DN204" s="1"/>
      <c r="DS204" s="1"/>
      <c r="DT204" s="1"/>
      <c r="DY204" s="1"/>
      <c r="DZ204" s="1"/>
      <c r="EA204" s="1"/>
      <c r="EB204" s="1"/>
      <c r="EC204" s="1"/>
      <c r="ED204" s="1"/>
      <c r="EE204" s="1"/>
      <c r="EF204" s="1"/>
      <c r="EK204" s="1"/>
      <c r="EL204" s="1"/>
      <c r="EQ204" s="1"/>
      <c r="ER204" s="1"/>
      <c r="EW204" s="1"/>
      <c r="EX204" s="1"/>
      <c r="FC204" s="1"/>
      <c r="FD204" s="1"/>
      <c r="FI204" s="1"/>
    </row>
    <row r="205" spans="1:165" s="116" customFormat="1" ht="11.25" x14ac:dyDescent="0.2">
      <c r="A205" s="120"/>
      <c r="B205" s="120"/>
      <c r="C205" s="120"/>
      <c r="D205" s="120"/>
      <c r="E205" s="37" t="s">
        <v>298</v>
      </c>
      <c r="F205" s="15"/>
      <c r="G205" s="1"/>
      <c r="H205" s="1">
        <f t="shared" si="1301"/>
        <v>0</v>
      </c>
      <c r="I205" s="1"/>
      <c r="J205" s="1"/>
      <c r="K205" s="1"/>
      <c r="L205" s="1"/>
      <c r="M205" s="1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140"/>
      <c r="AG205" s="140"/>
      <c r="AH205" s="1"/>
      <c r="AI205" s="1"/>
      <c r="AJ205" s="1"/>
      <c r="AK205" s="1"/>
      <c r="AL205" s="1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140"/>
      <c r="BF205" s="140"/>
      <c r="BG205" s="1"/>
      <c r="BH205" s="1"/>
      <c r="BI205" s="1"/>
      <c r="BJ205" s="1"/>
      <c r="BK205" s="1"/>
      <c r="BL205" s="1"/>
      <c r="BM205" s="65"/>
      <c r="BN205" s="132"/>
      <c r="BO205" s="65"/>
      <c r="BP205" s="132"/>
      <c r="BQ205" s="65"/>
      <c r="BR205" s="65"/>
      <c r="BS205" s="132"/>
      <c r="BT205" s="65"/>
      <c r="BU205" s="65"/>
      <c r="BV205" s="65"/>
      <c r="BW205" s="65"/>
      <c r="BX205" s="132"/>
      <c r="BY205" s="65"/>
      <c r="BZ205" s="132"/>
      <c r="CA205" s="65"/>
      <c r="CB205" s="65"/>
      <c r="CC205" s="65"/>
      <c r="CD205" s="65"/>
      <c r="CE205" s="65"/>
      <c r="CF205" s="65"/>
      <c r="CG205" s="65"/>
      <c r="CH205" s="132"/>
      <c r="CI205" s="65"/>
      <c r="CJ205" s="65"/>
      <c r="CK205" s="140"/>
      <c r="CL205" s="140"/>
      <c r="CM205" s="1"/>
      <c r="CN205" s="1"/>
      <c r="CO205" s="1"/>
      <c r="CP205" s="1"/>
      <c r="CU205" s="1"/>
      <c r="CV205" s="1"/>
      <c r="DA205" s="1"/>
      <c r="DB205" s="1"/>
      <c r="DG205" s="1"/>
      <c r="DH205" s="1"/>
      <c r="DM205" s="1"/>
      <c r="DN205" s="1"/>
      <c r="DS205" s="1"/>
      <c r="DT205" s="1"/>
      <c r="DY205" s="1"/>
      <c r="DZ205" s="1"/>
      <c r="EA205" s="1"/>
      <c r="EB205" s="1"/>
      <c r="EC205" s="1"/>
      <c r="ED205" s="1"/>
      <c r="EE205" s="1"/>
      <c r="EF205" s="1"/>
      <c r="EK205" s="1"/>
      <c r="EL205" s="1"/>
      <c r="EQ205" s="1"/>
      <c r="ER205" s="1"/>
      <c r="EW205" s="1"/>
      <c r="EX205" s="1"/>
      <c r="FC205" s="1"/>
      <c r="FD205" s="1"/>
      <c r="FI205" s="1"/>
    </row>
    <row r="206" spans="1:165" s="116" customFormat="1" ht="19.5" customHeight="1" x14ac:dyDescent="0.2">
      <c r="A206" s="120" t="s">
        <v>105</v>
      </c>
      <c r="B206" s="120" t="s">
        <v>101</v>
      </c>
      <c r="C206" s="120">
        <v>840301</v>
      </c>
      <c r="D206" s="120" t="s">
        <v>299</v>
      </c>
      <c r="E206" s="124" t="s">
        <v>300</v>
      </c>
      <c r="F206" s="15" t="s">
        <v>140</v>
      </c>
      <c r="G206" s="1">
        <f t="shared" ref="G206" si="1491">H206+I206+BJ206</f>
        <v>622300</v>
      </c>
      <c r="H206" s="1">
        <f t="shared" si="1301"/>
        <v>0</v>
      </c>
      <c r="I206" s="1"/>
      <c r="J206" s="1">
        <f>K206+M206+CP206+DH206+DZ206+ER206</f>
        <v>241300</v>
      </c>
      <c r="K206" s="1">
        <v>125932</v>
      </c>
      <c r="L206" s="1"/>
      <c r="M206" s="1">
        <f t="shared" si="1037"/>
        <v>115368</v>
      </c>
      <c r="N206" s="65">
        <v>90841</v>
      </c>
      <c r="P206" s="65"/>
      <c r="Q206" s="65">
        <v>24527</v>
      </c>
      <c r="R206" s="65"/>
      <c r="S206" s="65"/>
      <c r="T206" s="65">
        <f t="shared" si="957"/>
        <v>0</v>
      </c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140"/>
      <c r="AG206" s="140"/>
      <c r="AH206" s="1"/>
      <c r="AI206" s="1"/>
      <c r="AJ206" s="1">
        <f>M206-AF206-AG206-AI206</f>
        <v>115368</v>
      </c>
      <c r="AK206" s="1">
        <f t="shared" si="1011"/>
        <v>381000</v>
      </c>
      <c r="AL206" s="1">
        <f t="shared" ref="AL206" si="1492">AM206+AN206+AO206+AP206+AQ206+AR206+AS206+AV206+AW206+BA206+BB206+BC206</f>
        <v>381000</v>
      </c>
      <c r="AM206" s="65">
        <f>300000-390841</f>
        <v>-90841</v>
      </c>
      <c r="AO206" s="65"/>
      <c r="AP206" s="65">
        <f>81000-105527</f>
        <v>-24527</v>
      </c>
      <c r="AQ206" s="65"/>
      <c r="AR206" s="65"/>
      <c r="AS206" s="65">
        <f t="shared" ref="AS206" si="1493">AT206+AU206</f>
        <v>496368</v>
      </c>
      <c r="AT206" s="65">
        <v>496368</v>
      </c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140"/>
      <c r="BF206" s="140"/>
      <c r="BG206" s="1"/>
      <c r="BH206" s="1"/>
      <c r="BI206" s="1">
        <f>AL206-BE206-BF206-BH206</f>
        <v>381000</v>
      </c>
      <c r="BJ206" s="1">
        <f t="shared" si="1012"/>
        <v>622300</v>
      </c>
      <c r="BK206" s="1">
        <f t="shared" ref="BK206" si="1494">BM206+BO206+BQ206+BR206+BT206+BU206+BV206+CA206+CB206+CE206+CF206+CG206+CI206</f>
        <v>496368</v>
      </c>
      <c r="BL206" s="1"/>
      <c r="BM206" s="65">
        <f t="shared" ref="BM206" si="1495">N206+AM206</f>
        <v>0</v>
      </c>
      <c r="BN206" s="132"/>
      <c r="BO206" s="65">
        <f>O206+AN206</f>
        <v>0</v>
      </c>
      <c r="BP206" s="132"/>
      <c r="BQ206" s="65">
        <f t="shared" ref="BQ206" si="1496">P206+AO206</f>
        <v>0</v>
      </c>
      <c r="BR206" s="65">
        <f t="shared" ref="BR206" si="1497">Q206+AP206</f>
        <v>0</v>
      </c>
      <c r="BS206" s="132"/>
      <c r="BT206" s="65">
        <f t="shared" ref="BT206" si="1498">R206+AQ206</f>
        <v>0</v>
      </c>
      <c r="BU206" s="65">
        <f t="shared" ref="BU206" si="1499">S206+AR206</f>
        <v>0</v>
      </c>
      <c r="BV206" s="65">
        <f t="shared" ref="BV206" si="1500">T206+AS206</f>
        <v>496368</v>
      </c>
      <c r="BW206" s="65">
        <f t="shared" ref="BW206" si="1501">U206+AT206</f>
        <v>496368</v>
      </c>
      <c r="BX206" s="132"/>
      <c r="BY206" s="65">
        <f t="shared" ref="BY206" si="1502">V206+AU206</f>
        <v>0</v>
      </c>
      <c r="BZ206" s="132"/>
      <c r="CA206" s="65">
        <f t="shared" ref="CA206" si="1503">W206+AV206</f>
        <v>0</v>
      </c>
      <c r="CB206" s="65">
        <f t="shared" ref="CB206" si="1504">X206+AW206</f>
        <v>0</v>
      </c>
      <c r="CC206" s="65">
        <f t="shared" ref="CC206" si="1505">Y206+AX206</f>
        <v>0</v>
      </c>
      <c r="CD206" s="65">
        <f t="shared" ref="CD206" si="1506">Z206+AY206</f>
        <v>0</v>
      </c>
      <c r="CE206" s="65">
        <f t="shared" ref="CE206" si="1507">AA206+AZ206</f>
        <v>0</v>
      </c>
      <c r="CF206" s="65">
        <f t="shared" ref="CF206" si="1508">AB206+BA206</f>
        <v>0</v>
      </c>
      <c r="CG206" s="65">
        <f t="shared" ref="CG206" si="1509">AC206+BB206</f>
        <v>0</v>
      </c>
      <c r="CH206" s="132"/>
      <c r="CI206" s="65">
        <f t="shared" ref="CI206" si="1510">AD206+BC206</f>
        <v>0</v>
      </c>
      <c r="CJ206" s="65">
        <f t="shared" ref="CJ206" si="1511">AE206+BD206</f>
        <v>0</v>
      </c>
      <c r="CK206" s="65">
        <f t="shared" ref="CK206" si="1512">AF206+BE206</f>
        <v>0</v>
      </c>
      <c r="CL206" s="65">
        <f t="shared" ref="CL206" si="1513">AG206+BF206</f>
        <v>0</v>
      </c>
      <c r="CM206" s="65">
        <f t="shared" ref="CM206" si="1514">AH206+BG206</f>
        <v>0</v>
      </c>
      <c r="CN206" s="65">
        <f t="shared" ref="CN206" si="1515">AI206+BH206</f>
        <v>0</v>
      </c>
      <c r="CO206" s="65">
        <f t="shared" ref="CO206" si="1516">AJ206+BI206</f>
        <v>496368</v>
      </c>
      <c r="CP206" s="1"/>
      <c r="CU206" s="1"/>
      <c r="CV206" s="1"/>
      <c r="DA206" s="1"/>
      <c r="DB206" s="1">
        <f>CP206+CV206</f>
        <v>0</v>
      </c>
      <c r="DC206" s="1">
        <f t="shared" ref="DC206" si="1517">CQ206+CW206</f>
        <v>0</v>
      </c>
      <c r="DD206" s="1">
        <f t="shared" ref="DD206" si="1518">CR206+CX206</f>
        <v>0</v>
      </c>
      <c r="DE206" s="1">
        <f t="shared" ref="DE206" si="1519">CS206+CY206</f>
        <v>0</v>
      </c>
      <c r="DF206" s="1">
        <f t="shared" ref="DF206" si="1520">CT206+CZ206</f>
        <v>0</v>
      </c>
      <c r="DG206" s="1">
        <f t="shared" ref="DG206" si="1521">CU206+DA206</f>
        <v>0</v>
      </c>
      <c r="DH206" s="1"/>
      <c r="DM206" s="1"/>
      <c r="DN206" s="1"/>
      <c r="DS206" s="1"/>
      <c r="DT206" s="1">
        <f>DH206+DN206</f>
        <v>0</v>
      </c>
      <c r="DU206" s="1">
        <f t="shared" ref="DU206" si="1522">DI206+DO206</f>
        <v>0</v>
      </c>
      <c r="DV206" s="1">
        <f t="shared" ref="DV206" si="1523">DJ206+DP206</f>
        <v>0</v>
      </c>
      <c r="DW206" s="1">
        <f t="shared" ref="DW206" si="1524">DK206+DQ206</f>
        <v>0</v>
      </c>
      <c r="DX206" s="1">
        <f t="shared" ref="DX206" si="1525">DL206+DR206</f>
        <v>0</v>
      </c>
      <c r="DY206" s="1">
        <f t="shared" ref="DY206" si="1526">DM206+DS206</f>
        <v>0</v>
      </c>
      <c r="DZ206" s="1"/>
      <c r="EA206" s="1"/>
      <c r="EB206" s="1"/>
      <c r="EC206" s="1"/>
      <c r="ED206" s="1"/>
      <c r="EE206" s="1">
        <f t="shared" si="1338"/>
        <v>0</v>
      </c>
      <c r="EF206" s="1"/>
      <c r="EK206" s="1"/>
      <c r="EL206" s="1">
        <f>DZ206+EF206</f>
        <v>0</v>
      </c>
      <c r="EM206" s="1">
        <f t="shared" ref="EM206" si="1527">EA206+EG206</f>
        <v>0</v>
      </c>
      <c r="EN206" s="1">
        <f t="shared" ref="EN206" si="1528">EB206+EH206</f>
        <v>0</v>
      </c>
      <c r="EO206" s="1">
        <f t="shared" ref="EO206" si="1529">EC206+EI206</f>
        <v>0</v>
      </c>
      <c r="EP206" s="1">
        <f t="shared" ref="EP206" si="1530">ED206+EJ206</f>
        <v>0</v>
      </c>
      <c r="EQ206" s="1">
        <f t="shared" ref="EQ206" si="1531">EE206+EK206</f>
        <v>0</v>
      </c>
      <c r="ER206" s="1">
        <v>0</v>
      </c>
      <c r="EW206" s="1">
        <f t="shared" si="1344"/>
        <v>0</v>
      </c>
      <c r="EX206" s="1"/>
      <c r="FC206" s="1"/>
      <c r="FD206" s="1">
        <f>ER206+EX206</f>
        <v>0</v>
      </c>
      <c r="FE206" s="1">
        <f t="shared" ref="FE206" si="1532">ES206+EY206</f>
        <v>0</v>
      </c>
      <c r="FF206" s="1">
        <f t="shared" ref="FF206" si="1533">ET206+EZ206</f>
        <v>0</v>
      </c>
      <c r="FG206" s="1">
        <f t="shared" ref="FG206" si="1534">EU206+FA206</f>
        <v>0</v>
      </c>
      <c r="FH206" s="1">
        <f t="shared" ref="FH206" si="1535">EV206+FB206</f>
        <v>0</v>
      </c>
      <c r="FI206" s="1">
        <f t="shared" ref="FI206" si="1536">EW206+FC206</f>
        <v>0</v>
      </c>
    </row>
    <row r="207" spans="1:165" s="116" customFormat="1" ht="11.25" x14ac:dyDescent="0.2">
      <c r="A207" s="120"/>
      <c r="B207" s="120"/>
      <c r="C207" s="120"/>
      <c r="D207" s="120"/>
      <c r="E207" s="124"/>
      <c r="F207" s="15"/>
      <c r="G207" s="1"/>
      <c r="H207" s="1"/>
      <c r="I207" s="1"/>
      <c r="J207" s="1"/>
      <c r="K207" s="1"/>
      <c r="L207" s="1"/>
      <c r="M207" s="1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1"/>
      <c r="AG207" s="1"/>
      <c r="AH207" s="1"/>
      <c r="AI207" s="1"/>
      <c r="AJ207" s="1"/>
      <c r="AK207" s="1"/>
      <c r="AL207" s="1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1"/>
      <c r="BF207" s="1"/>
      <c r="BG207" s="1"/>
      <c r="BH207" s="1"/>
      <c r="BI207" s="1"/>
      <c r="BJ207" s="1"/>
      <c r="BK207" s="1"/>
      <c r="BL207" s="1"/>
      <c r="BM207" s="65"/>
      <c r="BN207" s="132"/>
      <c r="BO207" s="65"/>
      <c r="BP207" s="132"/>
      <c r="BQ207" s="65"/>
      <c r="BR207" s="65"/>
      <c r="BS207" s="132"/>
      <c r="BT207" s="65"/>
      <c r="BU207" s="65"/>
      <c r="BV207" s="65"/>
      <c r="BW207" s="65"/>
      <c r="BX207" s="132"/>
      <c r="BY207" s="65"/>
      <c r="BZ207" s="132"/>
      <c r="CA207" s="65"/>
      <c r="CB207" s="65"/>
      <c r="CC207" s="65"/>
      <c r="CD207" s="65"/>
      <c r="CE207" s="65"/>
      <c r="CF207" s="65"/>
      <c r="CG207" s="65"/>
      <c r="CH207" s="132"/>
      <c r="CI207" s="65"/>
      <c r="CJ207" s="65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1:165" s="146" customFormat="1" ht="11.25" x14ac:dyDescent="0.2">
      <c r="A208" s="100"/>
      <c r="B208" s="100"/>
      <c r="C208" s="100"/>
      <c r="D208" s="100"/>
      <c r="E208" s="101" t="s">
        <v>110</v>
      </c>
      <c r="F208" s="102"/>
      <c r="G208" s="102"/>
      <c r="H208" s="136"/>
      <c r="I208" s="136"/>
      <c r="J208" s="99"/>
      <c r="K208" s="99"/>
      <c r="L208" s="99"/>
      <c r="M208" s="98">
        <f>SUM(M194:M207)</f>
        <v>197246</v>
      </c>
      <c r="N208" s="98">
        <f t="shared" ref="N208:FI208" si="1537">SUM(N194:N207)</f>
        <v>162115</v>
      </c>
      <c r="O208" s="98">
        <f t="shared" si="1537"/>
        <v>0</v>
      </c>
      <c r="P208" s="98">
        <f t="shared" si="1537"/>
        <v>0</v>
      </c>
      <c r="Q208" s="98">
        <f t="shared" si="1537"/>
        <v>35131</v>
      </c>
      <c r="R208" s="98">
        <f t="shared" si="1537"/>
        <v>0</v>
      </c>
      <c r="S208" s="98">
        <f t="shared" si="1537"/>
        <v>0</v>
      </c>
      <c r="T208" s="98">
        <f t="shared" si="1537"/>
        <v>0</v>
      </c>
      <c r="U208" s="98">
        <f t="shared" si="1537"/>
        <v>0</v>
      </c>
      <c r="V208" s="98">
        <f t="shared" si="1537"/>
        <v>0</v>
      </c>
      <c r="W208" s="98">
        <f t="shared" si="1537"/>
        <v>0</v>
      </c>
      <c r="X208" s="98">
        <f t="shared" si="1537"/>
        <v>0</v>
      </c>
      <c r="Y208" s="98">
        <f t="shared" si="1537"/>
        <v>0</v>
      </c>
      <c r="Z208" s="98">
        <f t="shared" si="1537"/>
        <v>0</v>
      </c>
      <c r="AA208" s="98">
        <f t="shared" si="1537"/>
        <v>0</v>
      </c>
      <c r="AB208" s="98">
        <f t="shared" si="1537"/>
        <v>0</v>
      </c>
      <c r="AC208" s="98">
        <f t="shared" si="1537"/>
        <v>0</v>
      </c>
      <c r="AD208" s="98">
        <f t="shared" si="1537"/>
        <v>0</v>
      </c>
      <c r="AE208" s="98">
        <f t="shared" si="1537"/>
        <v>0</v>
      </c>
      <c r="AF208" s="98">
        <f t="shared" si="1537"/>
        <v>0</v>
      </c>
      <c r="AG208" s="98">
        <f t="shared" si="1537"/>
        <v>0</v>
      </c>
      <c r="AH208" s="98">
        <f t="shared" si="1537"/>
        <v>0</v>
      </c>
      <c r="AI208" s="98">
        <f t="shared" si="1537"/>
        <v>0</v>
      </c>
      <c r="AJ208" s="98">
        <f t="shared" si="1537"/>
        <v>197246</v>
      </c>
      <c r="AK208" s="98"/>
      <c r="AL208" s="98">
        <f>SUM(AL194:AL207)</f>
        <v>381000</v>
      </c>
      <c r="AM208" s="98">
        <f t="shared" ref="AM208:BI208" si="1538">SUM(AM194:AM207)</f>
        <v>-90841</v>
      </c>
      <c r="AN208" s="98">
        <f t="shared" si="1538"/>
        <v>0</v>
      </c>
      <c r="AO208" s="98">
        <f t="shared" si="1538"/>
        <v>0</v>
      </c>
      <c r="AP208" s="98">
        <f t="shared" si="1538"/>
        <v>-24527</v>
      </c>
      <c r="AQ208" s="98">
        <f t="shared" si="1538"/>
        <v>0</v>
      </c>
      <c r="AR208" s="98">
        <f t="shared" si="1538"/>
        <v>0</v>
      </c>
      <c r="AS208" s="98">
        <f t="shared" si="1538"/>
        <v>496368</v>
      </c>
      <c r="AT208" s="98">
        <f t="shared" si="1538"/>
        <v>496368</v>
      </c>
      <c r="AU208" s="98">
        <f t="shared" si="1538"/>
        <v>0</v>
      </c>
      <c r="AV208" s="98">
        <f t="shared" si="1538"/>
        <v>0</v>
      </c>
      <c r="AW208" s="98">
        <f t="shared" si="1538"/>
        <v>0</v>
      </c>
      <c r="AX208" s="98">
        <f t="shared" si="1538"/>
        <v>0</v>
      </c>
      <c r="AY208" s="98">
        <f t="shared" si="1538"/>
        <v>0</v>
      </c>
      <c r="AZ208" s="98">
        <f t="shared" si="1538"/>
        <v>0</v>
      </c>
      <c r="BA208" s="98">
        <f t="shared" si="1538"/>
        <v>0</v>
      </c>
      <c r="BB208" s="98">
        <f t="shared" si="1538"/>
        <v>0</v>
      </c>
      <c r="BC208" s="98">
        <f t="shared" si="1538"/>
        <v>0</v>
      </c>
      <c r="BD208" s="98">
        <f t="shared" si="1538"/>
        <v>0</v>
      </c>
      <c r="BE208" s="98">
        <f t="shared" si="1538"/>
        <v>0</v>
      </c>
      <c r="BF208" s="98">
        <f t="shared" si="1538"/>
        <v>0</v>
      </c>
      <c r="BG208" s="98">
        <f t="shared" si="1538"/>
        <v>0</v>
      </c>
      <c r="BH208" s="98">
        <f t="shared" si="1538"/>
        <v>0</v>
      </c>
      <c r="BI208" s="98">
        <f t="shared" si="1538"/>
        <v>381000</v>
      </c>
      <c r="BJ208" s="98">
        <f t="shared" ref="BJ208" si="1539">SUM(BJ194:BJ207)</f>
        <v>1147350</v>
      </c>
      <c r="BK208" s="98">
        <f>SUM(BK194:BK207)</f>
        <v>578246</v>
      </c>
      <c r="BL208" s="98"/>
      <c r="BM208" s="98">
        <f t="shared" ref="BM208:CO208" si="1540">SUM(BM194:BM207)</f>
        <v>71274</v>
      </c>
      <c r="BN208" s="98"/>
      <c r="BO208" s="98">
        <f t="shared" si="1540"/>
        <v>0</v>
      </c>
      <c r="BP208" s="98"/>
      <c r="BQ208" s="98">
        <f t="shared" si="1540"/>
        <v>0</v>
      </c>
      <c r="BR208" s="98">
        <f t="shared" si="1540"/>
        <v>10604</v>
      </c>
      <c r="BS208" s="98"/>
      <c r="BT208" s="98">
        <f t="shared" si="1540"/>
        <v>0</v>
      </c>
      <c r="BU208" s="98">
        <f t="shared" si="1540"/>
        <v>0</v>
      </c>
      <c r="BV208" s="98">
        <f t="shared" si="1540"/>
        <v>496368</v>
      </c>
      <c r="BW208" s="98">
        <f t="shared" si="1540"/>
        <v>496368</v>
      </c>
      <c r="BX208" s="98"/>
      <c r="BY208" s="98">
        <f t="shared" si="1540"/>
        <v>0</v>
      </c>
      <c r="BZ208" s="98"/>
      <c r="CA208" s="98">
        <f t="shared" si="1540"/>
        <v>0</v>
      </c>
      <c r="CB208" s="98">
        <f t="shared" si="1540"/>
        <v>0</v>
      </c>
      <c r="CC208" s="98">
        <f t="shared" si="1540"/>
        <v>0</v>
      </c>
      <c r="CD208" s="98">
        <f t="shared" si="1540"/>
        <v>0</v>
      </c>
      <c r="CE208" s="98">
        <f t="shared" si="1540"/>
        <v>0</v>
      </c>
      <c r="CF208" s="98">
        <f t="shared" si="1540"/>
        <v>0</v>
      </c>
      <c r="CG208" s="98">
        <f t="shared" si="1540"/>
        <v>0</v>
      </c>
      <c r="CH208" s="98"/>
      <c r="CI208" s="98">
        <f t="shared" si="1540"/>
        <v>0</v>
      </c>
      <c r="CJ208" s="98">
        <f t="shared" si="1540"/>
        <v>0</v>
      </c>
      <c r="CK208" s="98">
        <f t="shared" si="1540"/>
        <v>0</v>
      </c>
      <c r="CL208" s="98">
        <f t="shared" si="1540"/>
        <v>0</v>
      </c>
      <c r="CM208" s="98">
        <f t="shared" si="1540"/>
        <v>0</v>
      </c>
      <c r="CN208" s="98">
        <f t="shared" si="1540"/>
        <v>0</v>
      </c>
      <c r="CO208" s="98">
        <f t="shared" si="1540"/>
        <v>578246</v>
      </c>
      <c r="CP208" s="98">
        <f t="shared" si="1537"/>
        <v>0</v>
      </c>
      <c r="CQ208" s="98">
        <f t="shared" si="1537"/>
        <v>0</v>
      </c>
      <c r="CR208" s="98">
        <f t="shared" si="1537"/>
        <v>0</v>
      </c>
      <c r="CS208" s="98">
        <f t="shared" si="1537"/>
        <v>0</v>
      </c>
      <c r="CT208" s="98">
        <f t="shared" si="1537"/>
        <v>0</v>
      </c>
      <c r="CU208" s="98">
        <f t="shared" si="1537"/>
        <v>0</v>
      </c>
      <c r="CV208" s="98">
        <f t="shared" ref="CV208:DG208" si="1541">SUM(CV194:CV207)</f>
        <v>0</v>
      </c>
      <c r="CW208" s="98">
        <f t="shared" si="1541"/>
        <v>0</v>
      </c>
      <c r="CX208" s="98">
        <f t="shared" si="1541"/>
        <v>0</v>
      </c>
      <c r="CY208" s="98">
        <f t="shared" si="1541"/>
        <v>0</v>
      </c>
      <c r="CZ208" s="98">
        <f t="shared" si="1541"/>
        <v>0</v>
      </c>
      <c r="DA208" s="98">
        <f t="shared" si="1541"/>
        <v>0</v>
      </c>
      <c r="DB208" s="98">
        <f t="shared" si="1541"/>
        <v>0</v>
      </c>
      <c r="DC208" s="98">
        <f t="shared" si="1541"/>
        <v>0</v>
      </c>
      <c r="DD208" s="98">
        <f t="shared" si="1541"/>
        <v>0</v>
      </c>
      <c r="DE208" s="98">
        <f t="shared" si="1541"/>
        <v>0</v>
      </c>
      <c r="DF208" s="98">
        <f t="shared" si="1541"/>
        <v>0</v>
      </c>
      <c r="DG208" s="98">
        <f t="shared" si="1541"/>
        <v>0</v>
      </c>
      <c r="DH208" s="98">
        <f t="shared" si="1537"/>
        <v>0</v>
      </c>
      <c r="DI208" s="98">
        <f t="shared" si="1537"/>
        <v>0</v>
      </c>
      <c r="DJ208" s="98">
        <f t="shared" si="1537"/>
        <v>0</v>
      </c>
      <c r="DK208" s="98">
        <f t="shared" si="1537"/>
        <v>0</v>
      </c>
      <c r="DL208" s="98">
        <f t="shared" si="1537"/>
        <v>0</v>
      </c>
      <c r="DM208" s="98">
        <f t="shared" si="1537"/>
        <v>0</v>
      </c>
      <c r="DN208" s="98">
        <f t="shared" si="1537"/>
        <v>0</v>
      </c>
      <c r="DO208" s="98">
        <f t="shared" si="1537"/>
        <v>0</v>
      </c>
      <c r="DP208" s="98">
        <f t="shared" si="1537"/>
        <v>0</v>
      </c>
      <c r="DQ208" s="98">
        <f t="shared" si="1537"/>
        <v>0</v>
      </c>
      <c r="DR208" s="98">
        <f t="shared" si="1537"/>
        <v>0</v>
      </c>
      <c r="DS208" s="98">
        <f t="shared" si="1537"/>
        <v>0</v>
      </c>
      <c r="DT208" s="98">
        <f t="shared" si="1537"/>
        <v>0</v>
      </c>
      <c r="DU208" s="98">
        <f t="shared" si="1537"/>
        <v>0</v>
      </c>
      <c r="DV208" s="98">
        <f t="shared" si="1537"/>
        <v>0</v>
      </c>
      <c r="DW208" s="98">
        <f t="shared" si="1537"/>
        <v>0</v>
      </c>
      <c r="DX208" s="98">
        <f t="shared" si="1537"/>
        <v>0</v>
      </c>
      <c r="DY208" s="98">
        <f t="shared" si="1537"/>
        <v>0</v>
      </c>
      <c r="DZ208" s="98">
        <f t="shared" si="1537"/>
        <v>0</v>
      </c>
      <c r="EA208" s="98">
        <f t="shared" si="1537"/>
        <v>0</v>
      </c>
      <c r="EB208" s="98">
        <f t="shared" si="1537"/>
        <v>0</v>
      </c>
      <c r="EC208" s="98">
        <f t="shared" si="1537"/>
        <v>0</v>
      </c>
      <c r="ED208" s="98">
        <f t="shared" si="1537"/>
        <v>0</v>
      </c>
      <c r="EE208" s="98">
        <f t="shared" si="1537"/>
        <v>0</v>
      </c>
      <c r="EF208" s="98">
        <f t="shared" si="1537"/>
        <v>0</v>
      </c>
      <c r="EG208" s="98">
        <f t="shared" si="1537"/>
        <v>0</v>
      </c>
      <c r="EH208" s="98">
        <f t="shared" si="1537"/>
        <v>0</v>
      </c>
      <c r="EI208" s="98">
        <f t="shared" si="1537"/>
        <v>0</v>
      </c>
      <c r="EJ208" s="98">
        <f t="shared" si="1537"/>
        <v>0</v>
      </c>
      <c r="EK208" s="98">
        <f t="shared" si="1537"/>
        <v>0</v>
      </c>
      <c r="EL208" s="98">
        <f t="shared" si="1537"/>
        <v>0</v>
      </c>
      <c r="EM208" s="98">
        <f t="shared" si="1537"/>
        <v>0</v>
      </c>
      <c r="EN208" s="98">
        <f t="shared" si="1537"/>
        <v>0</v>
      </c>
      <c r="EO208" s="98">
        <f t="shared" si="1537"/>
        <v>0</v>
      </c>
      <c r="EP208" s="98">
        <f t="shared" si="1537"/>
        <v>0</v>
      </c>
      <c r="EQ208" s="98">
        <f t="shared" si="1537"/>
        <v>0</v>
      </c>
      <c r="ER208" s="98">
        <f t="shared" si="1537"/>
        <v>0</v>
      </c>
      <c r="ES208" s="98">
        <f t="shared" si="1537"/>
        <v>0</v>
      </c>
      <c r="ET208" s="98">
        <f t="shared" si="1537"/>
        <v>0</v>
      </c>
      <c r="EU208" s="98">
        <f t="shared" si="1537"/>
        <v>0</v>
      </c>
      <c r="EV208" s="98">
        <f t="shared" si="1537"/>
        <v>0</v>
      </c>
      <c r="EW208" s="98">
        <f t="shared" si="1537"/>
        <v>0</v>
      </c>
      <c r="EX208" s="98">
        <f t="shared" si="1537"/>
        <v>0</v>
      </c>
      <c r="EY208" s="98">
        <f t="shared" si="1537"/>
        <v>0</v>
      </c>
      <c r="EZ208" s="98">
        <f t="shared" si="1537"/>
        <v>0</v>
      </c>
      <c r="FA208" s="98">
        <f t="shared" si="1537"/>
        <v>0</v>
      </c>
      <c r="FB208" s="98">
        <f t="shared" si="1537"/>
        <v>0</v>
      </c>
      <c r="FC208" s="98">
        <f t="shared" si="1537"/>
        <v>0</v>
      </c>
      <c r="FD208" s="98">
        <f t="shared" si="1537"/>
        <v>0</v>
      </c>
      <c r="FE208" s="98">
        <f t="shared" si="1537"/>
        <v>0</v>
      </c>
      <c r="FF208" s="98">
        <f t="shared" si="1537"/>
        <v>0</v>
      </c>
      <c r="FG208" s="98">
        <f t="shared" si="1537"/>
        <v>0</v>
      </c>
      <c r="FH208" s="98">
        <f t="shared" si="1537"/>
        <v>0</v>
      </c>
      <c r="FI208" s="98">
        <f t="shared" si="1537"/>
        <v>0</v>
      </c>
    </row>
    <row r="209" spans="1:165" s="116" customFormat="1" ht="11.25" x14ac:dyDescent="0.2">
      <c r="A209" s="120"/>
      <c r="B209" s="120"/>
      <c r="C209" s="120"/>
      <c r="D209" s="120"/>
      <c r="E209" s="124"/>
      <c r="F209" s="15"/>
      <c r="G209" s="1"/>
      <c r="H209" s="1"/>
      <c r="I209" s="1"/>
      <c r="J209" s="1"/>
      <c r="K209" s="1"/>
      <c r="L209" s="1"/>
      <c r="M209" s="1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1"/>
      <c r="AG209" s="1"/>
      <c r="AH209" s="1"/>
      <c r="AI209" s="1"/>
      <c r="AJ209" s="1"/>
      <c r="AK209" s="1"/>
      <c r="AL209" s="1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1"/>
      <c r="BF209" s="1"/>
      <c r="BG209" s="1"/>
      <c r="BH209" s="1"/>
      <c r="BI209" s="1"/>
      <c r="BJ209" s="1"/>
      <c r="BK209" s="1"/>
      <c r="BL209" s="1"/>
      <c r="BM209" s="65"/>
      <c r="BN209" s="132"/>
      <c r="BO209" s="65"/>
      <c r="BP209" s="132"/>
      <c r="BQ209" s="65"/>
      <c r="BR209" s="65"/>
      <c r="BS209" s="132"/>
      <c r="BT209" s="65"/>
      <c r="BU209" s="65"/>
      <c r="BV209" s="65"/>
      <c r="BW209" s="65"/>
      <c r="BX209" s="132"/>
      <c r="BY209" s="65"/>
      <c r="BZ209" s="132"/>
      <c r="CA209" s="65"/>
      <c r="CB209" s="65"/>
      <c r="CC209" s="65"/>
      <c r="CD209" s="65"/>
      <c r="CE209" s="65"/>
      <c r="CF209" s="65"/>
      <c r="CG209" s="65"/>
      <c r="CH209" s="132"/>
      <c r="CI209" s="65"/>
      <c r="CJ209" s="65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1:165" s="116" customFormat="1" ht="11.25" x14ac:dyDescent="0.2">
      <c r="A210" s="17"/>
      <c r="B210" s="17"/>
      <c r="C210" s="26"/>
      <c r="D210" s="26"/>
      <c r="E210" s="16" t="s">
        <v>202</v>
      </c>
      <c r="F210" s="49"/>
      <c r="G210" s="1"/>
      <c r="H210" s="1"/>
      <c r="I210" s="1"/>
      <c r="J210" s="1"/>
      <c r="K210" s="1"/>
      <c r="L210" s="1"/>
      <c r="M210" s="1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1"/>
      <c r="AG210" s="1"/>
      <c r="AH210" s="1"/>
      <c r="AI210" s="1"/>
      <c r="AJ210" s="1"/>
      <c r="AK210" s="1"/>
      <c r="AL210" s="1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1"/>
      <c r="BF210" s="1"/>
      <c r="BG210" s="1"/>
      <c r="BH210" s="1"/>
      <c r="BI210" s="1"/>
      <c r="BJ210" s="1"/>
      <c r="BK210" s="1"/>
      <c r="BL210" s="1"/>
      <c r="BM210" s="65"/>
      <c r="BN210" s="132"/>
      <c r="BO210" s="65"/>
      <c r="BP210" s="132"/>
      <c r="BQ210" s="65"/>
      <c r="BR210" s="65"/>
      <c r="BS210" s="132"/>
      <c r="BT210" s="65"/>
      <c r="BU210" s="65"/>
      <c r="BV210" s="65"/>
      <c r="BW210" s="65"/>
      <c r="BX210" s="132"/>
      <c r="BY210" s="65"/>
      <c r="BZ210" s="132"/>
      <c r="CA210" s="65"/>
      <c r="CB210" s="65"/>
      <c r="CC210" s="65"/>
      <c r="CD210" s="65"/>
      <c r="CE210" s="65"/>
      <c r="CF210" s="65"/>
      <c r="CG210" s="65"/>
      <c r="CH210" s="132"/>
      <c r="CI210" s="65"/>
      <c r="CJ210" s="65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1:165" s="116" customFormat="1" ht="6" customHeight="1" x14ac:dyDescent="0.2">
      <c r="A211" s="17"/>
      <c r="B211" s="17"/>
      <c r="C211" s="26"/>
      <c r="D211" s="26"/>
      <c r="E211" s="14"/>
      <c r="F211" s="49"/>
      <c r="G211" s="1"/>
      <c r="H211" s="1"/>
      <c r="I211" s="1"/>
      <c r="J211" s="1"/>
      <c r="K211" s="1"/>
      <c r="L211" s="1"/>
      <c r="M211" s="1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1"/>
      <c r="AG211" s="1"/>
      <c r="AH211" s="1"/>
      <c r="AI211" s="1"/>
      <c r="AJ211" s="1"/>
      <c r="AK211" s="1"/>
      <c r="AL211" s="1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1"/>
      <c r="BF211" s="1"/>
      <c r="BG211" s="1"/>
      <c r="BH211" s="1"/>
      <c r="BI211" s="1"/>
      <c r="BJ211" s="1"/>
      <c r="BK211" s="1"/>
      <c r="BL211" s="1"/>
      <c r="BM211" s="65"/>
      <c r="BN211" s="132"/>
      <c r="BO211" s="65"/>
      <c r="BP211" s="132"/>
      <c r="BQ211" s="65"/>
      <c r="BR211" s="65"/>
      <c r="BS211" s="132"/>
      <c r="BT211" s="65"/>
      <c r="BU211" s="65"/>
      <c r="BV211" s="65"/>
      <c r="BW211" s="65"/>
      <c r="BX211" s="132"/>
      <c r="BY211" s="65"/>
      <c r="BZ211" s="132"/>
      <c r="CA211" s="65"/>
      <c r="CB211" s="65"/>
      <c r="CC211" s="65"/>
      <c r="CD211" s="65"/>
      <c r="CE211" s="65"/>
      <c r="CF211" s="65"/>
      <c r="CG211" s="65"/>
      <c r="CH211" s="132"/>
      <c r="CI211" s="65"/>
      <c r="CJ211" s="65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1:165" s="116" customFormat="1" ht="11.25" x14ac:dyDescent="0.2">
      <c r="A212" s="26"/>
      <c r="B212" s="26"/>
      <c r="C212" s="26"/>
      <c r="D212" s="26"/>
      <c r="E212" s="37" t="s">
        <v>301</v>
      </c>
      <c r="F212" s="28"/>
      <c r="G212" s="1"/>
      <c r="H212" s="1"/>
      <c r="I212" s="1"/>
      <c r="J212" s="1"/>
      <c r="K212" s="1"/>
      <c r="L212" s="1"/>
      <c r="M212" s="1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1"/>
      <c r="AG212" s="1"/>
      <c r="AH212" s="1"/>
      <c r="AI212" s="1"/>
      <c r="AJ212" s="1"/>
      <c r="AK212" s="1"/>
      <c r="AL212" s="1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1"/>
      <c r="BF212" s="1"/>
      <c r="BG212" s="1"/>
      <c r="BH212" s="1"/>
      <c r="BI212" s="1"/>
      <c r="BJ212" s="1"/>
      <c r="BK212" s="1"/>
      <c r="BL212" s="1"/>
      <c r="BM212" s="65"/>
      <c r="BN212" s="132"/>
      <c r="BO212" s="65"/>
      <c r="BP212" s="132"/>
      <c r="BQ212" s="65"/>
      <c r="BR212" s="65"/>
      <c r="BS212" s="132"/>
      <c r="BT212" s="65"/>
      <c r="BU212" s="65"/>
      <c r="BV212" s="65"/>
      <c r="BW212" s="65"/>
      <c r="BX212" s="132"/>
      <c r="BY212" s="65"/>
      <c r="BZ212" s="132"/>
      <c r="CA212" s="65"/>
      <c r="CB212" s="65"/>
      <c r="CC212" s="65"/>
      <c r="CD212" s="65"/>
      <c r="CE212" s="65"/>
      <c r="CF212" s="65"/>
      <c r="CG212" s="65"/>
      <c r="CH212" s="132"/>
      <c r="CI212" s="65"/>
      <c r="CJ212" s="65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1:165" s="116" customFormat="1" ht="16.5" customHeight="1" x14ac:dyDescent="0.2">
      <c r="A213" s="120" t="s">
        <v>121</v>
      </c>
      <c r="B213" s="120" t="s">
        <v>101</v>
      </c>
      <c r="C213" s="120">
        <v>540101</v>
      </c>
      <c r="D213" s="120" t="s">
        <v>302</v>
      </c>
      <c r="E213" s="124" t="s">
        <v>303</v>
      </c>
      <c r="F213" s="15" t="s">
        <v>140</v>
      </c>
      <c r="G213" s="1">
        <f t="shared" ref="G213:G218" si="1542">H213+I213+BJ213</f>
        <v>105000</v>
      </c>
      <c r="H213" s="1">
        <f t="shared" ref="H213:H249" si="1543">L213+CJ213+DC213+DU213+EM213+FE213</f>
        <v>0</v>
      </c>
      <c r="I213" s="1"/>
      <c r="J213" s="1">
        <f t="shared" ref="J213:J218" si="1544">K213+M213+CP213+DH213+DZ213+ER213</f>
        <v>105000</v>
      </c>
      <c r="K213" s="1">
        <v>100029</v>
      </c>
      <c r="L213" s="1"/>
      <c r="M213" s="1">
        <f t="shared" si="1037"/>
        <v>4971</v>
      </c>
      <c r="N213" s="65"/>
      <c r="O213" s="65">
        <v>4971</v>
      </c>
      <c r="P213" s="65"/>
      <c r="Q213" s="65"/>
      <c r="R213" s="65"/>
      <c r="S213" s="65"/>
      <c r="T213" s="65">
        <f t="shared" ref="T213:T262" si="1545">U213+V213</f>
        <v>0</v>
      </c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140"/>
      <c r="AG213" s="140"/>
      <c r="AH213" s="1"/>
      <c r="AI213" s="1"/>
      <c r="AJ213" s="1">
        <f t="shared" ref="AJ213:AJ218" si="1546">M213-AF213-AG213-AI213</f>
        <v>4971</v>
      </c>
      <c r="AK213" s="1">
        <f t="shared" ref="AK213:AK277" si="1547">AL213+CV213+DN213+EF213+EX213</f>
        <v>0</v>
      </c>
      <c r="AL213" s="1">
        <f t="shared" ref="AL213:AL218" si="1548">AM213+AN213+AO213+AP213+AQ213+AR213+AS213+AV213+AW213+BA213+BB213+BC213</f>
        <v>0</v>
      </c>
      <c r="AM213" s="65"/>
      <c r="AN213" s="65"/>
      <c r="AO213" s="65"/>
      <c r="AP213" s="65"/>
      <c r="AQ213" s="65"/>
      <c r="AR213" s="65"/>
      <c r="AS213" s="65">
        <f t="shared" ref="AS213:AS218" si="1549">AT213+AU213</f>
        <v>0</v>
      </c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140"/>
      <c r="BF213" s="140"/>
      <c r="BG213" s="1"/>
      <c r="BH213" s="1"/>
      <c r="BI213" s="1">
        <f t="shared" ref="BI213:BI218" si="1550">AL213-BE213-BF213-BH213</f>
        <v>0</v>
      </c>
      <c r="BJ213" s="1">
        <f t="shared" ref="BJ213:BJ277" si="1551">AK213+J213</f>
        <v>105000</v>
      </c>
      <c r="BK213" s="1">
        <f t="shared" ref="BK213:BK218" si="1552">BM213+BO213+BQ213+BR213+BT213+BU213+BV213+CA213+CB213+CE213+CF213+CG213+CI213</f>
        <v>4971</v>
      </c>
      <c r="BL213" s="1"/>
      <c r="BM213" s="65">
        <f t="shared" ref="BM213:BM218" si="1553">N213+AM213</f>
        <v>0</v>
      </c>
      <c r="BN213" s="132"/>
      <c r="BO213" s="65">
        <f t="shared" ref="BO213:BO218" si="1554">O213+AN213</f>
        <v>4971</v>
      </c>
      <c r="BP213" s="132"/>
      <c r="BQ213" s="65">
        <f t="shared" ref="BQ213:BQ218" si="1555">P213+AO213</f>
        <v>0</v>
      </c>
      <c r="BR213" s="65">
        <f t="shared" ref="BR213:BR218" si="1556">Q213+AP213</f>
        <v>0</v>
      </c>
      <c r="BS213" s="132"/>
      <c r="BT213" s="65">
        <f t="shared" ref="BT213:BT218" si="1557">R213+AQ213</f>
        <v>0</v>
      </c>
      <c r="BU213" s="65">
        <f t="shared" ref="BU213:BU218" si="1558">S213+AR213</f>
        <v>0</v>
      </c>
      <c r="BV213" s="65">
        <f t="shared" ref="BV213:BV218" si="1559">T213+AS213</f>
        <v>0</v>
      </c>
      <c r="BW213" s="65">
        <f t="shared" ref="BW213:BW218" si="1560">U213+AT213</f>
        <v>0</v>
      </c>
      <c r="BX213" s="132"/>
      <c r="BY213" s="65">
        <f t="shared" ref="BY213:BY218" si="1561">V213+AU213</f>
        <v>0</v>
      </c>
      <c r="BZ213" s="132"/>
      <c r="CA213" s="65">
        <f t="shared" ref="CA213:CA218" si="1562">W213+AV213</f>
        <v>0</v>
      </c>
      <c r="CB213" s="65">
        <f t="shared" ref="CB213:CB218" si="1563">X213+AW213</f>
        <v>0</v>
      </c>
      <c r="CC213" s="65">
        <f t="shared" ref="CC213:CC218" si="1564">Y213+AX213</f>
        <v>0</v>
      </c>
      <c r="CD213" s="65">
        <f t="shared" ref="CD213:CD218" si="1565">Z213+AY213</f>
        <v>0</v>
      </c>
      <c r="CE213" s="65">
        <f t="shared" ref="CE213:CE218" si="1566">AA213+AZ213</f>
        <v>0</v>
      </c>
      <c r="CF213" s="65">
        <f t="shared" ref="CF213:CF218" si="1567">AB213+BA213</f>
        <v>0</v>
      </c>
      <c r="CG213" s="65">
        <f t="shared" ref="CG213:CG218" si="1568">AC213+BB213</f>
        <v>0</v>
      </c>
      <c r="CH213" s="132"/>
      <c r="CI213" s="65">
        <f t="shared" ref="CI213:CI218" si="1569">AD213+BC213</f>
        <v>0</v>
      </c>
      <c r="CJ213" s="65">
        <f t="shared" ref="CJ213:CJ218" si="1570">AE213+BD213</f>
        <v>0</v>
      </c>
      <c r="CK213" s="65">
        <f t="shared" ref="CK213:CK218" si="1571">AF213+BE213</f>
        <v>0</v>
      </c>
      <c r="CL213" s="65">
        <f t="shared" ref="CL213:CL218" si="1572">AG213+BF213</f>
        <v>0</v>
      </c>
      <c r="CM213" s="65">
        <f t="shared" ref="CM213:CM218" si="1573">AH213+BG213</f>
        <v>0</v>
      </c>
      <c r="CN213" s="65">
        <f t="shared" ref="CN213:CN218" si="1574">AI213+BH213</f>
        <v>0</v>
      </c>
      <c r="CO213" s="65">
        <f t="shared" ref="CO213:CO218" si="1575">AJ213+BI213</f>
        <v>4971</v>
      </c>
      <c r="CP213" s="1"/>
      <c r="CU213" s="1"/>
      <c r="CV213" s="1"/>
      <c r="DA213" s="1"/>
      <c r="DB213" s="1">
        <f t="shared" ref="DB213:DB218" si="1576">CP213+CV213</f>
        <v>0</v>
      </c>
      <c r="DC213" s="1">
        <f t="shared" ref="DC213:DC218" si="1577">CQ213+CW213</f>
        <v>0</v>
      </c>
      <c r="DD213" s="1">
        <f t="shared" ref="DD213:DD218" si="1578">CR213+CX213</f>
        <v>0</v>
      </c>
      <c r="DE213" s="1">
        <f t="shared" ref="DE213:DE218" si="1579">CS213+CY213</f>
        <v>0</v>
      </c>
      <c r="DF213" s="1">
        <f t="shared" ref="DF213:DF218" si="1580">CT213+CZ213</f>
        <v>0</v>
      </c>
      <c r="DG213" s="1">
        <f t="shared" ref="DG213:DG218" si="1581">CU213+DA213</f>
        <v>0</v>
      </c>
      <c r="DH213" s="1"/>
      <c r="DM213" s="1"/>
      <c r="DN213" s="1"/>
      <c r="DS213" s="1"/>
      <c r="DT213" s="1">
        <f t="shared" ref="DT213:DT218" si="1582">DH213+DN213</f>
        <v>0</v>
      </c>
      <c r="DU213" s="1">
        <f t="shared" ref="DU213:DU218" si="1583">DI213+DO213</f>
        <v>0</v>
      </c>
      <c r="DV213" s="1">
        <f t="shared" ref="DV213:DV218" si="1584">DJ213+DP213</f>
        <v>0</v>
      </c>
      <c r="DW213" s="1">
        <f t="shared" ref="DW213:DW218" si="1585">DK213+DQ213</f>
        <v>0</v>
      </c>
      <c r="DX213" s="1">
        <f t="shared" ref="DX213:DX218" si="1586">DL213+DR213</f>
        <v>0</v>
      </c>
      <c r="DY213" s="1">
        <f t="shared" ref="DY213:DY218" si="1587">DM213+DS213</f>
        <v>0</v>
      </c>
      <c r="DZ213" s="1"/>
      <c r="EA213" s="1"/>
      <c r="EB213" s="1"/>
      <c r="EC213" s="1"/>
      <c r="ED213" s="1"/>
      <c r="EE213" s="1">
        <f t="shared" si="1338"/>
        <v>0</v>
      </c>
      <c r="EF213" s="1"/>
      <c r="EK213" s="1"/>
      <c r="EL213" s="1">
        <f t="shared" ref="EL213:EL218" si="1588">DZ213+EF213</f>
        <v>0</v>
      </c>
      <c r="EM213" s="1">
        <f t="shared" ref="EM213:EM218" si="1589">EA213+EG213</f>
        <v>0</v>
      </c>
      <c r="EN213" s="1">
        <f t="shared" ref="EN213:EN218" si="1590">EB213+EH213</f>
        <v>0</v>
      </c>
      <c r="EO213" s="1">
        <f t="shared" ref="EO213:EO218" si="1591">EC213+EI213</f>
        <v>0</v>
      </c>
      <c r="EP213" s="1">
        <f t="shared" ref="EP213:EP218" si="1592">ED213+EJ213</f>
        <v>0</v>
      </c>
      <c r="EQ213" s="1">
        <f t="shared" ref="EQ213:EQ218" si="1593">EE213+EK213</f>
        <v>0</v>
      </c>
      <c r="ER213" s="1">
        <v>0</v>
      </c>
      <c r="EW213" s="1">
        <f t="shared" si="1344"/>
        <v>0</v>
      </c>
      <c r="EX213" s="1"/>
      <c r="FC213" s="1"/>
      <c r="FD213" s="1">
        <f t="shared" ref="FD213:FD218" si="1594">ER213+EX213</f>
        <v>0</v>
      </c>
      <c r="FE213" s="1">
        <f t="shared" ref="FE213:FE218" si="1595">ES213+EY213</f>
        <v>0</v>
      </c>
      <c r="FF213" s="1">
        <f t="shared" ref="FF213:FF218" si="1596">ET213+EZ213</f>
        <v>0</v>
      </c>
      <c r="FG213" s="1">
        <f t="shared" ref="FG213:FG218" si="1597">EU213+FA213</f>
        <v>0</v>
      </c>
      <c r="FH213" s="1">
        <f t="shared" ref="FH213:FH218" si="1598">EV213+FB213</f>
        <v>0</v>
      </c>
      <c r="FI213" s="1">
        <f t="shared" ref="FI213:FI218" si="1599">EW213+FC213</f>
        <v>0</v>
      </c>
    </row>
    <row r="214" spans="1:165" s="116" customFormat="1" ht="16.5" customHeight="1" x14ac:dyDescent="0.2">
      <c r="A214" s="120" t="s">
        <v>121</v>
      </c>
      <c r="B214" s="120" t="s">
        <v>101</v>
      </c>
      <c r="C214" s="120">
        <v>540101</v>
      </c>
      <c r="D214" s="120" t="s">
        <v>304</v>
      </c>
      <c r="E214" s="123" t="s">
        <v>305</v>
      </c>
      <c r="F214" s="30" t="s">
        <v>140</v>
      </c>
      <c r="G214" s="1">
        <f t="shared" si="1542"/>
        <v>387000</v>
      </c>
      <c r="H214" s="1">
        <f t="shared" si="1543"/>
        <v>0</v>
      </c>
      <c r="I214" s="1"/>
      <c r="J214" s="1">
        <f t="shared" si="1544"/>
        <v>387000</v>
      </c>
      <c r="K214" s="1">
        <v>26400</v>
      </c>
      <c r="L214" s="1"/>
      <c r="M214" s="1">
        <f t="shared" si="1037"/>
        <v>360600</v>
      </c>
      <c r="N214" s="65"/>
      <c r="O214" s="65">
        <v>360600</v>
      </c>
      <c r="P214" s="65"/>
      <c r="Q214" s="65"/>
      <c r="R214" s="65"/>
      <c r="S214" s="65"/>
      <c r="T214" s="65">
        <f t="shared" si="1545"/>
        <v>0</v>
      </c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140"/>
      <c r="AG214" s="140"/>
      <c r="AH214" s="1"/>
      <c r="AI214" s="1"/>
      <c r="AJ214" s="1">
        <f t="shared" si="1546"/>
        <v>360600</v>
      </c>
      <c r="AK214" s="1">
        <f t="shared" si="1547"/>
        <v>0</v>
      </c>
      <c r="AL214" s="1">
        <f t="shared" si="1548"/>
        <v>0</v>
      </c>
      <c r="AM214" s="65"/>
      <c r="AN214" s="65"/>
      <c r="AO214" s="65"/>
      <c r="AP214" s="65"/>
      <c r="AQ214" s="65"/>
      <c r="AR214" s="65"/>
      <c r="AS214" s="65">
        <f t="shared" si="1549"/>
        <v>0</v>
      </c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140"/>
      <c r="BF214" s="140"/>
      <c r="BG214" s="1"/>
      <c r="BH214" s="1"/>
      <c r="BI214" s="1">
        <f t="shared" si="1550"/>
        <v>0</v>
      </c>
      <c r="BJ214" s="1">
        <f t="shared" si="1551"/>
        <v>387000</v>
      </c>
      <c r="BK214" s="1">
        <f t="shared" si="1552"/>
        <v>360600</v>
      </c>
      <c r="BL214" s="1"/>
      <c r="BM214" s="65">
        <f t="shared" si="1553"/>
        <v>0</v>
      </c>
      <c r="BN214" s="132"/>
      <c r="BO214" s="65">
        <f t="shared" si="1554"/>
        <v>360600</v>
      </c>
      <c r="BP214" s="132"/>
      <c r="BQ214" s="65">
        <f t="shared" si="1555"/>
        <v>0</v>
      </c>
      <c r="BR214" s="65">
        <f t="shared" si="1556"/>
        <v>0</v>
      </c>
      <c r="BS214" s="132"/>
      <c r="BT214" s="65">
        <f t="shared" si="1557"/>
        <v>0</v>
      </c>
      <c r="BU214" s="65">
        <f t="shared" si="1558"/>
        <v>0</v>
      </c>
      <c r="BV214" s="65">
        <f t="shared" si="1559"/>
        <v>0</v>
      </c>
      <c r="BW214" s="65">
        <f t="shared" si="1560"/>
        <v>0</v>
      </c>
      <c r="BX214" s="132"/>
      <c r="BY214" s="65">
        <f t="shared" si="1561"/>
        <v>0</v>
      </c>
      <c r="BZ214" s="132"/>
      <c r="CA214" s="65">
        <f t="shared" si="1562"/>
        <v>0</v>
      </c>
      <c r="CB214" s="65">
        <f t="shared" si="1563"/>
        <v>0</v>
      </c>
      <c r="CC214" s="65">
        <f t="shared" si="1564"/>
        <v>0</v>
      </c>
      <c r="CD214" s="65">
        <f t="shared" si="1565"/>
        <v>0</v>
      </c>
      <c r="CE214" s="65">
        <f t="shared" si="1566"/>
        <v>0</v>
      </c>
      <c r="CF214" s="65">
        <f t="shared" si="1567"/>
        <v>0</v>
      </c>
      <c r="CG214" s="65">
        <f t="shared" si="1568"/>
        <v>0</v>
      </c>
      <c r="CH214" s="132"/>
      <c r="CI214" s="65">
        <f t="shared" si="1569"/>
        <v>0</v>
      </c>
      <c r="CJ214" s="65">
        <f t="shared" si="1570"/>
        <v>0</v>
      </c>
      <c r="CK214" s="65">
        <f t="shared" si="1571"/>
        <v>0</v>
      </c>
      <c r="CL214" s="65">
        <f t="shared" si="1572"/>
        <v>0</v>
      </c>
      <c r="CM214" s="65">
        <f t="shared" si="1573"/>
        <v>0</v>
      </c>
      <c r="CN214" s="65">
        <f t="shared" si="1574"/>
        <v>0</v>
      </c>
      <c r="CO214" s="65">
        <f t="shared" si="1575"/>
        <v>360600</v>
      </c>
      <c r="CP214" s="1"/>
      <c r="CU214" s="1"/>
      <c r="CV214" s="1"/>
      <c r="DA214" s="1"/>
      <c r="DB214" s="1">
        <f t="shared" si="1576"/>
        <v>0</v>
      </c>
      <c r="DC214" s="1">
        <f t="shared" si="1577"/>
        <v>0</v>
      </c>
      <c r="DD214" s="1">
        <f t="shared" si="1578"/>
        <v>0</v>
      </c>
      <c r="DE214" s="1">
        <f t="shared" si="1579"/>
        <v>0</v>
      </c>
      <c r="DF214" s="1">
        <f t="shared" si="1580"/>
        <v>0</v>
      </c>
      <c r="DG214" s="1">
        <f t="shared" si="1581"/>
        <v>0</v>
      </c>
      <c r="DH214" s="1"/>
      <c r="DM214" s="1"/>
      <c r="DN214" s="1"/>
      <c r="DS214" s="1"/>
      <c r="DT214" s="1">
        <f t="shared" si="1582"/>
        <v>0</v>
      </c>
      <c r="DU214" s="1">
        <f t="shared" si="1583"/>
        <v>0</v>
      </c>
      <c r="DV214" s="1">
        <f t="shared" si="1584"/>
        <v>0</v>
      </c>
      <c r="DW214" s="1">
        <f t="shared" si="1585"/>
        <v>0</v>
      </c>
      <c r="DX214" s="1">
        <f t="shared" si="1586"/>
        <v>0</v>
      </c>
      <c r="DY214" s="1">
        <f t="shared" si="1587"/>
        <v>0</v>
      </c>
      <c r="DZ214" s="1"/>
      <c r="EA214" s="1"/>
      <c r="EB214" s="1"/>
      <c r="EC214" s="1"/>
      <c r="ED214" s="1"/>
      <c r="EE214" s="1">
        <f t="shared" si="1338"/>
        <v>0</v>
      </c>
      <c r="EF214" s="1"/>
      <c r="EK214" s="1"/>
      <c r="EL214" s="1">
        <f t="shared" si="1588"/>
        <v>0</v>
      </c>
      <c r="EM214" s="1">
        <f t="shared" si="1589"/>
        <v>0</v>
      </c>
      <c r="EN214" s="1">
        <f t="shared" si="1590"/>
        <v>0</v>
      </c>
      <c r="EO214" s="1">
        <f t="shared" si="1591"/>
        <v>0</v>
      </c>
      <c r="EP214" s="1">
        <f t="shared" si="1592"/>
        <v>0</v>
      </c>
      <c r="EQ214" s="1">
        <f t="shared" si="1593"/>
        <v>0</v>
      </c>
      <c r="ER214" s="1">
        <v>0</v>
      </c>
      <c r="EW214" s="1">
        <f t="shared" si="1344"/>
        <v>0</v>
      </c>
      <c r="EX214" s="1"/>
      <c r="FC214" s="1"/>
      <c r="FD214" s="1">
        <f t="shared" si="1594"/>
        <v>0</v>
      </c>
      <c r="FE214" s="1">
        <f t="shared" si="1595"/>
        <v>0</v>
      </c>
      <c r="FF214" s="1">
        <f t="shared" si="1596"/>
        <v>0</v>
      </c>
      <c r="FG214" s="1">
        <f t="shared" si="1597"/>
        <v>0</v>
      </c>
      <c r="FH214" s="1">
        <f t="shared" si="1598"/>
        <v>0</v>
      </c>
      <c r="FI214" s="1">
        <f t="shared" si="1599"/>
        <v>0</v>
      </c>
    </row>
    <row r="215" spans="1:165" s="116" customFormat="1" ht="15" customHeight="1" x14ac:dyDescent="0.2">
      <c r="A215" s="120" t="s">
        <v>121</v>
      </c>
      <c r="B215" s="120" t="s">
        <v>101</v>
      </c>
      <c r="C215" s="120">
        <v>540101</v>
      </c>
      <c r="D215" s="120" t="s">
        <v>306</v>
      </c>
      <c r="E215" s="123" t="s">
        <v>307</v>
      </c>
      <c r="F215" s="38" t="s">
        <v>143</v>
      </c>
      <c r="G215" s="1">
        <f t="shared" si="1542"/>
        <v>25000</v>
      </c>
      <c r="H215" s="1">
        <f t="shared" si="1543"/>
        <v>0</v>
      </c>
      <c r="I215" s="1"/>
      <c r="J215" s="1">
        <f t="shared" si="1544"/>
        <v>25000</v>
      </c>
      <c r="K215" s="1"/>
      <c r="L215" s="1"/>
      <c r="M215" s="1">
        <f t="shared" si="1037"/>
        <v>25000</v>
      </c>
      <c r="N215" s="65"/>
      <c r="O215" s="65">
        <v>25000</v>
      </c>
      <c r="P215" s="65"/>
      <c r="Q215" s="65"/>
      <c r="R215" s="65"/>
      <c r="S215" s="65"/>
      <c r="T215" s="65">
        <f t="shared" si="1545"/>
        <v>0</v>
      </c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140"/>
      <c r="AG215" s="140"/>
      <c r="AH215" s="1"/>
      <c r="AI215" s="1"/>
      <c r="AJ215" s="1">
        <f t="shared" si="1546"/>
        <v>25000</v>
      </c>
      <c r="AK215" s="1">
        <f t="shared" si="1547"/>
        <v>0</v>
      </c>
      <c r="AL215" s="1">
        <f t="shared" si="1548"/>
        <v>0</v>
      </c>
      <c r="AM215" s="65"/>
      <c r="AN215" s="65"/>
      <c r="AO215" s="65"/>
      <c r="AP215" s="65"/>
      <c r="AQ215" s="65"/>
      <c r="AR215" s="65"/>
      <c r="AS215" s="65">
        <f t="shared" si="1549"/>
        <v>0</v>
      </c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140"/>
      <c r="BF215" s="140"/>
      <c r="BG215" s="1"/>
      <c r="BH215" s="1"/>
      <c r="BI215" s="1">
        <f t="shared" si="1550"/>
        <v>0</v>
      </c>
      <c r="BJ215" s="1">
        <f t="shared" si="1551"/>
        <v>25000</v>
      </c>
      <c r="BK215" s="1">
        <f t="shared" si="1552"/>
        <v>25000</v>
      </c>
      <c r="BL215" s="1"/>
      <c r="BM215" s="65">
        <f t="shared" si="1553"/>
        <v>0</v>
      </c>
      <c r="BN215" s="132"/>
      <c r="BO215" s="65">
        <f t="shared" si="1554"/>
        <v>25000</v>
      </c>
      <c r="BP215" s="132"/>
      <c r="BQ215" s="65">
        <f t="shared" si="1555"/>
        <v>0</v>
      </c>
      <c r="BR215" s="65">
        <f t="shared" si="1556"/>
        <v>0</v>
      </c>
      <c r="BS215" s="132"/>
      <c r="BT215" s="65">
        <f t="shared" si="1557"/>
        <v>0</v>
      </c>
      <c r="BU215" s="65">
        <f t="shared" si="1558"/>
        <v>0</v>
      </c>
      <c r="BV215" s="65">
        <f t="shared" si="1559"/>
        <v>0</v>
      </c>
      <c r="BW215" s="65">
        <f t="shared" si="1560"/>
        <v>0</v>
      </c>
      <c r="BX215" s="132"/>
      <c r="BY215" s="65">
        <f t="shared" si="1561"/>
        <v>0</v>
      </c>
      <c r="BZ215" s="132"/>
      <c r="CA215" s="65">
        <f t="shared" si="1562"/>
        <v>0</v>
      </c>
      <c r="CB215" s="65">
        <f t="shared" si="1563"/>
        <v>0</v>
      </c>
      <c r="CC215" s="65">
        <f t="shared" si="1564"/>
        <v>0</v>
      </c>
      <c r="CD215" s="65">
        <f t="shared" si="1565"/>
        <v>0</v>
      </c>
      <c r="CE215" s="65">
        <f t="shared" si="1566"/>
        <v>0</v>
      </c>
      <c r="CF215" s="65">
        <f t="shared" si="1567"/>
        <v>0</v>
      </c>
      <c r="CG215" s="65">
        <f t="shared" si="1568"/>
        <v>0</v>
      </c>
      <c r="CH215" s="132"/>
      <c r="CI215" s="65">
        <f t="shared" si="1569"/>
        <v>0</v>
      </c>
      <c r="CJ215" s="65">
        <f t="shared" si="1570"/>
        <v>0</v>
      </c>
      <c r="CK215" s="65">
        <f t="shared" si="1571"/>
        <v>0</v>
      </c>
      <c r="CL215" s="65">
        <f t="shared" si="1572"/>
        <v>0</v>
      </c>
      <c r="CM215" s="65">
        <f t="shared" si="1573"/>
        <v>0</v>
      </c>
      <c r="CN215" s="65">
        <f t="shared" si="1574"/>
        <v>0</v>
      </c>
      <c r="CO215" s="65">
        <f t="shared" si="1575"/>
        <v>25000</v>
      </c>
      <c r="CP215" s="1"/>
      <c r="CU215" s="1"/>
      <c r="CV215" s="1"/>
      <c r="DA215" s="1"/>
      <c r="DB215" s="1">
        <f t="shared" si="1576"/>
        <v>0</v>
      </c>
      <c r="DC215" s="1">
        <f t="shared" si="1577"/>
        <v>0</v>
      </c>
      <c r="DD215" s="1">
        <f t="shared" si="1578"/>
        <v>0</v>
      </c>
      <c r="DE215" s="1">
        <f t="shared" si="1579"/>
        <v>0</v>
      </c>
      <c r="DF215" s="1">
        <f t="shared" si="1580"/>
        <v>0</v>
      </c>
      <c r="DG215" s="1">
        <f t="shared" si="1581"/>
        <v>0</v>
      </c>
      <c r="DH215" s="1"/>
      <c r="DM215" s="1"/>
      <c r="DN215" s="1"/>
      <c r="DS215" s="1"/>
      <c r="DT215" s="1">
        <f t="shared" si="1582"/>
        <v>0</v>
      </c>
      <c r="DU215" s="1">
        <f t="shared" si="1583"/>
        <v>0</v>
      </c>
      <c r="DV215" s="1">
        <f t="shared" si="1584"/>
        <v>0</v>
      </c>
      <c r="DW215" s="1">
        <f t="shared" si="1585"/>
        <v>0</v>
      </c>
      <c r="DX215" s="1">
        <f t="shared" si="1586"/>
        <v>0</v>
      </c>
      <c r="DY215" s="1">
        <f t="shared" si="1587"/>
        <v>0</v>
      </c>
      <c r="DZ215" s="1"/>
      <c r="EA215" s="1"/>
      <c r="EB215" s="1"/>
      <c r="EC215" s="1"/>
      <c r="ED215" s="1"/>
      <c r="EE215" s="1">
        <f t="shared" si="1338"/>
        <v>0</v>
      </c>
      <c r="EF215" s="1"/>
      <c r="EK215" s="1"/>
      <c r="EL215" s="1">
        <f t="shared" si="1588"/>
        <v>0</v>
      </c>
      <c r="EM215" s="1">
        <f t="shared" si="1589"/>
        <v>0</v>
      </c>
      <c r="EN215" s="1">
        <f t="shared" si="1590"/>
        <v>0</v>
      </c>
      <c r="EO215" s="1">
        <f t="shared" si="1591"/>
        <v>0</v>
      </c>
      <c r="EP215" s="1">
        <f t="shared" si="1592"/>
        <v>0</v>
      </c>
      <c r="EQ215" s="1">
        <f t="shared" si="1593"/>
        <v>0</v>
      </c>
      <c r="ER215" s="1">
        <v>0</v>
      </c>
      <c r="EW215" s="1">
        <f t="shared" si="1344"/>
        <v>0</v>
      </c>
      <c r="EX215" s="1"/>
      <c r="FC215" s="1"/>
      <c r="FD215" s="1">
        <f t="shared" si="1594"/>
        <v>0</v>
      </c>
      <c r="FE215" s="1">
        <f t="shared" si="1595"/>
        <v>0</v>
      </c>
      <c r="FF215" s="1">
        <f t="shared" si="1596"/>
        <v>0</v>
      </c>
      <c r="FG215" s="1">
        <f t="shared" si="1597"/>
        <v>0</v>
      </c>
      <c r="FH215" s="1">
        <f t="shared" si="1598"/>
        <v>0</v>
      </c>
      <c r="FI215" s="1">
        <f t="shared" si="1599"/>
        <v>0</v>
      </c>
    </row>
    <row r="216" spans="1:165" s="116" customFormat="1" ht="24.6" customHeight="1" x14ac:dyDescent="0.2">
      <c r="A216" s="53" t="s">
        <v>130</v>
      </c>
      <c r="B216" s="120" t="s">
        <v>101</v>
      </c>
      <c r="C216" s="120">
        <v>540101</v>
      </c>
      <c r="D216" s="120" t="s">
        <v>308</v>
      </c>
      <c r="E216" s="77" t="s">
        <v>309</v>
      </c>
      <c r="F216" s="38" t="s">
        <v>143</v>
      </c>
      <c r="G216" s="1">
        <f t="shared" si="1542"/>
        <v>17145</v>
      </c>
      <c r="H216" s="1">
        <f t="shared" si="1543"/>
        <v>0</v>
      </c>
      <c r="I216" s="1">
        <v>3645</v>
      </c>
      <c r="J216" s="1">
        <f t="shared" si="1544"/>
        <v>13500</v>
      </c>
      <c r="K216" s="1"/>
      <c r="L216" s="1"/>
      <c r="M216" s="1">
        <f t="shared" si="1037"/>
        <v>13500</v>
      </c>
      <c r="N216" s="65"/>
      <c r="O216" s="65">
        <v>13500</v>
      </c>
      <c r="P216" s="65"/>
      <c r="Q216" s="65"/>
      <c r="R216" s="65"/>
      <c r="S216" s="65"/>
      <c r="T216" s="65">
        <f t="shared" si="1545"/>
        <v>0</v>
      </c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140"/>
      <c r="AG216" s="140"/>
      <c r="AH216" s="1"/>
      <c r="AI216" s="1"/>
      <c r="AJ216" s="1">
        <f t="shared" si="1546"/>
        <v>13500</v>
      </c>
      <c r="AK216" s="1">
        <f t="shared" si="1547"/>
        <v>0</v>
      </c>
      <c r="AL216" s="1">
        <f t="shared" si="1548"/>
        <v>0</v>
      </c>
      <c r="AM216" s="65"/>
      <c r="AN216" s="65"/>
      <c r="AO216" s="65"/>
      <c r="AP216" s="65"/>
      <c r="AQ216" s="65"/>
      <c r="AR216" s="65"/>
      <c r="AS216" s="65">
        <f t="shared" si="1549"/>
        <v>0</v>
      </c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140"/>
      <c r="BF216" s="140"/>
      <c r="BG216" s="1"/>
      <c r="BH216" s="1"/>
      <c r="BI216" s="1">
        <f t="shared" si="1550"/>
        <v>0</v>
      </c>
      <c r="BJ216" s="1">
        <f t="shared" si="1551"/>
        <v>13500</v>
      </c>
      <c r="BK216" s="1">
        <f t="shared" si="1552"/>
        <v>13500</v>
      </c>
      <c r="BL216" s="1"/>
      <c r="BM216" s="65">
        <f t="shared" si="1553"/>
        <v>0</v>
      </c>
      <c r="BN216" s="132"/>
      <c r="BO216" s="65">
        <f t="shared" si="1554"/>
        <v>13500</v>
      </c>
      <c r="BP216" s="132"/>
      <c r="BQ216" s="65">
        <f t="shared" si="1555"/>
        <v>0</v>
      </c>
      <c r="BR216" s="65">
        <f t="shared" si="1556"/>
        <v>0</v>
      </c>
      <c r="BS216" s="132"/>
      <c r="BT216" s="65">
        <f t="shared" si="1557"/>
        <v>0</v>
      </c>
      <c r="BU216" s="65">
        <f t="shared" si="1558"/>
        <v>0</v>
      </c>
      <c r="BV216" s="65">
        <f t="shared" si="1559"/>
        <v>0</v>
      </c>
      <c r="BW216" s="65">
        <f t="shared" si="1560"/>
        <v>0</v>
      </c>
      <c r="BX216" s="132"/>
      <c r="BY216" s="65">
        <f t="shared" si="1561"/>
        <v>0</v>
      </c>
      <c r="BZ216" s="132"/>
      <c r="CA216" s="65">
        <f t="shared" si="1562"/>
        <v>0</v>
      </c>
      <c r="CB216" s="65">
        <f t="shared" si="1563"/>
        <v>0</v>
      </c>
      <c r="CC216" s="65">
        <f t="shared" si="1564"/>
        <v>0</v>
      </c>
      <c r="CD216" s="65">
        <f t="shared" si="1565"/>
        <v>0</v>
      </c>
      <c r="CE216" s="65">
        <f t="shared" si="1566"/>
        <v>0</v>
      </c>
      <c r="CF216" s="65">
        <f t="shared" si="1567"/>
        <v>0</v>
      </c>
      <c r="CG216" s="65">
        <f t="shared" si="1568"/>
        <v>0</v>
      </c>
      <c r="CH216" s="132"/>
      <c r="CI216" s="65">
        <f t="shared" si="1569"/>
        <v>0</v>
      </c>
      <c r="CJ216" s="65">
        <f t="shared" si="1570"/>
        <v>0</v>
      </c>
      <c r="CK216" s="65">
        <f t="shared" si="1571"/>
        <v>0</v>
      </c>
      <c r="CL216" s="65">
        <f t="shared" si="1572"/>
        <v>0</v>
      </c>
      <c r="CM216" s="65">
        <f t="shared" si="1573"/>
        <v>0</v>
      </c>
      <c r="CN216" s="65">
        <f t="shared" si="1574"/>
        <v>0</v>
      </c>
      <c r="CO216" s="65">
        <f t="shared" si="1575"/>
        <v>13500</v>
      </c>
      <c r="CP216" s="1"/>
      <c r="CU216" s="1"/>
      <c r="CV216" s="1"/>
      <c r="DA216" s="1"/>
      <c r="DB216" s="1">
        <f t="shared" si="1576"/>
        <v>0</v>
      </c>
      <c r="DC216" s="1">
        <f t="shared" si="1577"/>
        <v>0</v>
      </c>
      <c r="DD216" s="1">
        <f t="shared" si="1578"/>
        <v>0</v>
      </c>
      <c r="DE216" s="1">
        <f t="shared" si="1579"/>
        <v>0</v>
      </c>
      <c r="DF216" s="1">
        <f t="shared" si="1580"/>
        <v>0</v>
      </c>
      <c r="DG216" s="1">
        <f t="shared" si="1581"/>
        <v>0</v>
      </c>
      <c r="DH216" s="1"/>
      <c r="DM216" s="1"/>
      <c r="DN216" s="1"/>
      <c r="DS216" s="1"/>
      <c r="DT216" s="1">
        <f t="shared" si="1582"/>
        <v>0</v>
      </c>
      <c r="DU216" s="1">
        <f t="shared" si="1583"/>
        <v>0</v>
      </c>
      <c r="DV216" s="1">
        <f t="shared" si="1584"/>
        <v>0</v>
      </c>
      <c r="DW216" s="1">
        <f t="shared" si="1585"/>
        <v>0</v>
      </c>
      <c r="DX216" s="1">
        <f t="shared" si="1586"/>
        <v>0</v>
      </c>
      <c r="DY216" s="1">
        <f t="shared" si="1587"/>
        <v>0</v>
      </c>
      <c r="DZ216" s="1"/>
      <c r="EA216" s="1"/>
      <c r="EB216" s="1"/>
      <c r="EC216" s="1"/>
      <c r="ED216" s="1"/>
      <c r="EE216" s="1">
        <f t="shared" si="1338"/>
        <v>0</v>
      </c>
      <c r="EF216" s="1"/>
      <c r="EK216" s="1"/>
      <c r="EL216" s="1">
        <f t="shared" si="1588"/>
        <v>0</v>
      </c>
      <c r="EM216" s="1">
        <f t="shared" si="1589"/>
        <v>0</v>
      </c>
      <c r="EN216" s="1">
        <f t="shared" si="1590"/>
        <v>0</v>
      </c>
      <c r="EO216" s="1">
        <f t="shared" si="1591"/>
        <v>0</v>
      </c>
      <c r="EP216" s="1">
        <f t="shared" si="1592"/>
        <v>0</v>
      </c>
      <c r="EQ216" s="1">
        <f t="shared" si="1593"/>
        <v>0</v>
      </c>
      <c r="ER216" s="1"/>
      <c r="EW216" s="1"/>
      <c r="EX216" s="1"/>
      <c r="FC216" s="1"/>
      <c r="FD216" s="1">
        <f t="shared" si="1594"/>
        <v>0</v>
      </c>
      <c r="FE216" s="1">
        <f t="shared" si="1595"/>
        <v>0</v>
      </c>
      <c r="FF216" s="1">
        <f t="shared" si="1596"/>
        <v>0</v>
      </c>
      <c r="FG216" s="1">
        <f t="shared" si="1597"/>
        <v>0</v>
      </c>
      <c r="FH216" s="1">
        <f t="shared" si="1598"/>
        <v>0</v>
      </c>
      <c r="FI216" s="1">
        <f t="shared" si="1599"/>
        <v>0</v>
      </c>
    </row>
    <row r="217" spans="1:165" s="116" customFormat="1" ht="22.5" x14ac:dyDescent="0.2">
      <c r="A217" s="53" t="s">
        <v>239</v>
      </c>
      <c r="B217" s="120" t="s">
        <v>101</v>
      </c>
      <c r="C217" s="120">
        <v>540101</v>
      </c>
      <c r="D217" s="120" t="s">
        <v>716</v>
      </c>
      <c r="E217" s="123" t="s">
        <v>708</v>
      </c>
      <c r="F217" s="15">
        <v>2020</v>
      </c>
      <c r="G217" s="1">
        <f t="shared" ref="G217" si="1600">H217+I217+BJ217</f>
        <v>30000</v>
      </c>
      <c r="H217" s="1">
        <f t="shared" ref="H217" si="1601">L217+CJ217+DC217+DU217+EM217+FE217</f>
        <v>0</v>
      </c>
      <c r="I217" s="1"/>
      <c r="J217" s="1">
        <f t="shared" si="1544"/>
        <v>0</v>
      </c>
      <c r="K217" s="1"/>
      <c r="L217" s="1"/>
      <c r="M217" s="1">
        <f t="shared" ref="M217" si="1602">N217+O217+P217+Q217+R217+S217+T217+W217+X217+AB217+AC217+AD217</f>
        <v>0</v>
      </c>
      <c r="N217" s="65"/>
      <c r="O217" s="65"/>
      <c r="P217" s="65"/>
      <c r="Q217" s="65"/>
      <c r="R217" s="65"/>
      <c r="S217" s="65"/>
      <c r="T217" s="65">
        <f t="shared" ref="T217" si="1603">U217+V217</f>
        <v>0</v>
      </c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140"/>
      <c r="AG217" s="140"/>
      <c r="AH217" s="1"/>
      <c r="AI217" s="1"/>
      <c r="AJ217" s="1">
        <f t="shared" si="1546"/>
        <v>0</v>
      </c>
      <c r="AK217" s="1">
        <f t="shared" ref="AK217" si="1604">AL217+CV217+DN217+EF217+EX217</f>
        <v>30000</v>
      </c>
      <c r="AL217" s="1">
        <f t="shared" ref="AL217" si="1605">AM217+AN217+AO217+AP217+AQ217+AR217+AS217+AV217+AW217+BA217+BB217+BC217</f>
        <v>30000</v>
      </c>
      <c r="AM217" s="65"/>
      <c r="AN217" s="65">
        <v>30000</v>
      </c>
      <c r="AO217" s="65"/>
      <c r="AP217" s="65"/>
      <c r="AQ217" s="65"/>
      <c r="AR217" s="65"/>
      <c r="AS217" s="65">
        <f t="shared" ref="AS217" si="1606">AT217+AU217</f>
        <v>0</v>
      </c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140"/>
      <c r="BF217" s="140"/>
      <c r="BG217" s="1"/>
      <c r="BH217" s="1"/>
      <c r="BI217" s="1">
        <f t="shared" si="1550"/>
        <v>30000</v>
      </c>
      <c r="BJ217" s="1">
        <f t="shared" ref="BJ217" si="1607">AK217+J217</f>
        <v>30000</v>
      </c>
      <c r="BK217" s="1">
        <f t="shared" ref="BK217" si="1608">BM217+BO217+BQ217+BR217+BT217+BU217+BV217+CA217+CB217+CE217+CF217+CG217+CI217</f>
        <v>30000</v>
      </c>
      <c r="BL217" s="1">
        <f t="shared" ref="BL217" si="1609">BN217+BP217+BS217+BX217+BZ217+CH217</f>
        <v>0</v>
      </c>
      <c r="BM217" s="65">
        <f t="shared" ref="BM217" si="1610">N217+AM217</f>
        <v>0</v>
      </c>
      <c r="BN217" s="132"/>
      <c r="BO217" s="65">
        <f t="shared" ref="BO217" si="1611">O217+AN217</f>
        <v>30000</v>
      </c>
      <c r="BP217" s="132"/>
      <c r="BQ217" s="65">
        <f t="shared" ref="BQ217" si="1612">P217+AO217</f>
        <v>0</v>
      </c>
      <c r="BR217" s="65">
        <f t="shared" ref="BR217" si="1613">Q217+AP217</f>
        <v>0</v>
      </c>
      <c r="BS217" s="132"/>
      <c r="BT217" s="65">
        <f t="shared" ref="BT217" si="1614">R217+AQ217</f>
        <v>0</v>
      </c>
      <c r="BU217" s="65">
        <f t="shared" ref="BU217" si="1615">S217+AR217</f>
        <v>0</v>
      </c>
      <c r="BV217" s="65">
        <f t="shared" ref="BV217" si="1616">T217+AS217</f>
        <v>0</v>
      </c>
      <c r="BW217" s="65">
        <f t="shared" ref="BW217" si="1617">U217+AT217</f>
        <v>0</v>
      </c>
      <c r="BX217" s="132"/>
      <c r="BY217" s="65">
        <f t="shared" ref="BY217" si="1618">V217+AU217</f>
        <v>0</v>
      </c>
      <c r="BZ217" s="132"/>
      <c r="CA217" s="65">
        <f t="shared" ref="CA217" si="1619">W217+AV217</f>
        <v>0</v>
      </c>
      <c r="CB217" s="65">
        <f t="shared" ref="CB217" si="1620">X217+AW217</f>
        <v>0</v>
      </c>
      <c r="CC217" s="65">
        <f t="shared" ref="CC217" si="1621">Y217+AX217</f>
        <v>0</v>
      </c>
      <c r="CD217" s="65">
        <f t="shared" ref="CD217" si="1622">Z217+AY217</f>
        <v>0</v>
      </c>
      <c r="CE217" s="65">
        <f t="shared" ref="CE217" si="1623">AA217+AZ217</f>
        <v>0</v>
      </c>
      <c r="CF217" s="65">
        <f t="shared" ref="CF217" si="1624">AB217+BA217</f>
        <v>0</v>
      </c>
      <c r="CG217" s="65">
        <f t="shared" ref="CG217" si="1625">AC217+BB217</f>
        <v>0</v>
      </c>
      <c r="CH217" s="132"/>
      <c r="CI217" s="65">
        <f t="shared" ref="CI217" si="1626">AD217+BC217</f>
        <v>0</v>
      </c>
      <c r="CJ217" s="65">
        <f t="shared" ref="CJ217" si="1627">AE217+BD217</f>
        <v>0</v>
      </c>
      <c r="CK217" s="65">
        <f t="shared" ref="CK217" si="1628">AF217+BE217</f>
        <v>0</v>
      </c>
      <c r="CL217" s="65">
        <f t="shared" ref="CL217" si="1629">AG217+BF217</f>
        <v>0</v>
      </c>
      <c r="CM217" s="65">
        <f t="shared" ref="CM217" si="1630">AH217+BG217</f>
        <v>0</v>
      </c>
      <c r="CN217" s="65">
        <f t="shared" ref="CN217" si="1631">AI217+BH217</f>
        <v>0</v>
      </c>
      <c r="CO217" s="65">
        <f t="shared" ref="CO217" si="1632">AJ217+BI217</f>
        <v>30000</v>
      </c>
      <c r="CP217" s="1"/>
      <c r="CU217" s="1"/>
      <c r="CV217" s="1"/>
      <c r="DA217" s="1"/>
      <c r="DB217" s="1">
        <f t="shared" ref="DB217" si="1633">CP217+CV217</f>
        <v>0</v>
      </c>
      <c r="DC217" s="1">
        <f t="shared" ref="DC217" si="1634">CQ217+CW217</f>
        <v>0</v>
      </c>
      <c r="DD217" s="1">
        <f t="shared" ref="DD217" si="1635">CR217+CX217</f>
        <v>0</v>
      </c>
      <c r="DE217" s="1">
        <f t="shared" ref="DE217" si="1636">CS217+CY217</f>
        <v>0</v>
      </c>
      <c r="DF217" s="1">
        <f t="shared" ref="DF217" si="1637">CT217+CZ217</f>
        <v>0</v>
      </c>
      <c r="DG217" s="1">
        <f t="shared" ref="DG217" si="1638">CU217+DA217</f>
        <v>0</v>
      </c>
      <c r="DH217" s="1"/>
      <c r="DM217" s="1"/>
      <c r="DN217" s="1"/>
      <c r="DS217" s="1"/>
      <c r="DT217" s="1">
        <f t="shared" ref="DT217" si="1639">DH217+DN217</f>
        <v>0</v>
      </c>
      <c r="DU217" s="1">
        <f t="shared" ref="DU217" si="1640">DI217+DO217</f>
        <v>0</v>
      </c>
      <c r="DV217" s="1">
        <f t="shared" ref="DV217" si="1641">DJ217+DP217</f>
        <v>0</v>
      </c>
      <c r="DW217" s="1">
        <f t="shared" ref="DW217" si="1642">DK217+DQ217</f>
        <v>0</v>
      </c>
      <c r="DX217" s="1">
        <f t="shared" ref="DX217" si="1643">DL217+DR217</f>
        <v>0</v>
      </c>
      <c r="DY217" s="1">
        <f t="shared" ref="DY217" si="1644">DM217+DS217</f>
        <v>0</v>
      </c>
      <c r="DZ217" s="1"/>
      <c r="EA217" s="1"/>
      <c r="EB217" s="1"/>
      <c r="EC217" s="1"/>
      <c r="ED217" s="1"/>
      <c r="EE217" s="1">
        <f>DZ217-EB217-EC217-ED217</f>
        <v>0</v>
      </c>
      <c r="EF217" s="1"/>
      <c r="EK217" s="1"/>
      <c r="EL217" s="1">
        <f t="shared" ref="EL217" si="1645">DZ217+EF217</f>
        <v>0</v>
      </c>
      <c r="EM217" s="1">
        <f t="shared" ref="EM217" si="1646">EA217+EG217</f>
        <v>0</v>
      </c>
      <c r="EN217" s="1">
        <f t="shared" ref="EN217" si="1647">EB217+EH217</f>
        <v>0</v>
      </c>
      <c r="EO217" s="1">
        <f t="shared" ref="EO217" si="1648">EC217+EI217</f>
        <v>0</v>
      </c>
      <c r="EP217" s="1">
        <f t="shared" ref="EP217" si="1649">ED217+EJ217</f>
        <v>0</v>
      </c>
      <c r="EQ217" s="1">
        <f t="shared" ref="EQ217" si="1650">EE217+EK217</f>
        <v>0</v>
      </c>
      <c r="ER217" s="1">
        <v>0</v>
      </c>
      <c r="EW217" s="1">
        <f>ER217-ET217-EU217-EV217</f>
        <v>0</v>
      </c>
      <c r="EX217" s="1"/>
      <c r="FC217" s="1"/>
      <c r="FD217" s="1">
        <f t="shared" ref="FD217" si="1651">ER217+EX217</f>
        <v>0</v>
      </c>
      <c r="FE217" s="1">
        <f t="shared" ref="FE217" si="1652">ES217+EY217</f>
        <v>0</v>
      </c>
      <c r="FF217" s="1">
        <f t="shared" ref="FF217" si="1653">ET217+EZ217</f>
        <v>0</v>
      </c>
      <c r="FG217" s="1">
        <f t="shared" ref="FG217" si="1654">EU217+FA217</f>
        <v>0</v>
      </c>
      <c r="FH217" s="1">
        <f t="shared" ref="FH217" si="1655">EV217+FB217</f>
        <v>0</v>
      </c>
      <c r="FI217" s="1">
        <f t="shared" ref="FI217" si="1656">EW217+FC217</f>
        <v>0</v>
      </c>
    </row>
    <row r="218" spans="1:165" s="116" customFormat="1" ht="24" customHeight="1" x14ac:dyDescent="0.2">
      <c r="A218" s="53" t="s">
        <v>130</v>
      </c>
      <c r="B218" s="120" t="s">
        <v>101</v>
      </c>
      <c r="C218" s="120">
        <v>540101</v>
      </c>
      <c r="D218" s="120" t="s">
        <v>710</v>
      </c>
      <c r="E218" s="123" t="s">
        <v>310</v>
      </c>
      <c r="F218" s="15" t="s">
        <v>143</v>
      </c>
      <c r="G218" s="1">
        <f t="shared" si="1542"/>
        <v>150000</v>
      </c>
      <c r="H218" s="1">
        <f t="shared" si="1543"/>
        <v>0</v>
      </c>
      <c r="I218" s="1"/>
      <c r="J218" s="1">
        <f t="shared" si="1544"/>
        <v>150000</v>
      </c>
      <c r="K218" s="1"/>
      <c r="L218" s="1"/>
      <c r="M218" s="1">
        <f t="shared" si="1037"/>
        <v>150000</v>
      </c>
      <c r="N218" s="65"/>
      <c r="O218" s="65">
        <v>150000</v>
      </c>
      <c r="P218" s="65"/>
      <c r="Q218" s="65"/>
      <c r="R218" s="65"/>
      <c r="S218" s="65"/>
      <c r="T218" s="65">
        <f t="shared" si="1545"/>
        <v>0</v>
      </c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140"/>
      <c r="AG218" s="140"/>
      <c r="AH218" s="1"/>
      <c r="AI218" s="1"/>
      <c r="AJ218" s="1">
        <f t="shared" si="1546"/>
        <v>150000</v>
      </c>
      <c r="AK218" s="1">
        <f t="shared" si="1547"/>
        <v>0</v>
      </c>
      <c r="AL218" s="1">
        <f t="shared" si="1548"/>
        <v>0</v>
      </c>
      <c r="AM218" s="65"/>
      <c r="AN218" s="65"/>
      <c r="AO218" s="65"/>
      <c r="AP218" s="65"/>
      <c r="AQ218" s="65"/>
      <c r="AR218" s="65"/>
      <c r="AS218" s="65">
        <f t="shared" si="1549"/>
        <v>0</v>
      </c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140"/>
      <c r="BF218" s="140"/>
      <c r="BG218" s="1"/>
      <c r="BH218" s="1"/>
      <c r="BI218" s="1">
        <f t="shared" si="1550"/>
        <v>0</v>
      </c>
      <c r="BJ218" s="1">
        <f t="shared" si="1551"/>
        <v>150000</v>
      </c>
      <c r="BK218" s="1">
        <f t="shared" si="1552"/>
        <v>150000</v>
      </c>
      <c r="BL218" s="1">
        <f t="shared" ref="BL218" si="1657">BN218+BP218+BS218+BX218+BZ218+CH218</f>
        <v>150000</v>
      </c>
      <c r="BM218" s="65">
        <f t="shared" si="1553"/>
        <v>0</v>
      </c>
      <c r="BN218" s="132"/>
      <c r="BO218" s="65">
        <f t="shared" si="1554"/>
        <v>150000</v>
      </c>
      <c r="BP218" s="132">
        <v>150000</v>
      </c>
      <c r="BQ218" s="65">
        <f t="shared" si="1555"/>
        <v>0</v>
      </c>
      <c r="BR218" s="65">
        <f t="shared" si="1556"/>
        <v>0</v>
      </c>
      <c r="BS218" s="132"/>
      <c r="BT218" s="65">
        <f t="shared" si="1557"/>
        <v>0</v>
      </c>
      <c r="BU218" s="65">
        <f t="shared" si="1558"/>
        <v>0</v>
      </c>
      <c r="BV218" s="65">
        <f t="shared" si="1559"/>
        <v>0</v>
      </c>
      <c r="BW218" s="65">
        <f t="shared" si="1560"/>
        <v>0</v>
      </c>
      <c r="BX218" s="132"/>
      <c r="BY218" s="65">
        <f t="shared" si="1561"/>
        <v>0</v>
      </c>
      <c r="BZ218" s="132"/>
      <c r="CA218" s="65">
        <f t="shared" si="1562"/>
        <v>0</v>
      </c>
      <c r="CB218" s="65">
        <f t="shared" si="1563"/>
        <v>0</v>
      </c>
      <c r="CC218" s="65">
        <f t="shared" si="1564"/>
        <v>0</v>
      </c>
      <c r="CD218" s="65">
        <f t="shared" si="1565"/>
        <v>0</v>
      </c>
      <c r="CE218" s="65">
        <f t="shared" si="1566"/>
        <v>0</v>
      </c>
      <c r="CF218" s="65">
        <f t="shared" si="1567"/>
        <v>0</v>
      </c>
      <c r="CG218" s="65">
        <f t="shared" si="1568"/>
        <v>0</v>
      </c>
      <c r="CH218" s="132"/>
      <c r="CI218" s="65">
        <f t="shared" si="1569"/>
        <v>0</v>
      </c>
      <c r="CJ218" s="65">
        <f t="shared" si="1570"/>
        <v>0</v>
      </c>
      <c r="CK218" s="65">
        <f t="shared" si="1571"/>
        <v>0</v>
      </c>
      <c r="CL218" s="65">
        <f t="shared" si="1572"/>
        <v>0</v>
      </c>
      <c r="CM218" s="65">
        <f t="shared" si="1573"/>
        <v>0</v>
      </c>
      <c r="CN218" s="65">
        <f t="shared" si="1574"/>
        <v>0</v>
      </c>
      <c r="CO218" s="65">
        <f t="shared" si="1575"/>
        <v>150000</v>
      </c>
      <c r="CP218" s="1"/>
      <c r="CU218" s="1"/>
      <c r="CV218" s="1"/>
      <c r="DA218" s="1"/>
      <c r="DB218" s="1">
        <f t="shared" si="1576"/>
        <v>0</v>
      </c>
      <c r="DC218" s="1">
        <f t="shared" si="1577"/>
        <v>0</v>
      </c>
      <c r="DD218" s="1">
        <f t="shared" si="1578"/>
        <v>0</v>
      </c>
      <c r="DE218" s="1">
        <f t="shared" si="1579"/>
        <v>0</v>
      </c>
      <c r="DF218" s="1">
        <f t="shared" si="1580"/>
        <v>0</v>
      </c>
      <c r="DG218" s="1">
        <f t="shared" si="1581"/>
        <v>0</v>
      </c>
      <c r="DH218" s="1"/>
      <c r="DM218" s="1"/>
      <c r="DN218" s="1"/>
      <c r="DS218" s="1"/>
      <c r="DT218" s="1">
        <f t="shared" si="1582"/>
        <v>0</v>
      </c>
      <c r="DU218" s="1">
        <f t="shared" si="1583"/>
        <v>0</v>
      </c>
      <c r="DV218" s="1">
        <f t="shared" si="1584"/>
        <v>0</v>
      </c>
      <c r="DW218" s="1">
        <f t="shared" si="1585"/>
        <v>0</v>
      </c>
      <c r="DX218" s="1">
        <f t="shared" si="1586"/>
        <v>0</v>
      </c>
      <c r="DY218" s="1">
        <f t="shared" si="1587"/>
        <v>0</v>
      </c>
      <c r="DZ218" s="1"/>
      <c r="EA218" s="1"/>
      <c r="EB218" s="1"/>
      <c r="EC218" s="1"/>
      <c r="ED218" s="1"/>
      <c r="EE218" s="1">
        <f>DZ218-EB218-EC218-ED218</f>
        <v>0</v>
      </c>
      <c r="EF218" s="1"/>
      <c r="EK218" s="1"/>
      <c r="EL218" s="1">
        <f t="shared" si="1588"/>
        <v>0</v>
      </c>
      <c r="EM218" s="1">
        <f t="shared" si="1589"/>
        <v>0</v>
      </c>
      <c r="EN218" s="1">
        <f t="shared" si="1590"/>
        <v>0</v>
      </c>
      <c r="EO218" s="1">
        <f t="shared" si="1591"/>
        <v>0</v>
      </c>
      <c r="EP218" s="1">
        <f t="shared" si="1592"/>
        <v>0</v>
      </c>
      <c r="EQ218" s="1">
        <f t="shared" si="1593"/>
        <v>0</v>
      </c>
      <c r="ER218" s="1">
        <v>0</v>
      </c>
      <c r="EW218" s="1">
        <f>ER218-ET218-EU218-EV218</f>
        <v>0</v>
      </c>
      <c r="EX218" s="1"/>
      <c r="FC218" s="1"/>
      <c r="FD218" s="1">
        <f t="shared" si="1594"/>
        <v>0</v>
      </c>
      <c r="FE218" s="1">
        <f t="shared" si="1595"/>
        <v>0</v>
      </c>
      <c r="FF218" s="1">
        <f t="shared" si="1596"/>
        <v>0</v>
      </c>
      <c r="FG218" s="1">
        <f t="shared" si="1597"/>
        <v>0</v>
      </c>
      <c r="FH218" s="1">
        <f t="shared" si="1598"/>
        <v>0</v>
      </c>
      <c r="FI218" s="1">
        <f t="shared" si="1599"/>
        <v>0</v>
      </c>
    </row>
    <row r="219" spans="1:165" s="116" customFormat="1" ht="11.25" x14ac:dyDescent="0.2">
      <c r="A219" s="120"/>
      <c r="B219" s="120"/>
      <c r="C219" s="120"/>
      <c r="D219" s="120"/>
      <c r="E219" s="123"/>
      <c r="F219" s="30"/>
      <c r="G219" s="1"/>
      <c r="H219" s="1">
        <f t="shared" si="1543"/>
        <v>0</v>
      </c>
      <c r="I219" s="1"/>
      <c r="J219" s="1"/>
      <c r="K219" s="1"/>
      <c r="L219" s="1"/>
      <c r="M219" s="1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140"/>
      <c r="AG219" s="140"/>
      <c r="AH219" s="1"/>
      <c r="AI219" s="1"/>
      <c r="AJ219" s="1"/>
      <c r="AK219" s="1"/>
      <c r="AL219" s="1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140"/>
      <c r="BF219" s="140"/>
      <c r="BG219" s="1"/>
      <c r="BH219" s="1"/>
      <c r="BI219" s="1"/>
      <c r="BJ219" s="1"/>
      <c r="BK219" s="1"/>
      <c r="BL219" s="1"/>
      <c r="BM219" s="65"/>
      <c r="BN219" s="132"/>
      <c r="BO219" s="65"/>
      <c r="BP219" s="132"/>
      <c r="BQ219" s="65"/>
      <c r="BR219" s="65"/>
      <c r="BS219" s="132"/>
      <c r="BT219" s="65"/>
      <c r="BU219" s="65"/>
      <c r="BV219" s="65"/>
      <c r="BW219" s="65"/>
      <c r="BX219" s="132"/>
      <c r="BY219" s="65"/>
      <c r="BZ219" s="132"/>
      <c r="CA219" s="65"/>
      <c r="CB219" s="65"/>
      <c r="CC219" s="65"/>
      <c r="CD219" s="65"/>
      <c r="CE219" s="65"/>
      <c r="CF219" s="65"/>
      <c r="CG219" s="65"/>
      <c r="CH219" s="132"/>
      <c r="CI219" s="65"/>
      <c r="CJ219" s="65"/>
      <c r="CK219" s="140"/>
      <c r="CL219" s="140"/>
      <c r="CM219" s="1"/>
      <c r="CN219" s="1"/>
      <c r="CO219" s="1"/>
      <c r="CP219" s="1"/>
      <c r="CU219" s="1"/>
      <c r="CV219" s="1"/>
      <c r="DA219" s="1"/>
      <c r="DB219" s="1"/>
      <c r="DG219" s="1"/>
      <c r="DH219" s="1"/>
      <c r="DM219" s="1"/>
      <c r="DN219" s="1"/>
      <c r="DS219" s="1"/>
      <c r="DT219" s="1"/>
      <c r="DY219" s="1"/>
      <c r="DZ219" s="1"/>
      <c r="EA219" s="1"/>
      <c r="EB219" s="1"/>
      <c r="EC219" s="1"/>
      <c r="ED219" s="1"/>
      <c r="EE219" s="1"/>
      <c r="EF219" s="1"/>
      <c r="EK219" s="1"/>
      <c r="EL219" s="1"/>
      <c r="EQ219" s="1"/>
      <c r="ER219" s="1"/>
      <c r="EW219" s="1"/>
      <c r="EX219" s="1"/>
      <c r="FC219" s="1"/>
      <c r="FD219" s="1"/>
      <c r="FI219" s="1"/>
    </row>
    <row r="220" spans="1:165" s="116" customFormat="1" ht="11.25" x14ac:dyDescent="0.2">
      <c r="A220" s="41"/>
      <c r="B220" s="41"/>
      <c r="C220" s="120"/>
      <c r="D220" s="120"/>
      <c r="E220" s="37" t="s">
        <v>311</v>
      </c>
      <c r="F220" s="43"/>
      <c r="G220" s="1"/>
      <c r="H220" s="1">
        <f t="shared" si="1543"/>
        <v>0</v>
      </c>
      <c r="I220" s="1"/>
      <c r="J220" s="1"/>
      <c r="K220" s="1"/>
      <c r="L220" s="1"/>
      <c r="M220" s="1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140"/>
      <c r="AG220" s="140"/>
      <c r="AH220" s="1"/>
      <c r="AI220" s="1"/>
      <c r="AJ220" s="1"/>
      <c r="AK220" s="1"/>
      <c r="AL220" s="1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140"/>
      <c r="BF220" s="140"/>
      <c r="BG220" s="1"/>
      <c r="BH220" s="1"/>
      <c r="BI220" s="1"/>
      <c r="BJ220" s="1"/>
      <c r="BK220" s="1"/>
      <c r="BL220" s="1"/>
      <c r="BM220" s="65"/>
      <c r="BN220" s="132"/>
      <c r="BO220" s="65"/>
      <c r="BP220" s="132"/>
      <c r="BQ220" s="65"/>
      <c r="BR220" s="65"/>
      <c r="BS220" s="132"/>
      <c r="BT220" s="65"/>
      <c r="BU220" s="65"/>
      <c r="BV220" s="65"/>
      <c r="BW220" s="65"/>
      <c r="BX220" s="132"/>
      <c r="BY220" s="65"/>
      <c r="BZ220" s="132"/>
      <c r="CA220" s="65"/>
      <c r="CB220" s="65"/>
      <c r="CC220" s="65"/>
      <c r="CD220" s="65"/>
      <c r="CE220" s="65"/>
      <c r="CF220" s="65"/>
      <c r="CG220" s="65"/>
      <c r="CH220" s="132"/>
      <c r="CI220" s="65"/>
      <c r="CJ220" s="65"/>
      <c r="CK220" s="140"/>
      <c r="CL220" s="140"/>
      <c r="CM220" s="1"/>
      <c r="CN220" s="1"/>
      <c r="CO220" s="1"/>
      <c r="CP220" s="1"/>
      <c r="CU220" s="1"/>
      <c r="CV220" s="1"/>
      <c r="DA220" s="1"/>
      <c r="DB220" s="1"/>
      <c r="DG220" s="1"/>
      <c r="DH220" s="1"/>
      <c r="DM220" s="1"/>
      <c r="DN220" s="1"/>
      <c r="DS220" s="1"/>
      <c r="DT220" s="1"/>
      <c r="DY220" s="1"/>
      <c r="DZ220" s="1"/>
      <c r="EA220" s="1"/>
      <c r="EB220" s="1"/>
      <c r="EC220" s="1"/>
      <c r="ED220" s="1"/>
      <c r="EE220" s="1">
        <f t="shared" si="1338"/>
        <v>0</v>
      </c>
      <c r="EF220" s="1"/>
      <c r="EK220" s="1"/>
      <c r="EL220" s="1"/>
      <c r="EQ220" s="1"/>
      <c r="ER220" s="1"/>
      <c r="EW220" s="1"/>
      <c r="EX220" s="1"/>
      <c r="FC220" s="1"/>
      <c r="FD220" s="1"/>
      <c r="FI220" s="1"/>
    </row>
    <row r="221" spans="1:165" s="116" customFormat="1" ht="26.25" customHeight="1" x14ac:dyDescent="0.2">
      <c r="A221" s="53" t="s">
        <v>130</v>
      </c>
      <c r="B221" s="120" t="s">
        <v>101</v>
      </c>
      <c r="C221" s="120">
        <v>540111</v>
      </c>
      <c r="D221" s="120" t="s">
        <v>312</v>
      </c>
      <c r="E221" s="77" t="s">
        <v>313</v>
      </c>
      <c r="F221" s="38" t="s">
        <v>143</v>
      </c>
      <c r="G221" s="1">
        <f t="shared" ref="G221:G222" si="1658">H221+I221+BJ221</f>
        <v>8255</v>
      </c>
      <c r="H221" s="1">
        <f t="shared" si="1543"/>
        <v>0</v>
      </c>
      <c r="I221" s="1">
        <v>1755</v>
      </c>
      <c r="J221" s="1">
        <f>K221+M221+CP221+DH221+DZ221+ER221</f>
        <v>6500</v>
      </c>
      <c r="K221" s="1"/>
      <c r="L221" s="1"/>
      <c r="M221" s="1">
        <f t="shared" si="1037"/>
        <v>6500</v>
      </c>
      <c r="N221" s="65"/>
      <c r="O221" s="65">
        <v>6500</v>
      </c>
      <c r="P221" s="65"/>
      <c r="Q221" s="65"/>
      <c r="R221" s="65"/>
      <c r="S221" s="65"/>
      <c r="T221" s="65">
        <f t="shared" si="1545"/>
        <v>0</v>
      </c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140"/>
      <c r="AG221" s="140"/>
      <c r="AH221" s="1"/>
      <c r="AI221" s="1"/>
      <c r="AJ221" s="1">
        <f>M221-AF221-AG221-AI221</f>
        <v>6500</v>
      </c>
      <c r="AK221" s="1">
        <f t="shared" si="1547"/>
        <v>0</v>
      </c>
      <c r="AL221" s="1">
        <f t="shared" ref="AL221:AL222" si="1659">AM221+AN221+AO221+AP221+AQ221+AR221+AS221+AV221+AW221+BA221+BB221+BC221</f>
        <v>0</v>
      </c>
      <c r="AM221" s="65"/>
      <c r="AN221" s="65"/>
      <c r="AO221" s="65"/>
      <c r="AP221" s="65"/>
      <c r="AQ221" s="65"/>
      <c r="AR221" s="65"/>
      <c r="AS221" s="65">
        <f t="shared" ref="AS221:AS222" si="1660">AT221+AU221</f>
        <v>0</v>
      </c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140"/>
      <c r="BF221" s="140"/>
      <c r="BG221" s="1"/>
      <c r="BH221" s="1"/>
      <c r="BI221" s="1">
        <f>AL221-BE221-BF221-BH221</f>
        <v>0</v>
      </c>
      <c r="BJ221" s="1">
        <f t="shared" si="1551"/>
        <v>6500</v>
      </c>
      <c r="BK221" s="1">
        <f t="shared" ref="BK221:BK222" si="1661">BM221+BO221+BQ221+BR221+BT221+BU221+BV221+CA221+CB221+CE221+CF221+CG221+CI221</f>
        <v>6500</v>
      </c>
      <c r="BL221" s="1"/>
      <c r="BM221" s="65">
        <f t="shared" ref="BM221:BM222" si="1662">N221+AM221</f>
        <v>0</v>
      </c>
      <c r="BN221" s="132"/>
      <c r="BO221" s="65">
        <f t="shared" ref="BO221:BO222" si="1663">O221+AN221</f>
        <v>6500</v>
      </c>
      <c r="BP221" s="132"/>
      <c r="BQ221" s="65">
        <f t="shared" ref="BQ221:BQ222" si="1664">P221+AO221</f>
        <v>0</v>
      </c>
      <c r="BR221" s="65">
        <f t="shared" ref="BR221:BR222" si="1665">Q221+AP221</f>
        <v>0</v>
      </c>
      <c r="BS221" s="132"/>
      <c r="BT221" s="65">
        <f t="shared" ref="BT221:BT222" si="1666">R221+AQ221</f>
        <v>0</v>
      </c>
      <c r="BU221" s="65">
        <f t="shared" ref="BU221:BU222" si="1667">S221+AR221</f>
        <v>0</v>
      </c>
      <c r="BV221" s="65">
        <f t="shared" ref="BV221:BV222" si="1668">T221+AS221</f>
        <v>0</v>
      </c>
      <c r="BW221" s="65">
        <f t="shared" ref="BW221:BW222" si="1669">U221+AT221</f>
        <v>0</v>
      </c>
      <c r="BX221" s="132"/>
      <c r="BY221" s="65">
        <f t="shared" ref="BY221:BY222" si="1670">V221+AU221</f>
        <v>0</v>
      </c>
      <c r="BZ221" s="132"/>
      <c r="CA221" s="65">
        <f t="shared" ref="CA221:CA222" si="1671">W221+AV221</f>
        <v>0</v>
      </c>
      <c r="CB221" s="65">
        <f t="shared" ref="CB221:CB222" si="1672">X221+AW221</f>
        <v>0</v>
      </c>
      <c r="CC221" s="65">
        <f t="shared" ref="CC221:CC222" si="1673">Y221+AX221</f>
        <v>0</v>
      </c>
      <c r="CD221" s="65">
        <f t="shared" ref="CD221:CD222" si="1674">Z221+AY221</f>
        <v>0</v>
      </c>
      <c r="CE221" s="65">
        <f t="shared" ref="CE221:CE222" si="1675">AA221+AZ221</f>
        <v>0</v>
      </c>
      <c r="CF221" s="65">
        <f t="shared" ref="CF221:CF222" si="1676">AB221+BA221</f>
        <v>0</v>
      </c>
      <c r="CG221" s="65">
        <f t="shared" ref="CG221:CG222" si="1677">AC221+BB221</f>
        <v>0</v>
      </c>
      <c r="CH221" s="132"/>
      <c r="CI221" s="65">
        <f t="shared" ref="CI221:CI222" si="1678">AD221+BC221</f>
        <v>0</v>
      </c>
      <c r="CJ221" s="65">
        <f t="shared" ref="CJ221:CJ222" si="1679">AE221+BD221</f>
        <v>0</v>
      </c>
      <c r="CK221" s="65">
        <f t="shared" ref="CK221:CK222" si="1680">AF221+BE221</f>
        <v>0</v>
      </c>
      <c r="CL221" s="65">
        <f t="shared" ref="CL221:CL222" si="1681">AG221+BF221</f>
        <v>0</v>
      </c>
      <c r="CM221" s="65">
        <f t="shared" ref="CM221:CM222" si="1682">AH221+BG221</f>
        <v>0</v>
      </c>
      <c r="CN221" s="65">
        <f t="shared" ref="CN221:CN222" si="1683">AI221+BH221</f>
        <v>0</v>
      </c>
      <c r="CO221" s="65">
        <f t="shared" ref="CO221:CO222" si="1684">AJ221+BI221</f>
        <v>6500</v>
      </c>
      <c r="CP221" s="1"/>
      <c r="CU221" s="1"/>
      <c r="CV221" s="1"/>
      <c r="DA221" s="1"/>
      <c r="DB221" s="1">
        <f t="shared" ref="DB221:DB222" si="1685">CP221+CV221</f>
        <v>0</v>
      </c>
      <c r="DC221" s="1">
        <f t="shared" ref="DC221:DC222" si="1686">CQ221+CW221</f>
        <v>0</v>
      </c>
      <c r="DD221" s="1">
        <f t="shared" ref="DD221:DD222" si="1687">CR221+CX221</f>
        <v>0</v>
      </c>
      <c r="DE221" s="1">
        <f t="shared" ref="DE221:DE222" si="1688">CS221+CY221</f>
        <v>0</v>
      </c>
      <c r="DF221" s="1">
        <f t="shared" ref="DF221:DF222" si="1689">CT221+CZ221</f>
        <v>0</v>
      </c>
      <c r="DG221" s="1">
        <f t="shared" ref="DG221:DG222" si="1690">CU221+DA221</f>
        <v>0</v>
      </c>
      <c r="DH221" s="1"/>
      <c r="DM221" s="1"/>
      <c r="DN221" s="1"/>
      <c r="DS221" s="1"/>
      <c r="DT221" s="1">
        <f t="shared" ref="DT221:DT222" si="1691">DH221+DN221</f>
        <v>0</v>
      </c>
      <c r="DU221" s="1">
        <f t="shared" ref="DU221:DU222" si="1692">DI221+DO221</f>
        <v>0</v>
      </c>
      <c r="DV221" s="1">
        <f t="shared" ref="DV221:DV222" si="1693">DJ221+DP221</f>
        <v>0</v>
      </c>
      <c r="DW221" s="1">
        <f t="shared" ref="DW221:DW222" si="1694">DK221+DQ221</f>
        <v>0</v>
      </c>
      <c r="DX221" s="1">
        <f t="shared" ref="DX221:DX222" si="1695">DL221+DR221</f>
        <v>0</v>
      </c>
      <c r="DY221" s="1">
        <f t="shared" ref="DY221:DY222" si="1696">DM221+DS221</f>
        <v>0</v>
      </c>
      <c r="DZ221" s="1"/>
      <c r="EA221" s="1"/>
      <c r="EB221" s="1"/>
      <c r="EC221" s="1"/>
      <c r="ED221" s="1"/>
      <c r="EE221" s="1"/>
      <c r="EF221" s="1"/>
      <c r="EK221" s="1"/>
      <c r="EL221" s="1">
        <f t="shared" ref="EL221:EL222" si="1697">DZ221+EF221</f>
        <v>0</v>
      </c>
      <c r="EM221" s="1">
        <f t="shared" ref="EM221:EM222" si="1698">EA221+EG221</f>
        <v>0</v>
      </c>
      <c r="EN221" s="1">
        <f t="shared" ref="EN221:EN222" si="1699">EB221+EH221</f>
        <v>0</v>
      </c>
      <c r="EO221" s="1">
        <f t="shared" ref="EO221:EO222" si="1700">EC221+EI221</f>
        <v>0</v>
      </c>
      <c r="EP221" s="1">
        <f t="shared" ref="EP221:EP222" si="1701">ED221+EJ221</f>
        <v>0</v>
      </c>
      <c r="EQ221" s="1">
        <f t="shared" ref="EQ221:EQ222" si="1702">EE221+EK221</f>
        <v>0</v>
      </c>
      <c r="ER221" s="1"/>
      <c r="EW221" s="1"/>
      <c r="EX221" s="1"/>
      <c r="FC221" s="1"/>
      <c r="FD221" s="1">
        <f t="shared" ref="FD221:FD222" si="1703">ER221+EX221</f>
        <v>0</v>
      </c>
      <c r="FE221" s="1">
        <f t="shared" ref="FE221:FE222" si="1704">ES221+EY221</f>
        <v>0</v>
      </c>
      <c r="FF221" s="1">
        <f t="shared" ref="FF221:FF222" si="1705">ET221+EZ221</f>
        <v>0</v>
      </c>
      <c r="FG221" s="1">
        <f t="shared" ref="FG221:FG222" si="1706">EU221+FA221</f>
        <v>0</v>
      </c>
      <c r="FH221" s="1">
        <f t="shared" ref="FH221:FH222" si="1707">EV221+FB221</f>
        <v>0</v>
      </c>
      <c r="FI221" s="1">
        <f t="shared" ref="FI221:FI222" si="1708">EW221+FC221</f>
        <v>0</v>
      </c>
    </row>
    <row r="222" spans="1:165" s="116" customFormat="1" ht="18" customHeight="1" x14ac:dyDescent="0.2">
      <c r="A222" s="120" t="s">
        <v>121</v>
      </c>
      <c r="B222" s="120" t="s">
        <v>101</v>
      </c>
      <c r="C222" s="120">
        <v>540111</v>
      </c>
      <c r="D222" s="120" t="s">
        <v>314</v>
      </c>
      <c r="E222" s="123" t="s">
        <v>315</v>
      </c>
      <c r="F222" s="30" t="s">
        <v>140</v>
      </c>
      <c r="G222" s="1">
        <f t="shared" si="1658"/>
        <v>12000</v>
      </c>
      <c r="H222" s="1">
        <f t="shared" si="1543"/>
        <v>0</v>
      </c>
      <c r="I222" s="1"/>
      <c r="J222" s="1">
        <f>K222+M222+CP222+DH222+DZ222+ER222</f>
        <v>12000</v>
      </c>
      <c r="K222" s="1">
        <v>5723</v>
      </c>
      <c r="L222" s="1"/>
      <c r="M222" s="1">
        <f t="shared" si="1037"/>
        <v>6277</v>
      </c>
      <c r="N222" s="65"/>
      <c r="O222" s="65">
        <v>6277</v>
      </c>
      <c r="P222" s="65"/>
      <c r="Q222" s="65"/>
      <c r="R222" s="65"/>
      <c r="S222" s="65"/>
      <c r="T222" s="65">
        <f t="shared" si="1545"/>
        <v>0</v>
      </c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140"/>
      <c r="AG222" s="140"/>
      <c r="AH222" s="1"/>
      <c r="AI222" s="1"/>
      <c r="AJ222" s="1">
        <f>M222-AF222-AG222-AI222</f>
        <v>6277</v>
      </c>
      <c r="AK222" s="1">
        <f t="shared" si="1547"/>
        <v>0</v>
      </c>
      <c r="AL222" s="1">
        <f t="shared" si="1659"/>
        <v>0</v>
      </c>
      <c r="AM222" s="65"/>
      <c r="AN222" s="65"/>
      <c r="AO222" s="65"/>
      <c r="AP222" s="65"/>
      <c r="AQ222" s="65"/>
      <c r="AR222" s="65"/>
      <c r="AS222" s="65">
        <f t="shared" si="1660"/>
        <v>0</v>
      </c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140"/>
      <c r="BF222" s="140"/>
      <c r="BG222" s="1"/>
      <c r="BH222" s="1"/>
      <c r="BI222" s="1">
        <f>AL222-BE222-BF222-BH222</f>
        <v>0</v>
      </c>
      <c r="BJ222" s="1">
        <f t="shared" si="1551"/>
        <v>12000</v>
      </c>
      <c r="BK222" s="1">
        <f t="shared" si="1661"/>
        <v>6277</v>
      </c>
      <c r="BL222" s="1"/>
      <c r="BM222" s="65">
        <f t="shared" si="1662"/>
        <v>0</v>
      </c>
      <c r="BN222" s="132"/>
      <c r="BO222" s="65">
        <f t="shared" si="1663"/>
        <v>6277</v>
      </c>
      <c r="BP222" s="132"/>
      <c r="BQ222" s="65">
        <f t="shared" si="1664"/>
        <v>0</v>
      </c>
      <c r="BR222" s="65">
        <f t="shared" si="1665"/>
        <v>0</v>
      </c>
      <c r="BS222" s="132"/>
      <c r="BT222" s="65">
        <f t="shared" si="1666"/>
        <v>0</v>
      </c>
      <c r="BU222" s="65">
        <f t="shared" si="1667"/>
        <v>0</v>
      </c>
      <c r="BV222" s="65">
        <f t="shared" si="1668"/>
        <v>0</v>
      </c>
      <c r="BW222" s="65">
        <f t="shared" si="1669"/>
        <v>0</v>
      </c>
      <c r="BX222" s="132"/>
      <c r="BY222" s="65">
        <f t="shared" si="1670"/>
        <v>0</v>
      </c>
      <c r="BZ222" s="132"/>
      <c r="CA222" s="65">
        <f t="shared" si="1671"/>
        <v>0</v>
      </c>
      <c r="CB222" s="65">
        <f t="shared" si="1672"/>
        <v>0</v>
      </c>
      <c r="CC222" s="65">
        <f t="shared" si="1673"/>
        <v>0</v>
      </c>
      <c r="CD222" s="65">
        <f t="shared" si="1674"/>
        <v>0</v>
      </c>
      <c r="CE222" s="65">
        <f t="shared" si="1675"/>
        <v>0</v>
      </c>
      <c r="CF222" s="65">
        <f t="shared" si="1676"/>
        <v>0</v>
      </c>
      <c r="CG222" s="65">
        <f t="shared" si="1677"/>
        <v>0</v>
      </c>
      <c r="CH222" s="132"/>
      <c r="CI222" s="65">
        <f t="shared" si="1678"/>
        <v>0</v>
      </c>
      <c r="CJ222" s="65">
        <f t="shared" si="1679"/>
        <v>0</v>
      </c>
      <c r="CK222" s="65">
        <f t="shared" si="1680"/>
        <v>0</v>
      </c>
      <c r="CL222" s="65">
        <f t="shared" si="1681"/>
        <v>0</v>
      </c>
      <c r="CM222" s="65">
        <f t="shared" si="1682"/>
        <v>0</v>
      </c>
      <c r="CN222" s="65">
        <f t="shared" si="1683"/>
        <v>0</v>
      </c>
      <c r="CO222" s="65">
        <f t="shared" si="1684"/>
        <v>6277</v>
      </c>
      <c r="CP222" s="1"/>
      <c r="CU222" s="1"/>
      <c r="CV222" s="1"/>
      <c r="DA222" s="1"/>
      <c r="DB222" s="1">
        <f t="shared" si="1685"/>
        <v>0</v>
      </c>
      <c r="DC222" s="1">
        <f t="shared" si="1686"/>
        <v>0</v>
      </c>
      <c r="DD222" s="1">
        <f t="shared" si="1687"/>
        <v>0</v>
      </c>
      <c r="DE222" s="1">
        <f t="shared" si="1688"/>
        <v>0</v>
      </c>
      <c r="DF222" s="1">
        <f t="shared" si="1689"/>
        <v>0</v>
      </c>
      <c r="DG222" s="1">
        <f t="shared" si="1690"/>
        <v>0</v>
      </c>
      <c r="DH222" s="1"/>
      <c r="DM222" s="1"/>
      <c r="DN222" s="1"/>
      <c r="DS222" s="1"/>
      <c r="DT222" s="1">
        <f t="shared" si="1691"/>
        <v>0</v>
      </c>
      <c r="DU222" s="1">
        <f t="shared" si="1692"/>
        <v>0</v>
      </c>
      <c r="DV222" s="1">
        <f t="shared" si="1693"/>
        <v>0</v>
      </c>
      <c r="DW222" s="1">
        <f t="shared" si="1694"/>
        <v>0</v>
      </c>
      <c r="DX222" s="1">
        <f t="shared" si="1695"/>
        <v>0</v>
      </c>
      <c r="DY222" s="1">
        <f t="shared" si="1696"/>
        <v>0</v>
      </c>
      <c r="DZ222" s="1"/>
      <c r="EA222" s="1"/>
      <c r="EB222" s="1"/>
      <c r="EC222" s="1"/>
      <c r="ED222" s="1"/>
      <c r="EE222" s="1">
        <f t="shared" si="1338"/>
        <v>0</v>
      </c>
      <c r="EF222" s="1"/>
      <c r="EK222" s="1"/>
      <c r="EL222" s="1">
        <f t="shared" si="1697"/>
        <v>0</v>
      </c>
      <c r="EM222" s="1">
        <f t="shared" si="1698"/>
        <v>0</v>
      </c>
      <c r="EN222" s="1">
        <f t="shared" si="1699"/>
        <v>0</v>
      </c>
      <c r="EO222" s="1">
        <f t="shared" si="1700"/>
        <v>0</v>
      </c>
      <c r="EP222" s="1">
        <f t="shared" si="1701"/>
        <v>0</v>
      </c>
      <c r="EQ222" s="1">
        <f t="shared" si="1702"/>
        <v>0</v>
      </c>
      <c r="ER222" s="1">
        <v>0</v>
      </c>
      <c r="EW222" s="1">
        <f t="shared" si="1344"/>
        <v>0</v>
      </c>
      <c r="EX222" s="1"/>
      <c r="FC222" s="1"/>
      <c r="FD222" s="1">
        <f t="shared" si="1703"/>
        <v>0</v>
      </c>
      <c r="FE222" s="1">
        <f t="shared" si="1704"/>
        <v>0</v>
      </c>
      <c r="FF222" s="1">
        <f t="shared" si="1705"/>
        <v>0</v>
      </c>
      <c r="FG222" s="1">
        <f t="shared" si="1706"/>
        <v>0</v>
      </c>
      <c r="FH222" s="1">
        <f t="shared" si="1707"/>
        <v>0</v>
      </c>
      <c r="FI222" s="1">
        <f t="shared" si="1708"/>
        <v>0</v>
      </c>
    </row>
    <row r="223" spans="1:165" s="116" customFormat="1" ht="11.25" x14ac:dyDescent="0.2">
      <c r="A223" s="41"/>
      <c r="B223" s="41"/>
      <c r="C223" s="42"/>
      <c r="D223" s="42"/>
      <c r="E223" s="14"/>
      <c r="F223" s="43"/>
      <c r="G223" s="1"/>
      <c r="H223" s="1">
        <f t="shared" si="1543"/>
        <v>0</v>
      </c>
      <c r="I223" s="1"/>
      <c r="J223" s="1"/>
      <c r="K223" s="1"/>
      <c r="L223" s="1"/>
      <c r="M223" s="1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140"/>
      <c r="AG223" s="140"/>
      <c r="AH223" s="1"/>
      <c r="AI223" s="1"/>
      <c r="AJ223" s="1"/>
      <c r="AK223" s="1"/>
      <c r="AL223" s="1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140"/>
      <c r="BF223" s="140"/>
      <c r="BG223" s="1"/>
      <c r="BH223" s="1"/>
      <c r="BI223" s="1"/>
      <c r="BJ223" s="1"/>
      <c r="BK223" s="1"/>
      <c r="BL223" s="1"/>
      <c r="BM223" s="65"/>
      <c r="BN223" s="132"/>
      <c r="BO223" s="65"/>
      <c r="BP223" s="132"/>
      <c r="BQ223" s="65"/>
      <c r="BR223" s="65"/>
      <c r="BS223" s="132"/>
      <c r="BT223" s="65"/>
      <c r="BU223" s="65"/>
      <c r="BV223" s="65"/>
      <c r="BW223" s="65"/>
      <c r="BX223" s="132"/>
      <c r="BY223" s="65"/>
      <c r="BZ223" s="132"/>
      <c r="CA223" s="65"/>
      <c r="CB223" s="65"/>
      <c r="CC223" s="65"/>
      <c r="CD223" s="65"/>
      <c r="CE223" s="65"/>
      <c r="CF223" s="65"/>
      <c r="CG223" s="65"/>
      <c r="CH223" s="132"/>
      <c r="CI223" s="65"/>
      <c r="CJ223" s="65"/>
      <c r="CK223" s="140"/>
      <c r="CL223" s="140"/>
      <c r="CM223" s="1"/>
      <c r="CN223" s="1"/>
      <c r="CO223" s="1"/>
      <c r="CP223" s="1"/>
      <c r="CU223" s="1"/>
      <c r="CV223" s="1"/>
      <c r="DA223" s="1"/>
      <c r="DB223" s="1"/>
      <c r="DG223" s="1"/>
      <c r="DH223" s="1"/>
      <c r="DM223" s="1"/>
      <c r="DN223" s="1"/>
      <c r="DS223" s="1"/>
      <c r="DT223" s="1"/>
      <c r="DY223" s="1"/>
      <c r="DZ223" s="1"/>
      <c r="EA223" s="1"/>
      <c r="EB223" s="1"/>
      <c r="EC223" s="1"/>
      <c r="ED223" s="1"/>
      <c r="EE223" s="1">
        <f t="shared" si="1338"/>
        <v>0</v>
      </c>
      <c r="EF223" s="1"/>
      <c r="EK223" s="1"/>
      <c r="EL223" s="1"/>
      <c r="EQ223" s="1"/>
      <c r="ER223" s="1">
        <v>0</v>
      </c>
      <c r="EW223" s="1"/>
      <c r="EX223" s="1"/>
      <c r="FC223" s="1"/>
      <c r="FD223" s="1"/>
      <c r="FI223" s="1"/>
    </row>
    <row r="224" spans="1:165" s="116" customFormat="1" ht="11.25" x14ac:dyDescent="0.2">
      <c r="A224" s="26"/>
      <c r="B224" s="26"/>
      <c r="C224" s="26"/>
      <c r="D224" s="26"/>
      <c r="E224" s="37" t="s">
        <v>316</v>
      </c>
      <c r="F224" s="28"/>
      <c r="G224" s="1"/>
      <c r="H224" s="1">
        <f t="shared" si="1543"/>
        <v>0</v>
      </c>
      <c r="I224" s="1"/>
      <c r="J224" s="1"/>
      <c r="K224" s="1"/>
      <c r="L224" s="1"/>
      <c r="M224" s="1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140"/>
      <c r="AG224" s="140"/>
      <c r="AH224" s="1"/>
      <c r="AI224" s="1"/>
      <c r="AJ224" s="1"/>
      <c r="AK224" s="1"/>
      <c r="AL224" s="1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140"/>
      <c r="BF224" s="140"/>
      <c r="BG224" s="1"/>
      <c r="BH224" s="1"/>
      <c r="BI224" s="1"/>
      <c r="BJ224" s="1"/>
      <c r="BK224" s="1"/>
      <c r="BL224" s="1"/>
      <c r="BM224" s="65"/>
      <c r="BN224" s="132"/>
      <c r="BO224" s="65"/>
      <c r="BP224" s="132"/>
      <c r="BQ224" s="65"/>
      <c r="BR224" s="65"/>
      <c r="BS224" s="132"/>
      <c r="BT224" s="65"/>
      <c r="BU224" s="65"/>
      <c r="BV224" s="65"/>
      <c r="BW224" s="65"/>
      <c r="BX224" s="132"/>
      <c r="BY224" s="65"/>
      <c r="BZ224" s="132"/>
      <c r="CA224" s="65"/>
      <c r="CB224" s="65"/>
      <c r="CC224" s="65"/>
      <c r="CD224" s="65"/>
      <c r="CE224" s="65"/>
      <c r="CF224" s="65"/>
      <c r="CG224" s="65"/>
      <c r="CH224" s="132"/>
      <c r="CI224" s="65"/>
      <c r="CJ224" s="65"/>
      <c r="CK224" s="140"/>
      <c r="CL224" s="140"/>
      <c r="CM224" s="1"/>
      <c r="CN224" s="1"/>
      <c r="CO224" s="1"/>
      <c r="CP224" s="1"/>
      <c r="CU224" s="1"/>
      <c r="CV224" s="1"/>
      <c r="DA224" s="1"/>
      <c r="DB224" s="1"/>
      <c r="DG224" s="1"/>
      <c r="DH224" s="1"/>
      <c r="DM224" s="1"/>
      <c r="DN224" s="1"/>
      <c r="DS224" s="1"/>
      <c r="DT224" s="1"/>
      <c r="DY224" s="1"/>
      <c r="DZ224" s="1"/>
      <c r="EA224" s="1"/>
      <c r="EB224" s="1"/>
      <c r="EC224" s="1"/>
      <c r="ED224" s="1"/>
      <c r="EE224" s="1">
        <f t="shared" si="1338"/>
        <v>0</v>
      </c>
      <c r="EF224" s="1"/>
      <c r="EK224" s="1"/>
      <c r="EL224" s="1"/>
      <c r="EQ224" s="1"/>
      <c r="ER224" s="1">
        <v>0</v>
      </c>
      <c r="EW224" s="1"/>
      <c r="EX224" s="1"/>
      <c r="FC224" s="1"/>
      <c r="FD224" s="1"/>
      <c r="FI224" s="1"/>
    </row>
    <row r="225" spans="1:165" s="116" customFormat="1" ht="22.5" x14ac:dyDescent="0.2">
      <c r="A225" s="120" t="s">
        <v>121</v>
      </c>
      <c r="B225" s="120" t="s">
        <v>101</v>
      </c>
      <c r="C225" s="120">
        <v>550101</v>
      </c>
      <c r="D225" s="120" t="s">
        <v>317</v>
      </c>
      <c r="E225" s="124" t="s">
        <v>318</v>
      </c>
      <c r="F225" s="15" t="s">
        <v>117</v>
      </c>
      <c r="G225" s="1">
        <f t="shared" ref="G225:G235" si="1709">H225+I225+BJ225</f>
        <v>38853</v>
      </c>
      <c r="H225" s="1">
        <f t="shared" si="1543"/>
        <v>0</v>
      </c>
      <c r="I225" s="1"/>
      <c r="J225" s="1">
        <f t="shared" ref="J225:J235" si="1710">K225+M225+CP225+DH225+DZ225+ER225</f>
        <v>38853</v>
      </c>
      <c r="K225" s="1">
        <v>34593</v>
      </c>
      <c r="L225" s="1"/>
      <c r="M225" s="1">
        <f t="shared" si="1037"/>
        <v>4260</v>
      </c>
      <c r="N225" s="65"/>
      <c r="O225" s="65">
        <v>4260</v>
      </c>
      <c r="P225" s="65"/>
      <c r="Q225" s="65"/>
      <c r="R225" s="65"/>
      <c r="S225" s="65"/>
      <c r="T225" s="65">
        <f t="shared" si="1545"/>
        <v>0</v>
      </c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140"/>
      <c r="AG225" s="140"/>
      <c r="AH225" s="1"/>
      <c r="AI225" s="1"/>
      <c r="AJ225" s="1">
        <f t="shared" ref="AJ225:AJ235" si="1711">M225-AF225-AG225-AI225</f>
        <v>4260</v>
      </c>
      <c r="AK225" s="1">
        <f t="shared" si="1547"/>
        <v>0</v>
      </c>
      <c r="AL225" s="1">
        <f t="shared" ref="AL225:AL235" si="1712">AM225+AN225+AO225+AP225+AQ225+AR225+AS225+AV225+AW225+BA225+BB225+BC225</f>
        <v>0</v>
      </c>
      <c r="AM225" s="65"/>
      <c r="AN225" s="65"/>
      <c r="AO225" s="65"/>
      <c r="AP225" s="65"/>
      <c r="AQ225" s="65"/>
      <c r="AR225" s="65"/>
      <c r="AS225" s="65">
        <f t="shared" ref="AS225:AS235" si="1713">AT225+AU225</f>
        <v>0</v>
      </c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140"/>
      <c r="BF225" s="140"/>
      <c r="BG225" s="1"/>
      <c r="BH225" s="1"/>
      <c r="BI225" s="1">
        <f t="shared" ref="BI225:BI235" si="1714">AL225-BE225-BF225-BH225</f>
        <v>0</v>
      </c>
      <c r="BJ225" s="1">
        <f t="shared" si="1551"/>
        <v>38853</v>
      </c>
      <c r="BK225" s="1">
        <f t="shared" ref="BK225:BK235" si="1715">BM225+BO225+BQ225+BR225+BT225+BU225+BV225+CA225+CB225+CE225+CF225+CG225+CI225</f>
        <v>4260</v>
      </c>
      <c r="BL225" s="1"/>
      <c r="BM225" s="65">
        <f t="shared" ref="BM225:BM235" si="1716">N225+AM225</f>
        <v>0</v>
      </c>
      <c r="BN225" s="132"/>
      <c r="BO225" s="65">
        <f t="shared" ref="BO225:BO235" si="1717">O225+AN225</f>
        <v>4260</v>
      </c>
      <c r="BP225" s="132"/>
      <c r="BQ225" s="65">
        <f t="shared" ref="BQ225:BQ235" si="1718">P225+AO225</f>
        <v>0</v>
      </c>
      <c r="BR225" s="65">
        <f t="shared" ref="BR225:BR235" si="1719">Q225+AP225</f>
        <v>0</v>
      </c>
      <c r="BS225" s="132"/>
      <c r="BT225" s="65">
        <f t="shared" ref="BT225:BT235" si="1720">R225+AQ225</f>
        <v>0</v>
      </c>
      <c r="BU225" s="65">
        <f t="shared" ref="BU225:BU235" si="1721">S225+AR225</f>
        <v>0</v>
      </c>
      <c r="BV225" s="65">
        <f t="shared" ref="BV225:BV235" si="1722">T225+AS225</f>
        <v>0</v>
      </c>
      <c r="BW225" s="65">
        <f t="shared" ref="BW225:BW235" si="1723">U225+AT225</f>
        <v>0</v>
      </c>
      <c r="BX225" s="132"/>
      <c r="BY225" s="65">
        <f t="shared" ref="BY225:BY235" si="1724">V225+AU225</f>
        <v>0</v>
      </c>
      <c r="BZ225" s="132"/>
      <c r="CA225" s="65">
        <f t="shared" ref="CA225:CA235" si="1725">W225+AV225</f>
        <v>0</v>
      </c>
      <c r="CB225" s="65">
        <f t="shared" ref="CB225:CB235" si="1726">X225+AW225</f>
        <v>0</v>
      </c>
      <c r="CC225" s="65">
        <f t="shared" ref="CC225:CC235" si="1727">Y225+AX225</f>
        <v>0</v>
      </c>
      <c r="CD225" s="65">
        <f t="shared" ref="CD225:CD235" si="1728">Z225+AY225</f>
        <v>0</v>
      </c>
      <c r="CE225" s="65">
        <f t="shared" ref="CE225:CE235" si="1729">AA225+AZ225</f>
        <v>0</v>
      </c>
      <c r="CF225" s="65">
        <f t="shared" ref="CF225:CF235" si="1730">AB225+BA225</f>
        <v>0</v>
      </c>
      <c r="CG225" s="65">
        <f t="shared" ref="CG225:CG235" si="1731">AC225+BB225</f>
        <v>0</v>
      </c>
      <c r="CH225" s="132"/>
      <c r="CI225" s="65">
        <f t="shared" ref="CI225:CI235" si="1732">AD225+BC225</f>
        <v>0</v>
      </c>
      <c r="CJ225" s="65">
        <f t="shared" ref="CJ225:CJ235" si="1733">AE225+BD225</f>
        <v>0</v>
      </c>
      <c r="CK225" s="65">
        <f t="shared" ref="CK225:CK235" si="1734">AF225+BE225</f>
        <v>0</v>
      </c>
      <c r="CL225" s="65">
        <f t="shared" ref="CL225:CL235" si="1735">AG225+BF225</f>
        <v>0</v>
      </c>
      <c r="CM225" s="65">
        <f t="shared" ref="CM225:CM235" si="1736">AH225+BG225</f>
        <v>0</v>
      </c>
      <c r="CN225" s="65">
        <f t="shared" ref="CN225:CN235" si="1737">AI225+BH225</f>
        <v>0</v>
      </c>
      <c r="CO225" s="65">
        <f t="shared" ref="CO225:CO235" si="1738">AJ225+BI225</f>
        <v>4260</v>
      </c>
      <c r="CP225" s="1"/>
      <c r="CU225" s="1"/>
      <c r="CV225" s="1"/>
      <c r="DA225" s="1"/>
      <c r="DB225" s="1">
        <f t="shared" ref="DB225:DB235" si="1739">CP225+CV225</f>
        <v>0</v>
      </c>
      <c r="DC225" s="1">
        <f t="shared" ref="DC225:DC235" si="1740">CQ225+CW225</f>
        <v>0</v>
      </c>
      <c r="DD225" s="1">
        <f t="shared" ref="DD225:DD235" si="1741">CR225+CX225</f>
        <v>0</v>
      </c>
      <c r="DE225" s="1">
        <f t="shared" ref="DE225:DE235" si="1742">CS225+CY225</f>
        <v>0</v>
      </c>
      <c r="DF225" s="1">
        <f t="shared" ref="DF225:DF235" si="1743">CT225+CZ225</f>
        <v>0</v>
      </c>
      <c r="DG225" s="1">
        <f t="shared" ref="DG225:DG235" si="1744">CU225+DA225</f>
        <v>0</v>
      </c>
      <c r="DH225" s="1"/>
      <c r="DM225" s="1"/>
      <c r="DN225" s="1"/>
      <c r="DS225" s="1"/>
      <c r="DT225" s="1">
        <f t="shared" ref="DT225:DT235" si="1745">DH225+DN225</f>
        <v>0</v>
      </c>
      <c r="DU225" s="1">
        <f t="shared" ref="DU225:DU249" si="1746">DI225+DO225</f>
        <v>0</v>
      </c>
      <c r="DV225" s="1">
        <f t="shared" ref="DV225:DV249" si="1747">DJ225+DP225</f>
        <v>0</v>
      </c>
      <c r="DW225" s="1">
        <f t="shared" ref="DW225:DW249" si="1748">DK225+DQ225</f>
        <v>0</v>
      </c>
      <c r="DX225" s="1">
        <f t="shared" ref="DX225:DX249" si="1749">DL225+DR225</f>
        <v>0</v>
      </c>
      <c r="DY225" s="1">
        <f t="shared" ref="DY225:DY249" si="1750">DM225+DS225</f>
        <v>0</v>
      </c>
      <c r="DZ225" s="1"/>
      <c r="EA225" s="1"/>
      <c r="EB225" s="1"/>
      <c r="EC225" s="1"/>
      <c r="ED225" s="1"/>
      <c r="EE225" s="1">
        <f t="shared" si="1338"/>
        <v>0</v>
      </c>
      <c r="EF225" s="1"/>
      <c r="EK225" s="1"/>
      <c r="EL225" s="1">
        <f t="shared" ref="EL225:EL235" si="1751">DZ225+EF225</f>
        <v>0</v>
      </c>
      <c r="EM225" s="1">
        <f t="shared" ref="EM225:EM235" si="1752">EA225+EG225</f>
        <v>0</v>
      </c>
      <c r="EN225" s="1">
        <f t="shared" ref="EN225:EN235" si="1753">EB225+EH225</f>
        <v>0</v>
      </c>
      <c r="EO225" s="1">
        <f t="shared" ref="EO225:EO235" si="1754">EC225+EI225</f>
        <v>0</v>
      </c>
      <c r="EP225" s="1">
        <f t="shared" ref="EP225:EP235" si="1755">ED225+EJ225</f>
        <v>0</v>
      </c>
      <c r="EQ225" s="1">
        <f t="shared" ref="EQ225:EQ235" si="1756">EE225+EK225</f>
        <v>0</v>
      </c>
      <c r="ER225" s="1">
        <v>0</v>
      </c>
      <c r="EW225" s="1">
        <f t="shared" si="1344"/>
        <v>0</v>
      </c>
      <c r="EX225" s="1"/>
      <c r="FC225" s="1"/>
      <c r="FD225" s="1">
        <f t="shared" ref="FD225:FD235" si="1757">ER225+EX225</f>
        <v>0</v>
      </c>
      <c r="FE225" s="1">
        <f t="shared" ref="FE225:FE235" si="1758">ES225+EY225</f>
        <v>0</v>
      </c>
      <c r="FF225" s="1">
        <f t="shared" ref="FF225:FF235" si="1759">ET225+EZ225</f>
        <v>0</v>
      </c>
      <c r="FG225" s="1">
        <f t="shared" ref="FG225:FG235" si="1760">EU225+FA225</f>
        <v>0</v>
      </c>
      <c r="FH225" s="1">
        <f t="shared" ref="FH225:FH235" si="1761">EV225+FB225</f>
        <v>0</v>
      </c>
      <c r="FI225" s="1">
        <f t="shared" ref="FI225:FI235" si="1762">EW225+FC225</f>
        <v>0</v>
      </c>
    </row>
    <row r="226" spans="1:165" s="116" customFormat="1" ht="22.5" customHeight="1" x14ac:dyDescent="0.2">
      <c r="A226" s="120" t="s">
        <v>121</v>
      </c>
      <c r="B226" s="120" t="s">
        <v>101</v>
      </c>
      <c r="C226" s="120">
        <v>550101</v>
      </c>
      <c r="D226" s="120" t="s">
        <v>319</v>
      </c>
      <c r="E226" s="123" t="s">
        <v>320</v>
      </c>
      <c r="F226" s="30" t="s">
        <v>117</v>
      </c>
      <c r="G226" s="1">
        <f t="shared" si="1709"/>
        <v>75625</v>
      </c>
      <c r="H226" s="1">
        <f t="shared" si="1543"/>
        <v>0</v>
      </c>
      <c r="I226" s="1">
        <v>5625</v>
      </c>
      <c r="J226" s="1">
        <f t="shared" si="1710"/>
        <v>70000</v>
      </c>
      <c r="K226" s="1">
        <v>49162</v>
      </c>
      <c r="L226" s="1"/>
      <c r="M226" s="1">
        <f t="shared" si="1037"/>
        <v>20838</v>
      </c>
      <c r="N226" s="65"/>
      <c r="O226" s="65">
        <v>20838</v>
      </c>
      <c r="P226" s="65"/>
      <c r="Q226" s="65"/>
      <c r="R226" s="65"/>
      <c r="S226" s="65"/>
      <c r="T226" s="65">
        <f t="shared" si="1545"/>
        <v>0</v>
      </c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140"/>
      <c r="AG226" s="140"/>
      <c r="AH226" s="1"/>
      <c r="AI226" s="1"/>
      <c r="AJ226" s="1">
        <f t="shared" si="1711"/>
        <v>20838</v>
      </c>
      <c r="AK226" s="1">
        <f t="shared" si="1547"/>
        <v>0</v>
      </c>
      <c r="AL226" s="1">
        <f t="shared" si="1712"/>
        <v>0</v>
      </c>
      <c r="AM226" s="65"/>
      <c r="AN226" s="65"/>
      <c r="AO226" s="65"/>
      <c r="AP226" s="65"/>
      <c r="AQ226" s="65"/>
      <c r="AR226" s="65"/>
      <c r="AS226" s="65">
        <f t="shared" si="1713"/>
        <v>0</v>
      </c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140"/>
      <c r="BF226" s="140"/>
      <c r="BG226" s="1"/>
      <c r="BH226" s="1"/>
      <c r="BI226" s="1">
        <f t="shared" si="1714"/>
        <v>0</v>
      </c>
      <c r="BJ226" s="1">
        <f t="shared" si="1551"/>
        <v>70000</v>
      </c>
      <c r="BK226" s="1">
        <f t="shared" si="1715"/>
        <v>20838</v>
      </c>
      <c r="BL226" s="1"/>
      <c r="BM226" s="65">
        <f t="shared" si="1716"/>
        <v>0</v>
      </c>
      <c r="BN226" s="132"/>
      <c r="BO226" s="65">
        <f t="shared" si="1717"/>
        <v>20838</v>
      </c>
      <c r="BP226" s="132"/>
      <c r="BQ226" s="65">
        <f t="shared" si="1718"/>
        <v>0</v>
      </c>
      <c r="BR226" s="65">
        <f t="shared" si="1719"/>
        <v>0</v>
      </c>
      <c r="BS226" s="132"/>
      <c r="BT226" s="65">
        <f t="shared" si="1720"/>
        <v>0</v>
      </c>
      <c r="BU226" s="65">
        <f t="shared" si="1721"/>
        <v>0</v>
      </c>
      <c r="BV226" s="65">
        <f t="shared" si="1722"/>
        <v>0</v>
      </c>
      <c r="BW226" s="65">
        <f t="shared" si="1723"/>
        <v>0</v>
      </c>
      <c r="BX226" s="132"/>
      <c r="BY226" s="65">
        <f t="shared" si="1724"/>
        <v>0</v>
      </c>
      <c r="BZ226" s="132"/>
      <c r="CA226" s="65">
        <f t="shared" si="1725"/>
        <v>0</v>
      </c>
      <c r="CB226" s="65">
        <f t="shared" si="1726"/>
        <v>0</v>
      </c>
      <c r="CC226" s="65">
        <f t="shared" si="1727"/>
        <v>0</v>
      </c>
      <c r="CD226" s="65">
        <f t="shared" si="1728"/>
        <v>0</v>
      </c>
      <c r="CE226" s="65">
        <f t="shared" si="1729"/>
        <v>0</v>
      </c>
      <c r="CF226" s="65">
        <f t="shared" si="1730"/>
        <v>0</v>
      </c>
      <c r="CG226" s="65">
        <f t="shared" si="1731"/>
        <v>0</v>
      </c>
      <c r="CH226" s="132"/>
      <c r="CI226" s="65">
        <f t="shared" si="1732"/>
        <v>0</v>
      </c>
      <c r="CJ226" s="65">
        <f t="shared" si="1733"/>
        <v>0</v>
      </c>
      <c r="CK226" s="65">
        <f t="shared" si="1734"/>
        <v>0</v>
      </c>
      <c r="CL226" s="65">
        <f t="shared" si="1735"/>
        <v>0</v>
      </c>
      <c r="CM226" s="65">
        <f t="shared" si="1736"/>
        <v>0</v>
      </c>
      <c r="CN226" s="65">
        <f t="shared" si="1737"/>
        <v>0</v>
      </c>
      <c r="CO226" s="65">
        <f t="shared" si="1738"/>
        <v>20838</v>
      </c>
      <c r="CP226" s="1"/>
      <c r="CU226" s="1"/>
      <c r="CV226" s="1"/>
      <c r="DA226" s="1"/>
      <c r="DB226" s="1">
        <f t="shared" si="1739"/>
        <v>0</v>
      </c>
      <c r="DC226" s="1">
        <f t="shared" si="1740"/>
        <v>0</v>
      </c>
      <c r="DD226" s="1">
        <f t="shared" si="1741"/>
        <v>0</v>
      </c>
      <c r="DE226" s="1">
        <f t="shared" si="1742"/>
        <v>0</v>
      </c>
      <c r="DF226" s="1">
        <f t="shared" si="1743"/>
        <v>0</v>
      </c>
      <c r="DG226" s="1">
        <f t="shared" si="1744"/>
        <v>0</v>
      </c>
      <c r="DH226" s="1"/>
      <c r="DM226" s="1"/>
      <c r="DN226" s="1"/>
      <c r="DS226" s="1"/>
      <c r="DT226" s="1">
        <f t="shared" si="1745"/>
        <v>0</v>
      </c>
      <c r="DU226" s="1">
        <f t="shared" si="1746"/>
        <v>0</v>
      </c>
      <c r="DV226" s="1">
        <f t="shared" si="1747"/>
        <v>0</v>
      </c>
      <c r="DW226" s="1">
        <f t="shared" si="1748"/>
        <v>0</v>
      </c>
      <c r="DX226" s="1">
        <f t="shared" si="1749"/>
        <v>0</v>
      </c>
      <c r="DY226" s="1">
        <f t="shared" si="1750"/>
        <v>0</v>
      </c>
      <c r="DZ226" s="1"/>
      <c r="EA226" s="1"/>
      <c r="EB226" s="1"/>
      <c r="EC226" s="1"/>
      <c r="ED226" s="1"/>
      <c r="EE226" s="1">
        <f t="shared" si="1338"/>
        <v>0</v>
      </c>
      <c r="EF226" s="1"/>
      <c r="EK226" s="1"/>
      <c r="EL226" s="1">
        <f t="shared" si="1751"/>
        <v>0</v>
      </c>
      <c r="EM226" s="1">
        <f t="shared" si="1752"/>
        <v>0</v>
      </c>
      <c r="EN226" s="1">
        <f t="shared" si="1753"/>
        <v>0</v>
      </c>
      <c r="EO226" s="1">
        <f t="shared" si="1754"/>
        <v>0</v>
      </c>
      <c r="EP226" s="1">
        <f t="shared" si="1755"/>
        <v>0</v>
      </c>
      <c r="EQ226" s="1">
        <f t="shared" si="1756"/>
        <v>0</v>
      </c>
      <c r="ER226" s="1">
        <v>0</v>
      </c>
      <c r="EW226" s="1">
        <f t="shared" si="1344"/>
        <v>0</v>
      </c>
      <c r="EX226" s="1"/>
      <c r="FC226" s="1"/>
      <c r="FD226" s="1">
        <f t="shared" si="1757"/>
        <v>0</v>
      </c>
      <c r="FE226" s="1">
        <f t="shared" si="1758"/>
        <v>0</v>
      </c>
      <c r="FF226" s="1">
        <f t="shared" si="1759"/>
        <v>0</v>
      </c>
      <c r="FG226" s="1">
        <f t="shared" si="1760"/>
        <v>0</v>
      </c>
      <c r="FH226" s="1">
        <f t="shared" si="1761"/>
        <v>0</v>
      </c>
      <c r="FI226" s="1">
        <f t="shared" si="1762"/>
        <v>0</v>
      </c>
    </row>
    <row r="227" spans="1:165" s="116" customFormat="1" ht="27" customHeight="1" x14ac:dyDescent="0.2">
      <c r="A227" s="120" t="s">
        <v>239</v>
      </c>
      <c r="B227" s="120" t="s">
        <v>101</v>
      </c>
      <c r="C227" s="120">
        <v>550101</v>
      </c>
      <c r="D227" s="120" t="s">
        <v>321</v>
      </c>
      <c r="E227" s="123" t="s">
        <v>322</v>
      </c>
      <c r="F227" s="30" t="s">
        <v>109</v>
      </c>
      <c r="G227" s="1">
        <f t="shared" si="1709"/>
        <v>3474</v>
      </c>
      <c r="H227" s="1">
        <f t="shared" si="1543"/>
        <v>0</v>
      </c>
      <c r="I227" s="1">
        <v>54</v>
      </c>
      <c r="J227" s="1">
        <f t="shared" si="1710"/>
        <v>3420</v>
      </c>
      <c r="K227" s="1">
        <v>3220</v>
      </c>
      <c r="L227" s="1"/>
      <c r="M227" s="1">
        <f t="shared" si="1037"/>
        <v>200</v>
      </c>
      <c r="N227" s="65"/>
      <c r="O227" s="65">
        <v>200</v>
      </c>
      <c r="P227" s="65"/>
      <c r="Q227" s="65"/>
      <c r="R227" s="65"/>
      <c r="S227" s="65"/>
      <c r="T227" s="65">
        <f t="shared" si="1545"/>
        <v>0</v>
      </c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140"/>
      <c r="AG227" s="140"/>
      <c r="AH227" s="1"/>
      <c r="AI227" s="1"/>
      <c r="AJ227" s="1">
        <f t="shared" si="1711"/>
        <v>200</v>
      </c>
      <c r="AK227" s="1">
        <f t="shared" si="1547"/>
        <v>0</v>
      </c>
      <c r="AL227" s="1">
        <f t="shared" si="1712"/>
        <v>0</v>
      </c>
      <c r="AM227" s="65"/>
      <c r="AN227" s="65"/>
      <c r="AO227" s="65"/>
      <c r="AP227" s="65"/>
      <c r="AQ227" s="65"/>
      <c r="AR227" s="65"/>
      <c r="AS227" s="65">
        <f t="shared" si="1713"/>
        <v>0</v>
      </c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140"/>
      <c r="BF227" s="140"/>
      <c r="BG227" s="1"/>
      <c r="BH227" s="1"/>
      <c r="BI227" s="1">
        <f t="shared" si="1714"/>
        <v>0</v>
      </c>
      <c r="BJ227" s="1">
        <f t="shared" si="1551"/>
        <v>3420</v>
      </c>
      <c r="BK227" s="1">
        <f t="shared" si="1715"/>
        <v>200</v>
      </c>
      <c r="BL227" s="1"/>
      <c r="BM227" s="65">
        <f t="shared" si="1716"/>
        <v>0</v>
      </c>
      <c r="BN227" s="132"/>
      <c r="BO227" s="65">
        <f t="shared" si="1717"/>
        <v>200</v>
      </c>
      <c r="BP227" s="132"/>
      <c r="BQ227" s="65">
        <f t="shared" si="1718"/>
        <v>0</v>
      </c>
      <c r="BR227" s="65">
        <f t="shared" si="1719"/>
        <v>0</v>
      </c>
      <c r="BS227" s="132"/>
      <c r="BT227" s="65">
        <f t="shared" si="1720"/>
        <v>0</v>
      </c>
      <c r="BU227" s="65">
        <f t="shared" si="1721"/>
        <v>0</v>
      </c>
      <c r="BV227" s="65">
        <f t="shared" si="1722"/>
        <v>0</v>
      </c>
      <c r="BW227" s="65">
        <f t="shared" si="1723"/>
        <v>0</v>
      </c>
      <c r="BX227" s="132"/>
      <c r="BY227" s="65">
        <f t="shared" si="1724"/>
        <v>0</v>
      </c>
      <c r="BZ227" s="132"/>
      <c r="CA227" s="65">
        <f t="shared" si="1725"/>
        <v>0</v>
      </c>
      <c r="CB227" s="65">
        <f t="shared" si="1726"/>
        <v>0</v>
      </c>
      <c r="CC227" s="65">
        <f t="shared" si="1727"/>
        <v>0</v>
      </c>
      <c r="CD227" s="65">
        <f t="shared" si="1728"/>
        <v>0</v>
      </c>
      <c r="CE227" s="65">
        <f t="shared" si="1729"/>
        <v>0</v>
      </c>
      <c r="CF227" s="65">
        <f t="shared" si="1730"/>
        <v>0</v>
      </c>
      <c r="CG227" s="65">
        <f t="shared" si="1731"/>
        <v>0</v>
      </c>
      <c r="CH227" s="132"/>
      <c r="CI227" s="65">
        <f t="shared" si="1732"/>
        <v>0</v>
      </c>
      <c r="CJ227" s="65">
        <f t="shared" si="1733"/>
        <v>0</v>
      </c>
      <c r="CK227" s="65">
        <f t="shared" si="1734"/>
        <v>0</v>
      </c>
      <c r="CL227" s="65">
        <f t="shared" si="1735"/>
        <v>0</v>
      </c>
      <c r="CM227" s="65">
        <f t="shared" si="1736"/>
        <v>0</v>
      </c>
      <c r="CN227" s="65">
        <f t="shared" si="1737"/>
        <v>0</v>
      </c>
      <c r="CO227" s="65">
        <f t="shared" si="1738"/>
        <v>200</v>
      </c>
      <c r="CP227" s="1"/>
      <c r="CU227" s="1"/>
      <c r="CV227" s="1"/>
      <c r="DA227" s="1"/>
      <c r="DB227" s="1">
        <f t="shared" si="1739"/>
        <v>0</v>
      </c>
      <c r="DC227" s="1">
        <f t="shared" si="1740"/>
        <v>0</v>
      </c>
      <c r="DD227" s="1">
        <f t="shared" si="1741"/>
        <v>0</v>
      </c>
      <c r="DE227" s="1">
        <f t="shared" si="1742"/>
        <v>0</v>
      </c>
      <c r="DF227" s="1">
        <f t="shared" si="1743"/>
        <v>0</v>
      </c>
      <c r="DG227" s="1">
        <f t="shared" si="1744"/>
        <v>0</v>
      </c>
      <c r="DH227" s="1"/>
      <c r="DM227" s="1"/>
      <c r="DN227" s="1"/>
      <c r="DS227" s="1"/>
      <c r="DT227" s="1">
        <f t="shared" si="1745"/>
        <v>0</v>
      </c>
      <c r="DU227" s="1">
        <f t="shared" si="1746"/>
        <v>0</v>
      </c>
      <c r="DV227" s="1">
        <f t="shared" si="1747"/>
        <v>0</v>
      </c>
      <c r="DW227" s="1">
        <f t="shared" si="1748"/>
        <v>0</v>
      </c>
      <c r="DX227" s="1">
        <f t="shared" si="1749"/>
        <v>0</v>
      </c>
      <c r="DY227" s="1">
        <f t="shared" si="1750"/>
        <v>0</v>
      </c>
      <c r="DZ227" s="1"/>
      <c r="EA227" s="1"/>
      <c r="EB227" s="1"/>
      <c r="EC227" s="1"/>
      <c r="ED227" s="1"/>
      <c r="EE227" s="1">
        <f t="shared" si="1338"/>
        <v>0</v>
      </c>
      <c r="EF227" s="1"/>
      <c r="EK227" s="1"/>
      <c r="EL227" s="1">
        <f t="shared" si="1751"/>
        <v>0</v>
      </c>
      <c r="EM227" s="1">
        <f t="shared" si="1752"/>
        <v>0</v>
      </c>
      <c r="EN227" s="1">
        <f t="shared" si="1753"/>
        <v>0</v>
      </c>
      <c r="EO227" s="1">
        <f t="shared" si="1754"/>
        <v>0</v>
      </c>
      <c r="EP227" s="1">
        <f t="shared" si="1755"/>
        <v>0</v>
      </c>
      <c r="EQ227" s="1">
        <f t="shared" si="1756"/>
        <v>0</v>
      </c>
      <c r="ER227" s="1">
        <v>0</v>
      </c>
      <c r="EW227" s="1">
        <f t="shared" si="1344"/>
        <v>0</v>
      </c>
      <c r="EX227" s="1"/>
      <c r="FC227" s="1"/>
      <c r="FD227" s="1">
        <f t="shared" si="1757"/>
        <v>0</v>
      </c>
      <c r="FE227" s="1">
        <f t="shared" si="1758"/>
        <v>0</v>
      </c>
      <c r="FF227" s="1">
        <f t="shared" si="1759"/>
        <v>0</v>
      </c>
      <c r="FG227" s="1">
        <f t="shared" si="1760"/>
        <v>0</v>
      </c>
      <c r="FH227" s="1">
        <f t="shared" si="1761"/>
        <v>0</v>
      </c>
      <c r="FI227" s="1">
        <f t="shared" si="1762"/>
        <v>0</v>
      </c>
    </row>
    <row r="228" spans="1:165" s="116" customFormat="1" ht="25.5" customHeight="1" x14ac:dyDescent="0.2">
      <c r="A228" s="120" t="s">
        <v>239</v>
      </c>
      <c r="B228" s="120" t="s">
        <v>101</v>
      </c>
      <c r="C228" s="120">
        <v>550101</v>
      </c>
      <c r="D228" s="120" t="s">
        <v>323</v>
      </c>
      <c r="E228" s="123" t="s">
        <v>324</v>
      </c>
      <c r="F228" s="30" t="s">
        <v>109</v>
      </c>
      <c r="G228" s="1">
        <f t="shared" si="1709"/>
        <v>1850</v>
      </c>
      <c r="H228" s="1">
        <f t="shared" si="1543"/>
        <v>0</v>
      </c>
      <c r="I228" s="1"/>
      <c r="J228" s="1">
        <f t="shared" si="1710"/>
        <v>1850</v>
      </c>
      <c r="K228" s="1">
        <v>1308</v>
      </c>
      <c r="L228" s="1"/>
      <c r="M228" s="1">
        <f t="shared" ref="M228:M291" si="1763">N228+O228+P228+Q228+R228+S228+T228+W228+X228+AB228+AC228+AD228</f>
        <v>542</v>
      </c>
      <c r="N228" s="65"/>
      <c r="O228" s="65">
        <v>542</v>
      </c>
      <c r="P228" s="65"/>
      <c r="Q228" s="65"/>
      <c r="R228" s="65"/>
      <c r="S228" s="65"/>
      <c r="T228" s="65">
        <f t="shared" si="1545"/>
        <v>0</v>
      </c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140"/>
      <c r="AG228" s="140"/>
      <c r="AH228" s="1"/>
      <c r="AI228" s="1"/>
      <c r="AJ228" s="1">
        <f t="shared" si="1711"/>
        <v>542</v>
      </c>
      <c r="AK228" s="1">
        <f t="shared" si="1547"/>
        <v>0</v>
      </c>
      <c r="AL228" s="1">
        <f t="shared" si="1712"/>
        <v>0</v>
      </c>
      <c r="AM228" s="65"/>
      <c r="AN228" s="65"/>
      <c r="AO228" s="65"/>
      <c r="AP228" s="65"/>
      <c r="AQ228" s="65"/>
      <c r="AR228" s="65"/>
      <c r="AS228" s="65">
        <f t="shared" si="1713"/>
        <v>0</v>
      </c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140"/>
      <c r="BF228" s="140"/>
      <c r="BG228" s="1"/>
      <c r="BH228" s="1"/>
      <c r="BI228" s="1">
        <f t="shared" si="1714"/>
        <v>0</v>
      </c>
      <c r="BJ228" s="1">
        <f t="shared" si="1551"/>
        <v>1850</v>
      </c>
      <c r="BK228" s="1">
        <f t="shared" si="1715"/>
        <v>542</v>
      </c>
      <c r="BL228" s="1"/>
      <c r="BM228" s="65">
        <f t="shared" si="1716"/>
        <v>0</v>
      </c>
      <c r="BN228" s="132"/>
      <c r="BO228" s="65">
        <f t="shared" si="1717"/>
        <v>542</v>
      </c>
      <c r="BP228" s="132"/>
      <c r="BQ228" s="65">
        <f t="shared" si="1718"/>
        <v>0</v>
      </c>
      <c r="BR228" s="65">
        <f t="shared" si="1719"/>
        <v>0</v>
      </c>
      <c r="BS228" s="132"/>
      <c r="BT228" s="65">
        <f t="shared" si="1720"/>
        <v>0</v>
      </c>
      <c r="BU228" s="65">
        <f t="shared" si="1721"/>
        <v>0</v>
      </c>
      <c r="BV228" s="65">
        <f t="shared" si="1722"/>
        <v>0</v>
      </c>
      <c r="BW228" s="65">
        <f t="shared" si="1723"/>
        <v>0</v>
      </c>
      <c r="BX228" s="132"/>
      <c r="BY228" s="65">
        <f t="shared" si="1724"/>
        <v>0</v>
      </c>
      <c r="BZ228" s="132"/>
      <c r="CA228" s="65">
        <f t="shared" si="1725"/>
        <v>0</v>
      </c>
      <c r="CB228" s="65">
        <f t="shared" si="1726"/>
        <v>0</v>
      </c>
      <c r="CC228" s="65">
        <f t="shared" si="1727"/>
        <v>0</v>
      </c>
      <c r="CD228" s="65">
        <f t="shared" si="1728"/>
        <v>0</v>
      </c>
      <c r="CE228" s="65">
        <f t="shared" si="1729"/>
        <v>0</v>
      </c>
      <c r="CF228" s="65">
        <f t="shared" si="1730"/>
        <v>0</v>
      </c>
      <c r="CG228" s="65">
        <f t="shared" si="1731"/>
        <v>0</v>
      </c>
      <c r="CH228" s="132"/>
      <c r="CI228" s="65">
        <f t="shared" si="1732"/>
        <v>0</v>
      </c>
      <c r="CJ228" s="65">
        <f t="shared" si="1733"/>
        <v>0</v>
      </c>
      <c r="CK228" s="65">
        <f t="shared" si="1734"/>
        <v>0</v>
      </c>
      <c r="CL228" s="65">
        <f t="shared" si="1735"/>
        <v>0</v>
      </c>
      <c r="CM228" s="65">
        <f t="shared" si="1736"/>
        <v>0</v>
      </c>
      <c r="CN228" s="65">
        <f t="shared" si="1737"/>
        <v>0</v>
      </c>
      <c r="CO228" s="65">
        <f t="shared" si="1738"/>
        <v>542</v>
      </c>
      <c r="CP228" s="1"/>
      <c r="CU228" s="1"/>
      <c r="CV228" s="1"/>
      <c r="DA228" s="1"/>
      <c r="DB228" s="1">
        <f t="shared" si="1739"/>
        <v>0</v>
      </c>
      <c r="DC228" s="1">
        <f t="shared" si="1740"/>
        <v>0</v>
      </c>
      <c r="DD228" s="1">
        <f t="shared" si="1741"/>
        <v>0</v>
      </c>
      <c r="DE228" s="1">
        <f t="shared" si="1742"/>
        <v>0</v>
      </c>
      <c r="DF228" s="1">
        <f t="shared" si="1743"/>
        <v>0</v>
      </c>
      <c r="DG228" s="1">
        <f t="shared" si="1744"/>
        <v>0</v>
      </c>
      <c r="DH228" s="1"/>
      <c r="DM228" s="1"/>
      <c r="DN228" s="1"/>
      <c r="DS228" s="1"/>
      <c r="DT228" s="1">
        <f t="shared" si="1745"/>
        <v>0</v>
      </c>
      <c r="DU228" s="1">
        <f t="shared" si="1746"/>
        <v>0</v>
      </c>
      <c r="DV228" s="1">
        <f t="shared" si="1747"/>
        <v>0</v>
      </c>
      <c r="DW228" s="1">
        <f t="shared" si="1748"/>
        <v>0</v>
      </c>
      <c r="DX228" s="1">
        <f t="shared" si="1749"/>
        <v>0</v>
      </c>
      <c r="DY228" s="1">
        <f t="shared" si="1750"/>
        <v>0</v>
      </c>
      <c r="DZ228" s="1"/>
      <c r="EA228" s="1"/>
      <c r="EB228" s="1"/>
      <c r="EC228" s="1"/>
      <c r="ED228" s="1"/>
      <c r="EE228" s="1">
        <f t="shared" si="1338"/>
        <v>0</v>
      </c>
      <c r="EF228" s="1"/>
      <c r="EK228" s="1"/>
      <c r="EL228" s="1">
        <f t="shared" si="1751"/>
        <v>0</v>
      </c>
      <c r="EM228" s="1">
        <f t="shared" si="1752"/>
        <v>0</v>
      </c>
      <c r="EN228" s="1">
        <f t="shared" si="1753"/>
        <v>0</v>
      </c>
      <c r="EO228" s="1">
        <f t="shared" si="1754"/>
        <v>0</v>
      </c>
      <c r="EP228" s="1">
        <f t="shared" si="1755"/>
        <v>0</v>
      </c>
      <c r="EQ228" s="1">
        <f t="shared" si="1756"/>
        <v>0</v>
      </c>
      <c r="ER228" s="1">
        <v>0</v>
      </c>
      <c r="EW228" s="1">
        <f t="shared" si="1344"/>
        <v>0</v>
      </c>
      <c r="EX228" s="1"/>
      <c r="FC228" s="1"/>
      <c r="FD228" s="1">
        <f t="shared" si="1757"/>
        <v>0</v>
      </c>
      <c r="FE228" s="1">
        <f t="shared" si="1758"/>
        <v>0</v>
      </c>
      <c r="FF228" s="1">
        <f t="shared" si="1759"/>
        <v>0</v>
      </c>
      <c r="FG228" s="1">
        <f t="shared" si="1760"/>
        <v>0</v>
      </c>
      <c r="FH228" s="1">
        <f t="shared" si="1761"/>
        <v>0</v>
      </c>
      <c r="FI228" s="1">
        <f t="shared" si="1762"/>
        <v>0</v>
      </c>
    </row>
    <row r="229" spans="1:165" s="116" customFormat="1" ht="22.5" customHeight="1" x14ac:dyDescent="0.2">
      <c r="A229" s="120" t="s">
        <v>121</v>
      </c>
      <c r="B229" s="120" t="s">
        <v>101</v>
      </c>
      <c r="C229" s="120">
        <v>550101</v>
      </c>
      <c r="D229" s="120" t="s">
        <v>325</v>
      </c>
      <c r="E229" s="123" t="s">
        <v>326</v>
      </c>
      <c r="F229" s="30" t="s">
        <v>109</v>
      </c>
      <c r="G229" s="1">
        <f t="shared" si="1709"/>
        <v>30000</v>
      </c>
      <c r="H229" s="1">
        <f t="shared" si="1543"/>
        <v>0</v>
      </c>
      <c r="I229" s="1"/>
      <c r="J229" s="1">
        <f t="shared" si="1710"/>
        <v>30000</v>
      </c>
      <c r="K229" s="1">
        <v>20607</v>
      </c>
      <c r="L229" s="1"/>
      <c r="M229" s="1">
        <f t="shared" si="1763"/>
        <v>9393</v>
      </c>
      <c r="N229" s="65"/>
      <c r="O229" s="65">
        <v>7002</v>
      </c>
      <c r="P229" s="65"/>
      <c r="Q229" s="65">
        <v>1891</v>
      </c>
      <c r="R229" s="65"/>
      <c r="S229" s="65"/>
      <c r="T229" s="65">
        <f t="shared" si="1545"/>
        <v>500</v>
      </c>
      <c r="U229" s="65">
        <v>394</v>
      </c>
      <c r="V229" s="65">
        <v>106</v>
      </c>
      <c r="W229" s="65"/>
      <c r="X229" s="65"/>
      <c r="Y229" s="65"/>
      <c r="Z229" s="65"/>
      <c r="AA229" s="65"/>
      <c r="AB229" s="65"/>
      <c r="AC229" s="65"/>
      <c r="AD229" s="65"/>
      <c r="AE229" s="65"/>
      <c r="AF229" s="140"/>
      <c r="AG229" s="140"/>
      <c r="AH229" s="1"/>
      <c r="AI229" s="1"/>
      <c r="AJ229" s="1">
        <f t="shared" si="1711"/>
        <v>9393</v>
      </c>
      <c r="AK229" s="1">
        <f t="shared" si="1547"/>
        <v>0</v>
      </c>
      <c r="AL229" s="1">
        <f t="shared" si="1712"/>
        <v>0</v>
      </c>
      <c r="AM229" s="65"/>
      <c r="AN229" s="65"/>
      <c r="AO229" s="65"/>
      <c r="AP229" s="65"/>
      <c r="AQ229" s="65"/>
      <c r="AR229" s="65"/>
      <c r="AS229" s="65">
        <f t="shared" si="1713"/>
        <v>0</v>
      </c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140"/>
      <c r="BF229" s="140"/>
      <c r="BG229" s="1"/>
      <c r="BH229" s="1"/>
      <c r="BI229" s="1">
        <f t="shared" si="1714"/>
        <v>0</v>
      </c>
      <c r="BJ229" s="1">
        <f t="shared" si="1551"/>
        <v>30000</v>
      </c>
      <c r="BK229" s="1">
        <f t="shared" si="1715"/>
        <v>9393</v>
      </c>
      <c r="BL229" s="1"/>
      <c r="BM229" s="65">
        <f t="shared" si="1716"/>
        <v>0</v>
      </c>
      <c r="BN229" s="132"/>
      <c r="BO229" s="65">
        <f t="shared" si="1717"/>
        <v>7002</v>
      </c>
      <c r="BP229" s="132"/>
      <c r="BQ229" s="65">
        <f t="shared" si="1718"/>
        <v>0</v>
      </c>
      <c r="BR229" s="65">
        <f t="shared" si="1719"/>
        <v>1891</v>
      </c>
      <c r="BS229" s="132"/>
      <c r="BT229" s="65">
        <f t="shared" si="1720"/>
        <v>0</v>
      </c>
      <c r="BU229" s="65">
        <f t="shared" si="1721"/>
        <v>0</v>
      </c>
      <c r="BV229" s="65">
        <f t="shared" si="1722"/>
        <v>500</v>
      </c>
      <c r="BW229" s="65">
        <f t="shared" si="1723"/>
        <v>394</v>
      </c>
      <c r="BX229" s="132"/>
      <c r="BY229" s="65">
        <f t="shared" si="1724"/>
        <v>106</v>
      </c>
      <c r="BZ229" s="132"/>
      <c r="CA229" s="65">
        <f t="shared" si="1725"/>
        <v>0</v>
      </c>
      <c r="CB229" s="65">
        <f t="shared" si="1726"/>
        <v>0</v>
      </c>
      <c r="CC229" s="65">
        <f t="shared" si="1727"/>
        <v>0</v>
      </c>
      <c r="CD229" s="65">
        <f t="shared" si="1728"/>
        <v>0</v>
      </c>
      <c r="CE229" s="65">
        <f t="shared" si="1729"/>
        <v>0</v>
      </c>
      <c r="CF229" s="65">
        <f t="shared" si="1730"/>
        <v>0</v>
      </c>
      <c r="CG229" s="65">
        <f t="shared" si="1731"/>
        <v>0</v>
      </c>
      <c r="CH229" s="132"/>
      <c r="CI229" s="65">
        <f t="shared" si="1732"/>
        <v>0</v>
      </c>
      <c r="CJ229" s="65">
        <f t="shared" si="1733"/>
        <v>0</v>
      </c>
      <c r="CK229" s="65">
        <f t="shared" si="1734"/>
        <v>0</v>
      </c>
      <c r="CL229" s="65">
        <f t="shared" si="1735"/>
        <v>0</v>
      </c>
      <c r="CM229" s="65">
        <f t="shared" si="1736"/>
        <v>0</v>
      </c>
      <c r="CN229" s="65">
        <f t="shared" si="1737"/>
        <v>0</v>
      </c>
      <c r="CO229" s="65">
        <f t="shared" si="1738"/>
        <v>9393</v>
      </c>
      <c r="CP229" s="1"/>
      <c r="CU229" s="1"/>
      <c r="CV229" s="1"/>
      <c r="DA229" s="1"/>
      <c r="DB229" s="1">
        <f t="shared" si="1739"/>
        <v>0</v>
      </c>
      <c r="DC229" s="1">
        <f t="shared" si="1740"/>
        <v>0</v>
      </c>
      <c r="DD229" s="1">
        <f t="shared" si="1741"/>
        <v>0</v>
      </c>
      <c r="DE229" s="1">
        <f t="shared" si="1742"/>
        <v>0</v>
      </c>
      <c r="DF229" s="1">
        <f t="shared" si="1743"/>
        <v>0</v>
      </c>
      <c r="DG229" s="1">
        <f t="shared" si="1744"/>
        <v>0</v>
      </c>
      <c r="DH229" s="1"/>
      <c r="DM229" s="1"/>
      <c r="DN229" s="1"/>
      <c r="DS229" s="1"/>
      <c r="DT229" s="1">
        <f t="shared" si="1745"/>
        <v>0</v>
      </c>
      <c r="DU229" s="1">
        <f t="shared" si="1746"/>
        <v>0</v>
      </c>
      <c r="DV229" s="1">
        <f t="shared" si="1747"/>
        <v>0</v>
      </c>
      <c r="DW229" s="1">
        <f t="shared" si="1748"/>
        <v>0</v>
      </c>
      <c r="DX229" s="1">
        <f t="shared" si="1749"/>
        <v>0</v>
      </c>
      <c r="DY229" s="1">
        <f t="shared" si="1750"/>
        <v>0</v>
      </c>
      <c r="DZ229" s="1"/>
      <c r="EA229" s="1"/>
      <c r="EB229" s="1"/>
      <c r="EC229" s="1"/>
      <c r="ED229" s="1"/>
      <c r="EE229" s="1">
        <f t="shared" si="1338"/>
        <v>0</v>
      </c>
      <c r="EF229" s="1"/>
      <c r="EK229" s="1"/>
      <c r="EL229" s="1">
        <f t="shared" si="1751"/>
        <v>0</v>
      </c>
      <c r="EM229" s="1">
        <f t="shared" si="1752"/>
        <v>0</v>
      </c>
      <c r="EN229" s="1">
        <f t="shared" si="1753"/>
        <v>0</v>
      </c>
      <c r="EO229" s="1">
        <f t="shared" si="1754"/>
        <v>0</v>
      </c>
      <c r="EP229" s="1">
        <f t="shared" si="1755"/>
        <v>0</v>
      </c>
      <c r="EQ229" s="1">
        <f t="shared" si="1756"/>
        <v>0</v>
      </c>
      <c r="ER229" s="1">
        <v>0</v>
      </c>
      <c r="EW229" s="1">
        <f t="shared" si="1344"/>
        <v>0</v>
      </c>
      <c r="EX229" s="1"/>
      <c r="FC229" s="1"/>
      <c r="FD229" s="1">
        <f t="shared" si="1757"/>
        <v>0</v>
      </c>
      <c r="FE229" s="1">
        <f t="shared" si="1758"/>
        <v>0</v>
      </c>
      <c r="FF229" s="1">
        <f t="shared" si="1759"/>
        <v>0</v>
      </c>
      <c r="FG229" s="1">
        <f t="shared" si="1760"/>
        <v>0</v>
      </c>
      <c r="FH229" s="1">
        <f t="shared" si="1761"/>
        <v>0</v>
      </c>
      <c r="FI229" s="1">
        <f t="shared" si="1762"/>
        <v>0</v>
      </c>
    </row>
    <row r="230" spans="1:165" s="116" customFormat="1" ht="22.5" x14ac:dyDescent="0.2">
      <c r="A230" s="120" t="s">
        <v>121</v>
      </c>
      <c r="B230" s="120" t="s">
        <v>101</v>
      </c>
      <c r="C230" s="120">
        <v>550101</v>
      </c>
      <c r="D230" s="120" t="s">
        <v>327</v>
      </c>
      <c r="E230" s="123" t="s">
        <v>328</v>
      </c>
      <c r="F230" s="30" t="s">
        <v>143</v>
      </c>
      <c r="G230" s="1">
        <f t="shared" si="1709"/>
        <v>6350</v>
      </c>
      <c r="H230" s="1">
        <f t="shared" si="1543"/>
        <v>0</v>
      </c>
      <c r="I230" s="1">
        <v>1350</v>
      </c>
      <c r="J230" s="1">
        <f t="shared" si="1710"/>
        <v>5000</v>
      </c>
      <c r="K230" s="1"/>
      <c r="L230" s="1"/>
      <c r="M230" s="1">
        <f t="shared" si="1763"/>
        <v>5000</v>
      </c>
      <c r="N230" s="65"/>
      <c r="O230" s="65">
        <v>5000</v>
      </c>
      <c r="P230" s="65"/>
      <c r="Q230" s="65"/>
      <c r="R230" s="65"/>
      <c r="S230" s="65"/>
      <c r="T230" s="65">
        <f t="shared" si="1545"/>
        <v>0</v>
      </c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140"/>
      <c r="AG230" s="140"/>
      <c r="AH230" s="1"/>
      <c r="AI230" s="1"/>
      <c r="AJ230" s="1">
        <f t="shared" si="1711"/>
        <v>5000</v>
      </c>
      <c r="AK230" s="1">
        <f t="shared" si="1547"/>
        <v>0</v>
      </c>
      <c r="AL230" s="1">
        <f t="shared" si="1712"/>
        <v>0</v>
      </c>
      <c r="AM230" s="65"/>
      <c r="AN230" s="65"/>
      <c r="AO230" s="65"/>
      <c r="AP230" s="65"/>
      <c r="AQ230" s="65"/>
      <c r="AR230" s="65"/>
      <c r="AS230" s="65">
        <f t="shared" si="1713"/>
        <v>0</v>
      </c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140"/>
      <c r="BF230" s="140"/>
      <c r="BG230" s="1"/>
      <c r="BH230" s="1"/>
      <c r="BI230" s="1">
        <f t="shared" si="1714"/>
        <v>0</v>
      </c>
      <c r="BJ230" s="1">
        <f t="shared" si="1551"/>
        <v>5000</v>
      </c>
      <c r="BK230" s="1">
        <f t="shared" si="1715"/>
        <v>5000</v>
      </c>
      <c r="BL230" s="1"/>
      <c r="BM230" s="65">
        <f t="shared" si="1716"/>
        <v>0</v>
      </c>
      <c r="BN230" s="132"/>
      <c r="BO230" s="65">
        <f t="shared" si="1717"/>
        <v>5000</v>
      </c>
      <c r="BP230" s="132"/>
      <c r="BQ230" s="65">
        <f t="shared" si="1718"/>
        <v>0</v>
      </c>
      <c r="BR230" s="65">
        <f t="shared" si="1719"/>
        <v>0</v>
      </c>
      <c r="BS230" s="132"/>
      <c r="BT230" s="65">
        <f t="shared" si="1720"/>
        <v>0</v>
      </c>
      <c r="BU230" s="65">
        <f t="shared" si="1721"/>
        <v>0</v>
      </c>
      <c r="BV230" s="65">
        <f t="shared" si="1722"/>
        <v>0</v>
      </c>
      <c r="BW230" s="65">
        <f t="shared" si="1723"/>
        <v>0</v>
      </c>
      <c r="BX230" s="132"/>
      <c r="BY230" s="65">
        <f t="shared" si="1724"/>
        <v>0</v>
      </c>
      <c r="BZ230" s="132"/>
      <c r="CA230" s="65">
        <f t="shared" si="1725"/>
        <v>0</v>
      </c>
      <c r="CB230" s="65">
        <f t="shared" si="1726"/>
        <v>0</v>
      </c>
      <c r="CC230" s="65">
        <f t="shared" si="1727"/>
        <v>0</v>
      </c>
      <c r="CD230" s="65">
        <f t="shared" si="1728"/>
        <v>0</v>
      </c>
      <c r="CE230" s="65">
        <f t="shared" si="1729"/>
        <v>0</v>
      </c>
      <c r="CF230" s="65">
        <f t="shared" si="1730"/>
        <v>0</v>
      </c>
      <c r="CG230" s="65">
        <f t="shared" si="1731"/>
        <v>0</v>
      </c>
      <c r="CH230" s="132"/>
      <c r="CI230" s="65">
        <f t="shared" si="1732"/>
        <v>0</v>
      </c>
      <c r="CJ230" s="65">
        <f t="shared" si="1733"/>
        <v>0</v>
      </c>
      <c r="CK230" s="65">
        <f t="shared" si="1734"/>
        <v>0</v>
      </c>
      <c r="CL230" s="65">
        <f t="shared" si="1735"/>
        <v>0</v>
      </c>
      <c r="CM230" s="65">
        <f t="shared" si="1736"/>
        <v>0</v>
      </c>
      <c r="CN230" s="65">
        <f t="shared" si="1737"/>
        <v>0</v>
      </c>
      <c r="CO230" s="65">
        <f t="shared" si="1738"/>
        <v>5000</v>
      </c>
      <c r="CP230" s="1"/>
      <c r="CU230" s="1"/>
      <c r="CV230" s="1"/>
      <c r="DA230" s="1"/>
      <c r="DB230" s="1">
        <f t="shared" si="1739"/>
        <v>0</v>
      </c>
      <c r="DC230" s="1">
        <f t="shared" si="1740"/>
        <v>0</v>
      </c>
      <c r="DD230" s="1">
        <f t="shared" si="1741"/>
        <v>0</v>
      </c>
      <c r="DE230" s="1">
        <f t="shared" si="1742"/>
        <v>0</v>
      </c>
      <c r="DF230" s="1">
        <f t="shared" si="1743"/>
        <v>0</v>
      </c>
      <c r="DG230" s="1">
        <f t="shared" si="1744"/>
        <v>0</v>
      </c>
      <c r="DH230" s="1"/>
      <c r="DM230" s="1"/>
      <c r="DN230" s="1"/>
      <c r="DS230" s="1"/>
      <c r="DT230" s="1">
        <f t="shared" si="1745"/>
        <v>0</v>
      </c>
      <c r="DU230" s="1">
        <f t="shared" si="1746"/>
        <v>0</v>
      </c>
      <c r="DV230" s="1">
        <f t="shared" si="1747"/>
        <v>0</v>
      </c>
      <c r="DW230" s="1">
        <f t="shared" si="1748"/>
        <v>0</v>
      </c>
      <c r="DX230" s="1">
        <f t="shared" si="1749"/>
        <v>0</v>
      </c>
      <c r="DY230" s="1">
        <f t="shared" si="1750"/>
        <v>0</v>
      </c>
      <c r="DZ230" s="1"/>
      <c r="EA230" s="1"/>
      <c r="EB230" s="1"/>
      <c r="EC230" s="1"/>
      <c r="ED230" s="1"/>
      <c r="EE230" s="1"/>
      <c r="EF230" s="1"/>
      <c r="EK230" s="1"/>
      <c r="EL230" s="1">
        <f t="shared" si="1751"/>
        <v>0</v>
      </c>
      <c r="EM230" s="1">
        <f t="shared" si="1752"/>
        <v>0</v>
      </c>
      <c r="EN230" s="1">
        <f t="shared" si="1753"/>
        <v>0</v>
      </c>
      <c r="EO230" s="1">
        <f t="shared" si="1754"/>
        <v>0</v>
      </c>
      <c r="EP230" s="1">
        <f t="shared" si="1755"/>
        <v>0</v>
      </c>
      <c r="EQ230" s="1">
        <f t="shared" si="1756"/>
        <v>0</v>
      </c>
      <c r="ER230" s="1"/>
      <c r="EW230" s="1"/>
      <c r="EX230" s="1"/>
      <c r="FC230" s="1"/>
      <c r="FD230" s="1">
        <f t="shared" si="1757"/>
        <v>0</v>
      </c>
      <c r="FE230" s="1">
        <f t="shared" si="1758"/>
        <v>0</v>
      </c>
      <c r="FF230" s="1">
        <f t="shared" si="1759"/>
        <v>0</v>
      </c>
      <c r="FG230" s="1">
        <f t="shared" si="1760"/>
        <v>0</v>
      </c>
      <c r="FH230" s="1">
        <f t="shared" si="1761"/>
        <v>0</v>
      </c>
      <c r="FI230" s="1">
        <f t="shared" si="1762"/>
        <v>0</v>
      </c>
    </row>
    <row r="231" spans="1:165" s="116" customFormat="1" ht="22.5" x14ac:dyDescent="0.2">
      <c r="A231" s="120" t="s">
        <v>121</v>
      </c>
      <c r="B231" s="120" t="s">
        <v>101</v>
      </c>
      <c r="C231" s="120">
        <v>550101</v>
      </c>
      <c r="D231" s="120" t="s">
        <v>329</v>
      </c>
      <c r="E231" s="123" t="s">
        <v>330</v>
      </c>
      <c r="F231" s="30" t="s">
        <v>127</v>
      </c>
      <c r="G231" s="1">
        <f t="shared" si="1709"/>
        <v>88026</v>
      </c>
      <c r="H231" s="1">
        <f t="shared" si="1543"/>
        <v>0</v>
      </c>
      <c r="I231" s="1">
        <v>280</v>
      </c>
      <c r="J231" s="1">
        <f t="shared" si="1710"/>
        <v>87746</v>
      </c>
      <c r="K231" s="1">
        <v>86710</v>
      </c>
      <c r="L231" s="1"/>
      <c r="M231" s="1">
        <f t="shared" si="1763"/>
        <v>1036</v>
      </c>
      <c r="N231" s="65"/>
      <c r="O231" s="65">
        <v>1036</v>
      </c>
      <c r="P231" s="65"/>
      <c r="Q231" s="65"/>
      <c r="R231" s="65"/>
      <c r="S231" s="65"/>
      <c r="T231" s="65">
        <f t="shared" si="1545"/>
        <v>0</v>
      </c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140"/>
      <c r="AG231" s="140"/>
      <c r="AH231" s="1"/>
      <c r="AI231" s="1"/>
      <c r="AJ231" s="1">
        <f t="shared" si="1711"/>
        <v>1036</v>
      </c>
      <c r="AK231" s="1">
        <f t="shared" si="1547"/>
        <v>0</v>
      </c>
      <c r="AL231" s="1">
        <f t="shared" si="1712"/>
        <v>0</v>
      </c>
      <c r="AM231" s="65"/>
      <c r="AN231" s="65"/>
      <c r="AO231" s="65"/>
      <c r="AP231" s="65"/>
      <c r="AQ231" s="65"/>
      <c r="AR231" s="65"/>
      <c r="AS231" s="65">
        <f t="shared" si="1713"/>
        <v>0</v>
      </c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140"/>
      <c r="BF231" s="140"/>
      <c r="BG231" s="1"/>
      <c r="BH231" s="1"/>
      <c r="BI231" s="1">
        <f t="shared" si="1714"/>
        <v>0</v>
      </c>
      <c r="BJ231" s="1">
        <f t="shared" si="1551"/>
        <v>87746</v>
      </c>
      <c r="BK231" s="1">
        <f t="shared" si="1715"/>
        <v>1036</v>
      </c>
      <c r="BL231" s="1"/>
      <c r="BM231" s="65">
        <f t="shared" si="1716"/>
        <v>0</v>
      </c>
      <c r="BN231" s="132"/>
      <c r="BO231" s="65">
        <f t="shared" si="1717"/>
        <v>1036</v>
      </c>
      <c r="BP231" s="132"/>
      <c r="BQ231" s="65">
        <f t="shared" si="1718"/>
        <v>0</v>
      </c>
      <c r="BR231" s="65">
        <f t="shared" si="1719"/>
        <v>0</v>
      </c>
      <c r="BS231" s="132"/>
      <c r="BT231" s="65">
        <f t="shared" si="1720"/>
        <v>0</v>
      </c>
      <c r="BU231" s="65">
        <f t="shared" si="1721"/>
        <v>0</v>
      </c>
      <c r="BV231" s="65">
        <f t="shared" si="1722"/>
        <v>0</v>
      </c>
      <c r="BW231" s="65">
        <f t="shared" si="1723"/>
        <v>0</v>
      </c>
      <c r="BX231" s="132"/>
      <c r="BY231" s="65">
        <f t="shared" si="1724"/>
        <v>0</v>
      </c>
      <c r="BZ231" s="132"/>
      <c r="CA231" s="65">
        <f t="shared" si="1725"/>
        <v>0</v>
      </c>
      <c r="CB231" s="65">
        <f t="shared" si="1726"/>
        <v>0</v>
      </c>
      <c r="CC231" s="65">
        <f t="shared" si="1727"/>
        <v>0</v>
      </c>
      <c r="CD231" s="65">
        <f t="shared" si="1728"/>
        <v>0</v>
      </c>
      <c r="CE231" s="65">
        <f t="shared" si="1729"/>
        <v>0</v>
      </c>
      <c r="CF231" s="65">
        <f t="shared" si="1730"/>
        <v>0</v>
      </c>
      <c r="CG231" s="65">
        <f t="shared" si="1731"/>
        <v>0</v>
      </c>
      <c r="CH231" s="132"/>
      <c r="CI231" s="65">
        <f t="shared" si="1732"/>
        <v>0</v>
      </c>
      <c r="CJ231" s="65">
        <f t="shared" si="1733"/>
        <v>0</v>
      </c>
      <c r="CK231" s="65">
        <f t="shared" si="1734"/>
        <v>0</v>
      </c>
      <c r="CL231" s="65">
        <f t="shared" si="1735"/>
        <v>0</v>
      </c>
      <c r="CM231" s="65">
        <f t="shared" si="1736"/>
        <v>0</v>
      </c>
      <c r="CN231" s="65">
        <f t="shared" si="1737"/>
        <v>0</v>
      </c>
      <c r="CO231" s="65">
        <f t="shared" si="1738"/>
        <v>1036</v>
      </c>
      <c r="CP231" s="1"/>
      <c r="CU231" s="1"/>
      <c r="CV231" s="1"/>
      <c r="DA231" s="1"/>
      <c r="DB231" s="1">
        <f t="shared" si="1739"/>
        <v>0</v>
      </c>
      <c r="DC231" s="1">
        <f t="shared" si="1740"/>
        <v>0</v>
      </c>
      <c r="DD231" s="1">
        <f t="shared" si="1741"/>
        <v>0</v>
      </c>
      <c r="DE231" s="1">
        <f t="shared" si="1742"/>
        <v>0</v>
      </c>
      <c r="DF231" s="1">
        <f t="shared" si="1743"/>
        <v>0</v>
      </c>
      <c r="DG231" s="1">
        <f t="shared" si="1744"/>
        <v>0</v>
      </c>
      <c r="DH231" s="1"/>
      <c r="DM231" s="1"/>
      <c r="DN231" s="1"/>
      <c r="DS231" s="1"/>
      <c r="DT231" s="1">
        <f t="shared" si="1745"/>
        <v>0</v>
      </c>
      <c r="DU231" s="1">
        <f t="shared" si="1746"/>
        <v>0</v>
      </c>
      <c r="DV231" s="1">
        <f t="shared" si="1747"/>
        <v>0</v>
      </c>
      <c r="DW231" s="1">
        <f t="shared" si="1748"/>
        <v>0</v>
      </c>
      <c r="DX231" s="1">
        <f t="shared" si="1749"/>
        <v>0</v>
      </c>
      <c r="DY231" s="1">
        <f t="shared" si="1750"/>
        <v>0</v>
      </c>
      <c r="DZ231" s="1"/>
      <c r="EA231" s="1"/>
      <c r="EB231" s="1"/>
      <c r="EC231" s="1"/>
      <c r="ED231" s="1"/>
      <c r="EE231" s="1">
        <f t="shared" si="1338"/>
        <v>0</v>
      </c>
      <c r="EF231" s="1"/>
      <c r="EK231" s="1"/>
      <c r="EL231" s="1">
        <f t="shared" si="1751"/>
        <v>0</v>
      </c>
      <c r="EM231" s="1">
        <f t="shared" si="1752"/>
        <v>0</v>
      </c>
      <c r="EN231" s="1">
        <f t="shared" si="1753"/>
        <v>0</v>
      </c>
      <c r="EO231" s="1">
        <f t="shared" si="1754"/>
        <v>0</v>
      </c>
      <c r="EP231" s="1">
        <f t="shared" si="1755"/>
        <v>0</v>
      </c>
      <c r="EQ231" s="1">
        <f t="shared" si="1756"/>
        <v>0</v>
      </c>
      <c r="ER231" s="1">
        <v>0</v>
      </c>
      <c r="EW231" s="1">
        <f t="shared" si="1344"/>
        <v>0</v>
      </c>
      <c r="EX231" s="1"/>
      <c r="FC231" s="1"/>
      <c r="FD231" s="1">
        <f t="shared" si="1757"/>
        <v>0</v>
      </c>
      <c r="FE231" s="1">
        <f t="shared" si="1758"/>
        <v>0</v>
      </c>
      <c r="FF231" s="1">
        <f t="shared" si="1759"/>
        <v>0</v>
      </c>
      <c r="FG231" s="1">
        <f t="shared" si="1760"/>
        <v>0</v>
      </c>
      <c r="FH231" s="1">
        <f t="shared" si="1761"/>
        <v>0</v>
      </c>
      <c r="FI231" s="1">
        <f t="shared" si="1762"/>
        <v>0</v>
      </c>
    </row>
    <row r="232" spans="1:165" s="116" customFormat="1" ht="14.25" customHeight="1" x14ac:dyDescent="0.2">
      <c r="A232" s="120" t="s">
        <v>239</v>
      </c>
      <c r="B232" s="120" t="s">
        <v>101</v>
      </c>
      <c r="C232" s="120">
        <v>550101</v>
      </c>
      <c r="D232" s="120" t="s">
        <v>331</v>
      </c>
      <c r="E232" s="123" t="s">
        <v>332</v>
      </c>
      <c r="F232" s="30">
        <v>2020</v>
      </c>
      <c r="G232" s="1">
        <f t="shared" si="1709"/>
        <v>600</v>
      </c>
      <c r="H232" s="1">
        <f t="shared" si="1543"/>
        <v>0</v>
      </c>
      <c r="I232" s="1"/>
      <c r="J232" s="1">
        <f t="shared" si="1710"/>
        <v>600</v>
      </c>
      <c r="K232" s="1"/>
      <c r="L232" s="1"/>
      <c r="M232" s="1">
        <f t="shared" si="1763"/>
        <v>600</v>
      </c>
      <c r="N232" s="65"/>
      <c r="O232" s="65">
        <v>472</v>
      </c>
      <c r="P232" s="65"/>
      <c r="Q232" s="65">
        <v>128</v>
      </c>
      <c r="R232" s="65"/>
      <c r="S232" s="65"/>
      <c r="T232" s="65">
        <f t="shared" si="1545"/>
        <v>0</v>
      </c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140"/>
      <c r="AG232" s="140"/>
      <c r="AH232" s="1"/>
      <c r="AI232" s="1"/>
      <c r="AJ232" s="1">
        <f t="shared" si="1711"/>
        <v>600</v>
      </c>
      <c r="AK232" s="1">
        <f t="shared" si="1547"/>
        <v>0</v>
      </c>
      <c r="AL232" s="1">
        <f t="shared" si="1712"/>
        <v>0</v>
      </c>
      <c r="AM232" s="65"/>
      <c r="AN232" s="65"/>
      <c r="AO232" s="65"/>
      <c r="AP232" s="65"/>
      <c r="AQ232" s="65"/>
      <c r="AR232" s="65"/>
      <c r="AS232" s="65">
        <f t="shared" si="1713"/>
        <v>0</v>
      </c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140"/>
      <c r="BF232" s="140"/>
      <c r="BG232" s="1"/>
      <c r="BH232" s="1"/>
      <c r="BI232" s="1">
        <f t="shared" si="1714"/>
        <v>0</v>
      </c>
      <c r="BJ232" s="1">
        <f t="shared" si="1551"/>
        <v>600</v>
      </c>
      <c r="BK232" s="1">
        <f t="shared" si="1715"/>
        <v>600</v>
      </c>
      <c r="BL232" s="1"/>
      <c r="BM232" s="65">
        <f t="shared" si="1716"/>
        <v>0</v>
      </c>
      <c r="BN232" s="132"/>
      <c r="BO232" s="65">
        <f t="shared" si="1717"/>
        <v>472</v>
      </c>
      <c r="BP232" s="132"/>
      <c r="BQ232" s="65">
        <f t="shared" si="1718"/>
        <v>0</v>
      </c>
      <c r="BR232" s="65">
        <f t="shared" si="1719"/>
        <v>128</v>
      </c>
      <c r="BS232" s="132"/>
      <c r="BT232" s="65">
        <f t="shared" si="1720"/>
        <v>0</v>
      </c>
      <c r="BU232" s="65">
        <f t="shared" si="1721"/>
        <v>0</v>
      </c>
      <c r="BV232" s="65">
        <f t="shared" si="1722"/>
        <v>0</v>
      </c>
      <c r="BW232" s="65">
        <f t="shared" si="1723"/>
        <v>0</v>
      </c>
      <c r="BX232" s="132"/>
      <c r="BY232" s="65">
        <f t="shared" si="1724"/>
        <v>0</v>
      </c>
      <c r="BZ232" s="132"/>
      <c r="CA232" s="65">
        <f t="shared" si="1725"/>
        <v>0</v>
      </c>
      <c r="CB232" s="65">
        <f t="shared" si="1726"/>
        <v>0</v>
      </c>
      <c r="CC232" s="65">
        <f t="shared" si="1727"/>
        <v>0</v>
      </c>
      <c r="CD232" s="65">
        <f t="shared" si="1728"/>
        <v>0</v>
      </c>
      <c r="CE232" s="65">
        <f t="shared" si="1729"/>
        <v>0</v>
      </c>
      <c r="CF232" s="65">
        <f t="shared" si="1730"/>
        <v>0</v>
      </c>
      <c r="CG232" s="65">
        <f t="shared" si="1731"/>
        <v>0</v>
      </c>
      <c r="CH232" s="132"/>
      <c r="CI232" s="65">
        <f t="shared" si="1732"/>
        <v>0</v>
      </c>
      <c r="CJ232" s="65">
        <f t="shared" si="1733"/>
        <v>0</v>
      </c>
      <c r="CK232" s="65">
        <f t="shared" si="1734"/>
        <v>0</v>
      </c>
      <c r="CL232" s="65">
        <f t="shared" si="1735"/>
        <v>0</v>
      </c>
      <c r="CM232" s="65">
        <f t="shared" si="1736"/>
        <v>0</v>
      </c>
      <c r="CN232" s="65">
        <f t="shared" si="1737"/>
        <v>0</v>
      </c>
      <c r="CO232" s="65">
        <f t="shared" si="1738"/>
        <v>600</v>
      </c>
      <c r="CP232" s="1"/>
      <c r="CU232" s="1"/>
      <c r="CV232" s="1"/>
      <c r="DA232" s="1"/>
      <c r="DB232" s="1">
        <f t="shared" si="1739"/>
        <v>0</v>
      </c>
      <c r="DC232" s="1">
        <f t="shared" si="1740"/>
        <v>0</v>
      </c>
      <c r="DD232" s="1">
        <f t="shared" si="1741"/>
        <v>0</v>
      </c>
      <c r="DE232" s="1">
        <f t="shared" si="1742"/>
        <v>0</v>
      </c>
      <c r="DF232" s="1">
        <f t="shared" si="1743"/>
        <v>0</v>
      </c>
      <c r="DG232" s="1">
        <f t="shared" si="1744"/>
        <v>0</v>
      </c>
      <c r="DH232" s="1"/>
      <c r="DM232" s="1"/>
      <c r="DN232" s="1"/>
      <c r="DS232" s="1"/>
      <c r="DT232" s="1">
        <f t="shared" si="1745"/>
        <v>0</v>
      </c>
      <c r="DU232" s="1">
        <f t="shared" si="1746"/>
        <v>0</v>
      </c>
      <c r="DV232" s="1">
        <f t="shared" si="1747"/>
        <v>0</v>
      </c>
      <c r="DW232" s="1">
        <f t="shared" si="1748"/>
        <v>0</v>
      </c>
      <c r="DX232" s="1">
        <f t="shared" si="1749"/>
        <v>0</v>
      </c>
      <c r="DY232" s="1">
        <f t="shared" si="1750"/>
        <v>0</v>
      </c>
      <c r="DZ232" s="1"/>
      <c r="EA232" s="1"/>
      <c r="EB232" s="1"/>
      <c r="EC232" s="1"/>
      <c r="ED232" s="1"/>
      <c r="EE232" s="1">
        <f t="shared" si="1338"/>
        <v>0</v>
      </c>
      <c r="EF232" s="1"/>
      <c r="EK232" s="1"/>
      <c r="EL232" s="1">
        <f t="shared" si="1751"/>
        <v>0</v>
      </c>
      <c r="EM232" s="1">
        <f t="shared" si="1752"/>
        <v>0</v>
      </c>
      <c r="EN232" s="1">
        <f t="shared" si="1753"/>
        <v>0</v>
      </c>
      <c r="EO232" s="1">
        <f t="shared" si="1754"/>
        <v>0</v>
      </c>
      <c r="EP232" s="1">
        <f t="shared" si="1755"/>
        <v>0</v>
      </c>
      <c r="EQ232" s="1">
        <f t="shared" si="1756"/>
        <v>0</v>
      </c>
      <c r="ER232" s="1">
        <v>0</v>
      </c>
      <c r="EW232" s="1">
        <f t="shared" si="1344"/>
        <v>0</v>
      </c>
      <c r="EX232" s="1"/>
      <c r="FC232" s="1"/>
      <c r="FD232" s="1">
        <f t="shared" si="1757"/>
        <v>0</v>
      </c>
      <c r="FE232" s="1">
        <f t="shared" si="1758"/>
        <v>0</v>
      </c>
      <c r="FF232" s="1">
        <f t="shared" si="1759"/>
        <v>0</v>
      </c>
      <c r="FG232" s="1">
        <f t="shared" si="1760"/>
        <v>0</v>
      </c>
      <c r="FH232" s="1">
        <f t="shared" si="1761"/>
        <v>0</v>
      </c>
      <c r="FI232" s="1">
        <f t="shared" si="1762"/>
        <v>0</v>
      </c>
    </row>
    <row r="233" spans="1:165" s="116" customFormat="1" ht="24" customHeight="1" x14ac:dyDescent="0.2">
      <c r="A233" s="53" t="s">
        <v>130</v>
      </c>
      <c r="B233" s="120" t="s">
        <v>101</v>
      </c>
      <c r="C233" s="120">
        <v>550101</v>
      </c>
      <c r="D233" s="120" t="s">
        <v>333</v>
      </c>
      <c r="E233" s="123" t="s">
        <v>334</v>
      </c>
      <c r="F233" s="30" t="s">
        <v>143</v>
      </c>
      <c r="G233" s="1">
        <f t="shared" si="1709"/>
        <v>7112</v>
      </c>
      <c r="H233" s="1">
        <f t="shared" si="1543"/>
        <v>0</v>
      </c>
      <c r="I233" s="1">
        <v>1512</v>
      </c>
      <c r="J233" s="1">
        <f t="shared" si="1710"/>
        <v>5600</v>
      </c>
      <c r="K233" s="1"/>
      <c r="L233" s="1"/>
      <c r="M233" s="1">
        <f t="shared" si="1763"/>
        <v>5600</v>
      </c>
      <c r="N233" s="65"/>
      <c r="O233" s="65">
        <v>5600</v>
      </c>
      <c r="P233" s="65"/>
      <c r="Q233" s="65"/>
      <c r="R233" s="65"/>
      <c r="S233" s="65"/>
      <c r="T233" s="65">
        <f t="shared" si="1545"/>
        <v>0</v>
      </c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140"/>
      <c r="AG233" s="140"/>
      <c r="AH233" s="1"/>
      <c r="AI233" s="1"/>
      <c r="AJ233" s="1">
        <f t="shared" si="1711"/>
        <v>5600</v>
      </c>
      <c r="AK233" s="1">
        <f t="shared" si="1547"/>
        <v>0</v>
      </c>
      <c r="AL233" s="1">
        <f t="shared" si="1712"/>
        <v>0</v>
      </c>
      <c r="AM233" s="65"/>
      <c r="AN233" s="65"/>
      <c r="AO233" s="65"/>
      <c r="AP233" s="65"/>
      <c r="AQ233" s="65"/>
      <c r="AR233" s="65"/>
      <c r="AS233" s="65">
        <f t="shared" si="1713"/>
        <v>0</v>
      </c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140"/>
      <c r="BF233" s="140"/>
      <c r="BG233" s="1"/>
      <c r="BH233" s="1"/>
      <c r="BI233" s="1">
        <f t="shared" si="1714"/>
        <v>0</v>
      </c>
      <c r="BJ233" s="1">
        <f t="shared" si="1551"/>
        <v>5600</v>
      </c>
      <c r="BK233" s="1">
        <f t="shared" si="1715"/>
        <v>5600</v>
      </c>
      <c r="BL233" s="1"/>
      <c r="BM233" s="65">
        <f t="shared" si="1716"/>
        <v>0</v>
      </c>
      <c r="BN233" s="132"/>
      <c r="BO233" s="65">
        <f t="shared" si="1717"/>
        <v>5600</v>
      </c>
      <c r="BP233" s="132"/>
      <c r="BQ233" s="65">
        <f t="shared" si="1718"/>
        <v>0</v>
      </c>
      <c r="BR233" s="65">
        <f t="shared" si="1719"/>
        <v>0</v>
      </c>
      <c r="BS233" s="132"/>
      <c r="BT233" s="65">
        <f t="shared" si="1720"/>
        <v>0</v>
      </c>
      <c r="BU233" s="65">
        <f t="shared" si="1721"/>
        <v>0</v>
      </c>
      <c r="BV233" s="65">
        <f t="shared" si="1722"/>
        <v>0</v>
      </c>
      <c r="BW233" s="65">
        <f t="shared" si="1723"/>
        <v>0</v>
      </c>
      <c r="BX233" s="132"/>
      <c r="BY233" s="65">
        <f t="shared" si="1724"/>
        <v>0</v>
      </c>
      <c r="BZ233" s="132"/>
      <c r="CA233" s="65">
        <f t="shared" si="1725"/>
        <v>0</v>
      </c>
      <c r="CB233" s="65">
        <f t="shared" si="1726"/>
        <v>0</v>
      </c>
      <c r="CC233" s="65">
        <f t="shared" si="1727"/>
        <v>0</v>
      </c>
      <c r="CD233" s="65">
        <f t="shared" si="1728"/>
        <v>0</v>
      </c>
      <c r="CE233" s="65">
        <f t="shared" si="1729"/>
        <v>0</v>
      </c>
      <c r="CF233" s="65">
        <f t="shared" si="1730"/>
        <v>0</v>
      </c>
      <c r="CG233" s="65">
        <f t="shared" si="1731"/>
        <v>0</v>
      </c>
      <c r="CH233" s="132"/>
      <c r="CI233" s="65">
        <f t="shared" si="1732"/>
        <v>0</v>
      </c>
      <c r="CJ233" s="65">
        <f t="shared" si="1733"/>
        <v>0</v>
      </c>
      <c r="CK233" s="65">
        <f t="shared" si="1734"/>
        <v>0</v>
      </c>
      <c r="CL233" s="65">
        <f t="shared" si="1735"/>
        <v>0</v>
      </c>
      <c r="CM233" s="65">
        <f t="shared" si="1736"/>
        <v>0</v>
      </c>
      <c r="CN233" s="65">
        <f t="shared" si="1737"/>
        <v>0</v>
      </c>
      <c r="CO233" s="65">
        <f t="shared" si="1738"/>
        <v>5600</v>
      </c>
      <c r="CP233" s="1"/>
      <c r="CU233" s="1"/>
      <c r="CV233" s="1"/>
      <c r="DA233" s="1"/>
      <c r="DB233" s="1">
        <f t="shared" si="1739"/>
        <v>0</v>
      </c>
      <c r="DC233" s="1">
        <f t="shared" si="1740"/>
        <v>0</v>
      </c>
      <c r="DD233" s="1">
        <f t="shared" si="1741"/>
        <v>0</v>
      </c>
      <c r="DE233" s="1">
        <f t="shared" si="1742"/>
        <v>0</v>
      </c>
      <c r="DF233" s="1">
        <f t="shared" si="1743"/>
        <v>0</v>
      </c>
      <c r="DG233" s="1">
        <f t="shared" si="1744"/>
        <v>0</v>
      </c>
      <c r="DH233" s="1"/>
      <c r="DM233" s="1"/>
      <c r="DN233" s="1"/>
      <c r="DS233" s="1"/>
      <c r="DT233" s="1">
        <f t="shared" si="1745"/>
        <v>0</v>
      </c>
      <c r="DU233" s="1">
        <f t="shared" si="1746"/>
        <v>0</v>
      </c>
      <c r="DV233" s="1">
        <f t="shared" si="1747"/>
        <v>0</v>
      </c>
      <c r="DW233" s="1">
        <f t="shared" si="1748"/>
        <v>0</v>
      </c>
      <c r="DX233" s="1">
        <f t="shared" si="1749"/>
        <v>0</v>
      </c>
      <c r="DY233" s="1">
        <f t="shared" si="1750"/>
        <v>0</v>
      </c>
      <c r="DZ233" s="1"/>
      <c r="EA233" s="1"/>
      <c r="EB233" s="1"/>
      <c r="EC233" s="1"/>
      <c r="ED233" s="1"/>
      <c r="EE233" s="1">
        <f t="shared" si="1338"/>
        <v>0</v>
      </c>
      <c r="EF233" s="1"/>
      <c r="EK233" s="1"/>
      <c r="EL233" s="1">
        <f t="shared" si="1751"/>
        <v>0</v>
      </c>
      <c r="EM233" s="1">
        <f t="shared" si="1752"/>
        <v>0</v>
      </c>
      <c r="EN233" s="1">
        <f t="shared" si="1753"/>
        <v>0</v>
      </c>
      <c r="EO233" s="1">
        <f t="shared" si="1754"/>
        <v>0</v>
      </c>
      <c r="EP233" s="1">
        <f t="shared" si="1755"/>
        <v>0</v>
      </c>
      <c r="EQ233" s="1">
        <f t="shared" si="1756"/>
        <v>0</v>
      </c>
      <c r="ER233" s="1"/>
      <c r="EW233" s="1">
        <f t="shared" si="1344"/>
        <v>0</v>
      </c>
      <c r="EX233" s="1"/>
      <c r="FC233" s="1"/>
      <c r="FD233" s="1">
        <f t="shared" si="1757"/>
        <v>0</v>
      </c>
      <c r="FE233" s="1">
        <f t="shared" si="1758"/>
        <v>0</v>
      </c>
      <c r="FF233" s="1">
        <f t="shared" si="1759"/>
        <v>0</v>
      </c>
      <c r="FG233" s="1">
        <f t="shared" si="1760"/>
        <v>0</v>
      </c>
      <c r="FH233" s="1">
        <f t="shared" si="1761"/>
        <v>0</v>
      </c>
      <c r="FI233" s="1">
        <f t="shared" si="1762"/>
        <v>0</v>
      </c>
    </row>
    <row r="234" spans="1:165" s="116" customFormat="1" ht="33.75" x14ac:dyDescent="0.2">
      <c r="A234" s="120" t="s">
        <v>239</v>
      </c>
      <c r="B234" s="120" t="s">
        <v>101</v>
      </c>
      <c r="C234" s="120">
        <v>550101</v>
      </c>
      <c r="D234" s="120" t="s">
        <v>335</v>
      </c>
      <c r="E234" s="123" t="s">
        <v>336</v>
      </c>
      <c r="F234" s="30" t="s">
        <v>143</v>
      </c>
      <c r="G234" s="1">
        <f t="shared" si="1709"/>
        <v>2540</v>
      </c>
      <c r="H234" s="1">
        <f t="shared" si="1543"/>
        <v>0</v>
      </c>
      <c r="I234" s="1">
        <v>540</v>
      </c>
      <c r="J234" s="1">
        <f t="shared" si="1710"/>
        <v>2000</v>
      </c>
      <c r="K234" s="1"/>
      <c r="L234" s="1"/>
      <c r="M234" s="1">
        <f t="shared" si="1763"/>
        <v>2000</v>
      </c>
      <c r="N234" s="65"/>
      <c r="O234" s="65">
        <v>2000</v>
      </c>
      <c r="P234" s="65"/>
      <c r="Q234" s="65"/>
      <c r="R234" s="65"/>
      <c r="S234" s="65"/>
      <c r="T234" s="65">
        <f t="shared" si="1545"/>
        <v>0</v>
      </c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140"/>
      <c r="AG234" s="140"/>
      <c r="AH234" s="1"/>
      <c r="AI234" s="1"/>
      <c r="AJ234" s="1">
        <f t="shared" si="1711"/>
        <v>2000</v>
      </c>
      <c r="AK234" s="1">
        <f t="shared" si="1547"/>
        <v>0</v>
      </c>
      <c r="AL234" s="1">
        <f t="shared" si="1712"/>
        <v>0</v>
      </c>
      <c r="AM234" s="65"/>
      <c r="AN234" s="65"/>
      <c r="AO234" s="65"/>
      <c r="AP234" s="65"/>
      <c r="AQ234" s="65"/>
      <c r="AR234" s="65"/>
      <c r="AS234" s="65">
        <f t="shared" si="1713"/>
        <v>0</v>
      </c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140"/>
      <c r="BF234" s="140"/>
      <c r="BG234" s="1"/>
      <c r="BH234" s="1"/>
      <c r="BI234" s="1">
        <f t="shared" si="1714"/>
        <v>0</v>
      </c>
      <c r="BJ234" s="1">
        <f t="shared" si="1551"/>
        <v>2000</v>
      </c>
      <c r="BK234" s="1">
        <f t="shared" si="1715"/>
        <v>2000</v>
      </c>
      <c r="BL234" s="1"/>
      <c r="BM234" s="65">
        <f t="shared" si="1716"/>
        <v>0</v>
      </c>
      <c r="BN234" s="132"/>
      <c r="BO234" s="65">
        <f t="shared" si="1717"/>
        <v>2000</v>
      </c>
      <c r="BP234" s="132"/>
      <c r="BQ234" s="65">
        <f t="shared" si="1718"/>
        <v>0</v>
      </c>
      <c r="BR234" s="65">
        <f t="shared" si="1719"/>
        <v>0</v>
      </c>
      <c r="BS234" s="132"/>
      <c r="BT234" s="65">
        <f t="shared" si="1720"/>
        <v>0</v>
      </c>
      <c r="BU234" s="65">
        <f t="shared" si="1721"/>
        <v>0</v>
      </c>
      <c r="BV234" s="65">
        <f t="shared" si="1722"/>
        <v>0</v>
      </c>
      <c r="BW234" s="65">
        <f t="shared" si="1723"/>
        <v>0</v>
      </c>
      <c r="BX234" s="132"/>
      <c r="BY234" s="65">
        <f t="shared" si="1724"/>
        <v>0</v>
      </c>
      <c r="BZ234" s="132"/>
      <c r="CA234" s="65">
        <f t="shared" si="1725"/>
        <v>0</v>
      </c>
      <c r="CB234" s="65">
        <f t="shared" si="1726"/>
        <v>0</v>
      </c>
      <c r="CC234" s="65">
        <f t="shared" si="1727"/>
        <v>0</v>
      </c>
      <c r="CD234" s="65">
        <f t="shared" si="1728"/>
        <v>0</v>
      </c>
      <c r="CE234" s="65">
        <f t="shared" si="1729"/>
        <v>0</v>
      </c>
      <c r="CF234" s="65">
        <f t="shared" si="1730"/>
        <v>0</v>
      </c>
      <c r="CG234" s="65">
        <f t="shared" si="1731"/>
        <v>0</v>
      </c>
      <c r="CH234" s="132"/>
      <c r="CI234" s="65">
        <f t="shared" si="1732"/>
        <v>0</v>
      </c>
      <c r="CJ234" s="65">
        <f t="shared" si="1733"/>
        <v>0</v>
      </c>
      <c r="CK234" s="65">
        <f t="shared" si="1734"/>
        <v>0</v>
      </c>
      <c r="CL234" s="65">
        <f t="shared" si="1735"/>
        <v>0</v>
      </c>
      <c r="CM234" s="65">
        <f t="shared" si="1736"/>
        <v>0</v>
      </c>
      <c r="CN234" s="65">
        <f t="shared" si="1737"/>
        <v>0</v>
      </c>
      <c r="CO234" s="65">
        <f t="shared" si="1738"/>
        <v>2000</v>
      </c>
      <c r="CP234" s="1"/>
      <c r="CU234" s="1"/>
      <c r="CV234" s="1"/>
      <c r="DA234" s="1"/>
      <c r="DB234" s="1">
        <f t="shared" si="1739"/>
        <v>0</v>
      </c>
      <c r="DC234" s="1">
        <f t="shared" si="1740"/>
        <v>0</v>
      </c>
      <c r="DD234" s="1">
        <f t="shared" si="1741"/>
        <v>0</v>
      </c>
      <c r="DE234" s="1">
        <f t="shared" si="1742"/>
        <v>0</v>
      </c>
      <c r="DF234" s="1">
        <f t="shared" si="1743"/>
        <v>0</v>
      </c>
      <c r="DG234" s="1">
        <f t="shared" si="1744"/>
        <v>0</v>
      </c>
      <c r="DH234" s="1"/>
      <c r="DM234" s="1"/>
      <c r="DN234" s="1"/>
      <c r="DS234" s="1"/>
      <c r="DT234" s="1">
        <f t="shared" si="1745"/>
        <v>0</v>
      </c>
      <c r="DU234" s="1">
        <f t="shared" si="1746"/>
        <v>0</v>
      </c>
      <c r="DV234" s="1">
        <f t="shared" si="1747"/>
        <v>0</v>
      </c>
      <c r="DW234" s="1">
        <f t="shared" si="1748"/>
        <v>0</v>
      </c>
      <c r="DX234" s="1">
        <f t="shared" si="1749"/>
        <v>0</v>
      </c>
      <c r="DY234" s="1">
        <f t="shared" si="1750"/>
        <v>0</v>
      </c>
      <c r="DZ234" s="1"/>
      <c r="EA234" s="1"/>
      <c r="EB234" s="1"/>
      <c r="EC234" s="1"/>
      <c r="ED234" s="1"/>
      <c r="EE234" s="1">
        <f t="shared" si="1338"/>
        <v>0</v>
      </c>
      <c r="EF234" s="1"/>
      <c r="EK234" s="1"/>
      <c r="EL234" s="1">
        <f t="shared" si="1751"/>
        <v>0</v>
      </c>
      <c r="EM234" s="1">
        <f t="shared" si="1752"/>
        <v>0</v>
      </c>
      <c r="EN234" s="1">
        <f t="shared" si="1753"/>
        <v>0</v>
      </c>
      <c r="EO234" s="1">
        <f t="shared" si="1754"/>
        <v>0</v>
      </c>
      <c r="EP234" s="1">
        <f t="shared" si="1755"/>
        <v>0</v>
      </c>
      <c r="EQ234" s="1">
        <f t="shared" si="1756"/>
        <v>0</v>
      </c>
      <c r="ER234" s="1"/>
      <c r="EW234" s="1">
        <f t="shared" si="1344"/>
        <v>0</v>
      </c>
      <c r="EX234" s="1"/>
      <c r="FC234" s="1"/>
      <c r="FD234" s="1">
        <f t="shared" si="1757"/>
        <v>0</v>
      </c>
      <c r="FE234" s="1">
        <f t="shared" si="1758"/>
        <v>0</v>
      </c>
      <c r="FF234" s="1">
        <f t="shared" si="1759"/>
        <v>0</v>
      </c>
      <c r="FG234" s="1">
        <f t="shared" si="1760"/>
        <v>0</v>
      </c>
      <c r="FH234" s="1">
        <f t="shared" si="1761"/>
        <v>0</v>
      </c>
      <c r="FI234" s="1">
        <f t="shared" si="1762"/>
        <v>0</v>
      </c>
    </row>
    <row r="235" spans="1:165" s="116" customFormat="1" ht="22.5" x14ac:dyDescent="0.2">
      <c r="A235" s="53" t="s">
        <v>130</v>
      </c>
      <c r="B235" s="120" t="s">
        <v>101</v>
      </c>
      <c r="C235" s="120">
        <v>550101</v>
      </c>
      <c r="D235" s="120" t="s">
        <v>337</v>
      </c>
      <c r="E235" s="123" t="s">
        <v>338</v>
      </c>
      <c r="F235" s="30" t="s">
        <v>164</v>
      </c>
      <c r="G235" s="1">
        <f t="shared" si="1709"/>
        <v>30000</v>
      </c>
      <c r="H235" s="1">
        <f t="shared" si="1543"/>
        <v>0</v>
      </c>
      <c r="I235" s="1"/>
      <c r="J235" s="1">
        <f t="shared" si="1710"/>
        <v>30000</v>
      </c>
      <c r="K235" s="1"/>
      <c r="L235" s="1"/>
      <c r="M235" s="1">
        <f t="shared" si="1763"/>
        <v>5000</v>
      </c>
      <c r="N235" s="65"/>
      <c r="O235" s="65"/>
      <c r="P235" s="65"/>
      <c r="Q235" s="65"/>
      <c r="R235" s="65"/>
      <c r="S235" s="65"/>
      <c r="T235" s="65">
        <f t="shared" si="1545"/>
        <v>5000</v>
      </c>
      <c r="U235" s="65">
        <v>3937</v>
      </c>
      <c r="V235" s="65">
        <v>1063</v>
      </c>
      <c r="W235" s="65"/>
      <c r="X235" s="65"/>
      <c r="Y235" s="65"/>
      <c r="Z235" s="65"/>
      <c r="AA235" s="65"/>
      <c r="AB235" s="65"/>
      <c r="AC235" s="65"/>
      <c r="AD235" s="65"/>
      <c r="AE235" s="65"/>
      <c r="AF235" s="140"/>
      <c r="AG235" s="140"/>
      <c r="AH235" s="1"/>
      <c r="AI235" s="1"/>
      <c r="AJ235" s="1">
        <f t="shared" si="1711"/>
        <v>5000</v>
      </c>
      <c r="AK235" s="1">
        <f t="shared" si="1547"/>
        <v>0</v>
      </c>
      <c r="AL235" s="1">
        <f t="shared" si="1712"/>
        <v>0</v>
      </c>
      <c r="AM235" s="65"/>
      <c r="AN235" s="65"/>
      <c r="AO235" s="65"/>
      <c r="AP235" s="65"/>
      <c r="AQ235" s="65"/>
      <c r="AR235" s="65"/>
      <c r="AS235" s="65">
        <f t="shared" si="1713"/>
        <v>0</v>
      </c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140"/>
      <c r="BF235" s="140"/>
      <c r="BG235" s="1"/>
      <c r="BH235" s="1"/>
      <c r="BI235" s="1">
        <f t="shared" si="1714"/>
        <v>0</v>
      </c>
      <c r="BJ235" s="1">
        <f t="shared" si="1551"/>
        <v>30000</v>
      </c>
      <c r="BK235" s="1">
        <f t="shared" si="1715"/>
        <v>5000</v>
      </c>
      <c r="BL235" s="1"/>
      <c r="BM235" s="65">
        <f t="shared" si="1716"/>
        <v>0</v>
      </c>
      <c r="BN235" s="132"/>
      <c r="BO235" s="65">
        <f t="shared" si="1717"/>
        <v>0</v>
      </c>
      <c r="BP235" s="132"/>
      <c r="BQ235" s="65">
        <f t="shared" si="1718"/>
        <v>0</v>
      </c>
      <c r="BR235" s="65">
        <f t="shared" si="1719"/>
        <v>0</v>
      </c>
      <c r="BS235" s="132"/>
      <c r="BT235" s="65">
        <f t="shared" si="1720"/>
        <v>0</v>
      </c>
      <c r="BU235" s="65">
        <f t="shared" si="1721"/>
        <v>0</v>
      </c>
      <c r="BV235" s="65">
        <f t="shared" si="1722"/>
        <v>5000</v>
      </c>
      <c r="BW235" s="65">
        <f t="shared" si="1723"/>
        <v>3937</v>
      </c>
      <c r="BX235" s="132"/>
      <c r="BY235" s="65">
        <f t="shared" si="1724"/>
        <v>1063</v>
      </c>
      <c r="BZ235" s="132"/>
      <c r="CA235" s="65">
        <f t="shared" si="1725"/>
        <v>0</v>
      </c>
      <c r="CB235" s="65">
        <f t="shared" si="1726"/>
        <v>0</v>
      </c>
      <c r="CC235" s="65">
        <f t="shared" si="1727"/>
        <v>0</v>
      </c>
      <c r="CD235" s="65">
        <f t="shared" si="1728"/>
        <v>0</v>
      </c>
      <c r="CE235" s="65">
        <f t="shared" si="1729"/>
        <v>0</v>
      </c>
      <c r="CF235" s="65">
        <f t="shared" si="1730"/>
        <v>0</v>
      </c>
      <c r="CG235" s="65">
        <f t="shared" si="1731"/>
        <v>0</v>
      </c>
      <c r="CH235" s="132"/>
      <c r="CI235" s="65">
        <f t="shared" si="1732"/>
        <v>0</v>
      </c>
      <c r="CJ235" s="65">
        <f t="shared" si="1733"/>
        <v>0</v>
      </c>
      <c r="CK235" s="65">
        <f t="shared" si="1734"/>
        <v>0</v>
      </c>
      <c r="CL235" s="65">
        <f t="shared" si="1735"/>
        <v>0</v>
      </c>
      <c r="CM235" s="65">
        <f t="shared" si="1736"/>
        <v>0</v>
      </c>
      <c r="CN235" s="65">
        <f t="shared" si="1737"/>
        <v>0</v>
      </c>
      <c r="CO235" s="65">
        <f t="shared" si="1738"/>
        <v>5000</v>
      </c>
      <c r="CP235" s="1">
        <v>15000</v>
      </c>
      <c r="CU235" s="1">
        <f t="shared" ref="CU235:CU248" si="1764">CP235-CR235-CS235-CT235</f>
        <v>15000</v>
      </c>
      <c r="CV235" s="1"/>
      <c r="DA235" s="1"/>
      <c r="DB235" s="1">
        <f t="shared" si="1739"/>
        <v>15000</v>
      </c>
      <c r="DC235" s="1">
        <f t="shared" si="1740"/>
        <v>0</v>
      </c>
      <c r="DD235" s="1">
        <f t="shared" si="1741"/>
        <v>0</v>
      </c>
      <c r="DE235" s="1">
        <f t="shared" si="1742"/>
        <v>0</v>
      </c>
      <c r="DF235" s="1">
        <f t="shared" si="1743"/>
        <v>0</v>
      </c>
      <c r="DG235" s="1">
        <f t="shared" si="1744"/>
        <v>15000</v>
      </c>
      <c r="DH235" s="1">
        <v>10000</v>
      </c>
      <c r="DM235" s="1">
        <f t="shared" ref="DM235:DM249" si="1765">DH235-DJ235-DK235-DL235</f>
        <v>10000</v>
      </c>
      <c r="DN235" s="1"/>
      <c r="DS235" s="1"/>
      <c r="DT235" s="1">
        <f t="shared" si="1745"/>
        <v>10000</v>
      </c>
      <c r="DU235" s="1">
        <f t="shared" si="1746"/>
        <v>0</v>
      </c>
      <c r="DV235" s="1">
        <f t="shared" si="1747"/>
        <v>0</v>
      </c>
      <c r="DW235" s="1">
        <f t="shared" si="1748"/>
        <v>0</v>
      </c>
      <c r="DX235" s="1">
        <f t="shared" si="1749"/>
        <v>0</v>
      </c>
      <c r="DY235" s="1">
        <f t="shared" si="1750"/>
        <v>10000</v>
      </c>
      <c r="DZ235" s="1"/>
      <c r="EA235" s="1"/>
      <c r="EB235" s="1"/>
      <c r="EC235" s="1"/>
      <c r="ED235" s="1"/>
      <c r="EE235" s="1">
        <f t="shared" si="1338"/>
        <v>0</v>
      </c>
      <c r="EF235" s="1"/>
      <c r="EK235" s="1"/>
      <c r="EL235" s="1">
        <f t="shared" si="1751"/>
        <v>0</v>
      </c>
      <c r="EM235" s="1">
        <f t="shared" si="1752"/>
        <v>0</v>
      </c>
      <c r="EN235" s="1">
        <f t="shared" si="1753"/>
        <v>0</v>
      </c>
      <c r="EO235" s="1">
        <f t="shared" si="1754"/>
        <v>0</v>
      </c>
      <c r="EP235" s="1">
        <f t="shared" si="1755"/>
        <v>0</v>
      </c>
      <c r="EQ235" s="1">
        <f t="shared" si="1756"/>
        <v>0</v>
      </c>
      <c r="ER235" s="1"/>
      <c r="EW235" s="1">
        <f t="shared" si="1344"/>
        <v>0</v>
      </c>
      <c r="EX235" s="1"/>
      <c r="FC235" s="1"/>
      <c r="FD235" s="1">
        <f t="shared" si="1757"/>
        <v>0</v>
      </c>
      <c r="FE235" s="1">
        <f t="shared" si="1758"/>
        <v>0</v>
      </c>
      <c r="FF235" s="1">
        <f t="shared" si="1759"/>
        <v>0</v>
      </c>
      <c r="FG235" s="1">
        <f t="shared" si="1760"/>
        <v>0</v>
      </c>
      <c r="FH235" s="1">
        <f t="shared" si="1761"/>
        <v>0</v>
      </c>
      <c r="FI235" s="1">
        <f t="shared" si="1762"/>
        <v>0</v>
      </c>
    </row>
    <row r="236" spans="1:165" s="116" customFormat="1" ht="11.25" x14ac:dyDescent="0.2">
      <c r="A236" s="1"/>
      <c r="B236" s="1"/>
      <c r="C236" s="120"/>
      <c r="D236" s="120"/>
      <c r="E236" s="50"/>
      <c r="F236" s="1"/>
      <c r="G236" s="1"/>
      <c r="H236" s="1">
        <f t="shared" si="1543"/>
        <v>0</v>
      </c>
      <c r="I236" s="1"/>
      <c r="J236" s="1"/>
      <c r="K236" s="1"/>
      <c r="L236" s="1"/>
      <c r="M236" s="1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140"/>
      <c r="AG236" s="140"/>
      <c r="AH236" s="1"/>
      <c r="AI236" s="1"/>
      <c r="AJ236" s="1"/>
      <c r="AK236" s="1"/>
      <c r="AL236" s="1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140"/>
      <c r="BF236" s="140"/>
      <c r="BG236" s="1"/>
      <c r="BH236" s="1"/>
      <c r="BI236" s="1"/>
      <c r="BJ236" s="1"/>
      <c r="BK236" s="1"/>
      <c r="BL236" s="1"/>
      <c r="BM236" s="65"/>
      <c r="BN236" s="132"/>
      <c r="BO236" s="65"/>
      <c r="BP236" s="132"/>
      <c r="BQ236" s="65"/>
      <c r="BR236" s="65"/>
      <c r="BS236" s="132"/>
      <c r="BT236" s="65"/>
      <c r="BU236" s="65"/>
      <c r="BV236" s="65"/>
      <c r="BW236" s="65"/>
      <c r="BX236" s="132"/>
      <c r="BY236" s="65"/>
      <c r="BZ236" s="132"/>
      <c r="CA236" s="65"/>
      <c r="CB236" s="65"/>
      <c r="CC236" s="65"/>
      <c r="CD236" s="65"/>
      <c r="CE236" s="65"/>
      <c r="CF236" s="65"/>
      <c r="CG236" s="65"/>
      <c r="CH236" s="132"/>
      <c r="CI236" s="65"/>
      <c r="CJ236" s="65"/>
      <c r="CK236" s="140"/>
      <c r="CL236" s="140"/>
      <c r="CM236" s="1"/>
      <c r="CN236" s="1"/>
      <c r="CO236" s="1"/>
      <c r="CP236" s="1"/>
      <c r="CU236" s="1"/>
      <c r="CV236" s="1"/>
      <c r="DA236" s="1"/>
      <c r="DB236" s="1"/>
      <c r="DG236" s="1"/>
      <c r="DH236" s="1"/>
      <c r="DM236" s="1">
        <f t="shared" si="1765"/>
        <v>0</v>
      </c>
      <c r="DN236" s="1"/>
      <c r="DS236" s="1"/>
      <c r="DT236" s="1"/>
      <c r="DU236" s="1">
        <f t="shared" si="1746"/>
        <v>0</v>
      </c>
      <c r="DV236" s="1">
        <f t="shared" si="1747"/>
        <v>0</v>
      </c>
      <c r="DW236" s="1">
        <f t="shared" si="1748"/>
        <v>0</v>
      </c>
      <c r="DX236" s="1">
        <f t="shared" si="1749"/>
        <v>0</v>
      </c>
      <c r="DY236" s="1">
        <f t="shared" si="1750"/>
        <v>0</v>
      </c>
      <c r="DZ236" s="1"/>
      <c r="EA236" s="1"/>
      <c r="EB236" s="1"/>
      <c r="EC236" s="1"/>
      <c r="ED236" s="1"/>
      <c r="EE236" s="1"/>
      <c r="EF236" s="1"/>
      <c r="EK236" s="1"/>
      <c r="EL236" s="1"/>
      <c r="EQ236" s="1"/>
      <c r="ER236" s="1"/>
      <c r="EW236" s="1"/>
      <c r="EX236" s="1"/>
      <c r="FC236" s="1"/>
      <c r="FD236" s="1"/>
      <c r="FI236" s="1"/>
    </row>
    <row r="237" spans="1:165" s="116" customFormat="1" ht="11.25" x14ac:dyDescent="0.2">
      <c r="A237" s="41"/>
      <c r="B237" s="41"/>
      <c r="C237" s="42"/>
      <c r="D237" s="42"/>
      <c r="E237" s="37" t="s">
        <v>339</v>
      </c>
      <c r="F237" s="43"/>
      <c r="G237" s="1"/>
      <c r="H237" s="1">
        <f t="shared" si="1543"/>
        <v>0</v>
      </c>
      <c r="I237" s="1"/>
      <c r="J237" s="1"/>
      <c r="K237" s="1"/>
      <c r="L237" s="1"/>
      <c r="M237" s="1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140"/>
      <c r="AG237" s="140"/>
      <c r="AH237" s="1"/>
      <c r="AI237" s="1"/>
      <c r="AJ237" s="1"/>
      <c r="AK237" s="1"/>
      <c r="AL237" s="1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140"/>
      <c r="BF237" s="140"/>
      <c r="BG237" s="1"/>
      <c r="BH237" s="1"/>
      <c r="BI237" s="1"/>
      <c r="BJ237" s="1"/>
      <c r="BK237" s="1"/>
      <c r="BL237" s="1"/>
      <c r="BM237" s="65"/>
      <c r="BN237" s="132"/>
      <c r="BO237" s="65"/>
      <c r="BP237" s="132"/>
      <c r="BQ237" s="65"/>
      <c r="BR237" s="65"/>
      <c r="BS237" s="132"/>
      <c r="BT237" s="65"/>
      <c r="BU237" s="65"/>
      <c r="BV237" s="65"/>
      <c r="BW237" s="65"/>
      <c r="BX237" s="132"/>
      <c r="BY237" s="65"/>
      <c r="BZ237" s="132"/>
      <c r="CA237" s="65"/>
      <c r="CB237" s="65"/>
      <c r="CC237" s="65"/>
      <c r="CD237" s="65"/>
      <c r="CE237" s="65"/>
      <c r="CF237" s="65"/>
      <c r="CG237" s="65"/>
      <c r="CH237" s="132"/>
      <c r="CI237" s="65"/>
      <c r="CJ237" s="65"/>
      <c r="CK237" s="140"/>
      <c r="CL237" s="140"/>
      <c r="CM237" s="1"/>
      <c r="CN237" s="1"/>
      <c r="CO237" s="1"/>
      <c r="CP237" s="1"/>
      <c r="CU237" s="1"/>
      <c r="CV237" s="1"/>
      <c r="DA237" s="1"/>
      <c r="DB237" s="1"/>
      <c r="DG237" s="1"/>
      <c r="DH237" s="1"/>
      <c r="DM237" s="1">
        <f t="shared" si="1765"/>
        <v>0</v>
      </c>
      <c r="DN237" s="1"/>
      <c r="DS237" s="1"/>
      <c r="DT237" s="1"/>
      <c r="DU237" s="1">
        <f t="shared" si="1746"/>
        <v>0</v>
      </c>
      <c r="DV237" s="1">
        <f t="shared" si="1747"/>
        <v>0</v>
      </c>
      <c r="DW237" s="1">
        <f t="shared" si="1748"/>
        <v>0</v>
      </c>
      <c r="DX237" s="1">
        <f t="shared" si="1749"/>
        <v>0</v>
      </c>
      <c r="DY237" s="1">
        <f t="shared" si="1750"/>
        <v>0</v>
      </c>
      <c r="DZ237" s="1"/>
      <c r="EA237" s="1"/>
      <c r="EB237" s="1"/>
      <c r="EC237" s="1"/>
      <c r="ED237" s="1"/>
      <c r="EE237" s="1"/>
      <c r="EF237" s="1"/>
      <c r="EK237" s="1"/>
      <c r="EL237" s="1"/>
      <c r="EQ237" s="1"/>
      <c r="ER237" s="1"/>
      <c r="EW237" s="1"/>
      <c r="EX237" s="1"/>
      <c r="FC237" s="1"/>
      <c r="FD237" s="1"/>
      <c r="FI237" s="1"/>
    </row>
    <row r="238" spans="1:165" s="116" customFormat="1" ht="39" customHeight="1" x14ac:dyDescent="0.2">
      <c r="A238" s="120" t="s">
        <v>239</v>
      </c>
      <c r="B238" s="49" t="s">
        <v>101</v>
      </c>
      <c r="C238" s="120">
        <v>550111</v>
      </c>
      <c r="D238" s="49" t="s">
        <v>340</v>
      </c>
      <c r="E238" s="51" t="s">
        <v>341</v>
      </c>
      <c r="F238" s="49" t="s">
        <v>109</v>
      </c>
      <c r="G238" s="1">
        <f t="shared" ref="G238:G239" si="1766">H238+I238+BJ238</f>
        <v>8937</v>
      </c>
      <c r="H238" s="1">
        <f t="shared" si="1543"/>
        <v>0</v>
      </c>
      <c r="I238" s="1">
        <v>1317</v>
      </c>
      <c r="J238" s="1">
        <f>K238+M238+CP238+DH238+DZ238+ER238</f>
        <v>7620</v>
      </c>
      <c r="K238" s="1">
        <v>2742</v>
      </c>
      <c r="L238" s="1"/>
      <c r="M238" s="1">
        <f t="shared" si="1763"/>
        <v>4878</v>
      </c>
      <c r="N238" s="65"/>
      <c r="O238" s="65">
        <v>4878</v>
      </c>
      <c r="P238" s="65"/>
      <c r="Q238" s="65"/>
      <c r="R238" s="65"/>
      <c r="S238" s="65"/>
      <c r="T238" s="65">
        <f t="shared" si="1545"/>
        <v>0</v>
      </c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140"/>
      <c r="AG238" s="140"/>
      <c r="AH238" s="1"/>
      <c r="AI238" s="1"/>
      <c r="AJ238" s="1">
        <f>M238-AF238-AG238-AI238</f>
        <v>4878</v>
      </c>
      <c r="AK238" s="1">
        <f t="shared" si="1547"/>
        <v>0</v>
      </c>
      <c r="AL238" s="1">
        <f t="shared" ref="AL238:AL239" si="1767">AM238+AN238+AO238+AP238+AQ238+AR238+AS238+AV238+AW238+BA238+BB238+BC238</f>
        <v>0</v>
      </c>
      <c r="AM238" s="65"/>
      <c r="AN238" s="65"/>
      <c r="AO238" s="65"/>
      <c r="AP238" s="65"/>
      <c r="AQ238" s="65"/>
      <c r="AR238" s="65"/>
      <c r="AS238" s="65">
        <f t="shared" ref="AS238:AS239" si="1768">AT238+AU238</f>
        <v>0</v>
      </c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140"/>
      <c r="BF238" s="140"/>
      <c r="BG238" s="1"/>
      <c r="BH238" s="1"/>
      <c r="BI238" s="1">
        <f>AL238-BE238-BF238-BH238</f>
        <v>0</v>
      </c>
      <c r="BJ238" s="1">
        <f t="shared" si="1551"/>
        <v>7620</v>
      </c>
      <c r="BK238" s="1">
        <f t="shared" ref="BK238:BK239" si="1769">BM238+BO238+BQ238+BR238+BT238+BU238+BV238+CA238+CB238+CE238+CF238+CG238+CI238</f>
        <v>4878</v>
      </c>
      <c r="BL238" s="1"/>
      <c r="BM238" s="65">
        <f t="shared" ref="BM238:BM239" si="1770">N238+AM238</f>
        <v>0</v>
      </c>
      <c r="BN238" s="132"/>
      <c r="BO238" s="65">
        <f t="shared" ref="BO238:BO239" si="1771">O238+AN238</f>
        <v>4878</v>
      </c>
      <c r="BP238" s="132"/>
      <c r="BQ238" s="65">
        <f t="shared" ref="BQ238:BQ239" si="1772">P238+AO238</f>
        <v>0</v>
      </c>
      <c r="BR238" s="65">
        <f t="shared" ref="BR238:BR239" si="1773">Q238+AP238</f>
        <v>0</v>
      </c>
      <c r="BS238" s="132"/>
      <c r="BT238" s="65">
        <f t="shared" ref="BT238:BT239" si="1774">R238+AQ238</f>
        <v>0</v>
      </c>
      <c r="BU238" s="65">
        <f t="shared" ref="BU238:BU239" si="1775">S238+AR238</f>
        <v>0</v>
      </c>
      <c r="BV238" s="65">
        <f t="shared" ref="BV238:BV239" si="1776">T238+AS238</f>
        <v>0</v>
      </c>
      <c r="BW238" s="65">
        <f t="shared" ref="BW238:BW239" si="1777">U238+AT238</f>
        <v>0</v>
      </c>
      <c r="BX238" s="132"/>
      <c r="BY238" s="65">
        <f t="shared" ref="BY238:BY239" si="1778">V238+AU238</f>
        <v>0</v>
      </c>
      <c r="BZ238" s="132"/>
      <c r="CA238" s="65">
        <f t="shared" ref="CA238:CA239" si="1779">W238+AV238</f>
        <v>0</v>
      </c>
      <c r="CB238" s="65">
        <f t="shared" ref="CB238:CB239" si="1780">X238+AW238</f>
        <v>0</v>
      </c>
      <c r="CC238" s="65">
        <f t="shared" ref="CC238:CC239" si="1781">Y238+AX238</f>
        <v>0</v>
      </c>
      <c r="CD238" s="65">
        <f t="shared" ref="CD238:CD239" si="1782">Z238+AY238</f>
        <v>0</v>
      </c>
      <c r="CE238" s="65">
        <f t="shared" ref="CE238:CE239" si="1783">AA238+AZ238</f>
        <v>0</v>
      </c>
      <c r="CF238" s="65">
        <f t="shared" ref="CF238:CF239" si="1784">AB238+BA238</f>
        <v>0</v>
      </c>
      <c r="CG238" s="65">
        <f t="shared" ref="CG238:CG239" si="1785">AC238+BB238</f>
        <v>0</v>
      </c>
      <c r="CH238" s="132"/>
      <c r="CI238" s="65">
        <f t="shared" ref="CI238:CI239" si="1786">AD238+BC238</f>
        <v>0</v>
      </c>
      <c r="CJ238" s="65">
        <f t="shared" ref="CJ238:CJ239" si="1787">AE238+BD238</f>
        <v>0</v>
      </c>
      <c r="CK238" s="65">
        <f t="shared" ref="CK238:CK239" si="1788">AF238+BE238</f>
        <v>0</v>
      </c>
      <c r="CL238" s="65">
        <f t="shared" ref="CL238:CL239" si="1789">AG238+BF238</f>
        <v>0</v>
      </c>
      <c r="CM238" s="65">
        <f t="shared" ref="CM238:CM239" si="1790">AH238+BG238</f>
        <v>0</v>
      </c>
      <c r="CN238" s="65">
        <f t="shared" ref="CN238:CN239" si="1791">AI238+BH238</f>
        <v>0</v>
      </c>
      <c r="CO238" s="65">
        <f t="shared" ref="CO238:CO239" si="1792">AJ238+BI238</f>
        <v>4878</v>
      </c>
      <c r="CP238" s="1"/>
      <c r="CU238" s="1"/>
      <c r="CV238" s="1"/>
      <c r="DA238" s="1"/>
      <c r="DB238" s="1">
        <f t="shared" ref="DB238:DB239" si="1793">CP238+CV238</f>
        <v>0</v>
      </c>
      <c r="DC238" s="1">
        <f t="shared" ref="DC238:DC239" si="1794">CQ238+CW238</f>
        <v>0</v>
      </c>
      <c r="DD238" s="1">
        <f t="shared" ref="DD238:DD239" si="1795">CR238+CX238</f>
        <v>0</v>
      </c>
      <c r="DE238" s="1">
        <f t="shared" ref="DE238:DE239" si="1796">CS238+CY238</f>
        <v>0</v>
      </c>
      <c r="DF238" s="1">
        <f t="shared" ref="DF238:DF239" si="1797">CT238+CZ238</f>
        <v>0</v>
      </c>
      <c r="DG238" s="1">
        <f t="shared" ref="DG238:DG239" si="1798">CU238+DA238</f>
        <v>0</v>
      </c>
      <c r="DH238" s="1"/>
      <c r="DM238" s="1">
        <f t="shared" si="1765"/>
        <v>0</v>
      </c>
      <c r="DN238" s="1"/>
      <c r="DS238" s="1"/>
      <c r="DT238" s="1">
        <f>DH238+DN238</f>
        <v>0</v>
      </c>
      <c r="DU238" s="1">
        <f t="shared" si="1746"/>
        <v>0</v>
      </c>
      <c r="DV238" s="1">
        <f t="shared" si="1747"/>
        <v>0</v>
      </c>
      <c r="DW238" s="1">
        <f t="shared" si="1748"/>
        <v>0</v>
      </c>
      <c r="DX238" s="1">
        <f t="shared" si="1749"/>
        <v>0</v>
      </c>
      <c r="DY238" s="1">
        <f t="shared" si="1750"/>
        <v>0</v>
      </c>
      <c r="DZ238" s="1"/>
      <c r="EA238" s="1"/>
      <c r="EB238" s="1"/>
      <c r="EC238" s="1"/>
      <c r="ED238" s="1"/>
      <c r="EE238" s="1">
        <f t="shared" si="1338"/>
        <v>0</v>
      </c>
      <c r="EF238" s="1"/>
      <c r="EK238" s="1"/>
      <c r="EL238" s="1">
        <f>DZ238+EF238</f>
        <v>0</v>
      </c>
      <c r="EM238" s="1">
        <f t="shared" ref="EM238:EM239" si="1799">EA238+EG238</f>
        <v>0</v>
      </c>
      <c r="EN238" s="1">
        <f t="shared" ref="EN238:EN239" si="1800">EB238+EH238</f>
        <v>0</v>
      </c>
      <c r="EO238" s="1">
        <f t="shared" ref="EO238:EO239" si="1801">EC238+EI238</f>
        <v>0</v>
      </c>
      <c r="EP238" s="1">
        <f t="shared" ref="EP238:EP239" si="1802">ED238+EJ238</f>
        <v>0</v>
      </c>
      <c r="EQ238" s="1">
        <f t="shared" ref="EQ238:EQ239" si="1803">EE238+EK238</f>
        <v>0</v>
      </c>
      <c r="ER238" s="1">
        <v>0</v>
      </c>
      <c r="EW238" s="1">
        <f t="shared" si="1344"/>
        <v>0</v>
      </c>
      <c r="EX238" s="1"/>
      <c r="FC238" s="1"/>
      <c r="FD238" s="1">
        <f>ER238+EX238</f>
        <v>0</v>
      </c>
      <c r="FE238" s="1">
        <f t="shared" ref="FE238:FE239" si="1804">ES238+EY238</f>
        <v>0</v>
      </c>
      <c r="FF238" s="1">
        <f t="shared" ref="FF238:FF239" si="1805">ET238+EZ238</f>
        <v>0</v>
      </c>
      <c r="FG238" s="1">
        <f t="shared" ref="FG238:FG239" si="1806">EU238+FA238</f>
        <v>0</v>
      </c>
      <c r="FH238" s="1">
        <f t="shared" ref="FH238:FH239" si="1807">EV238+FB238</f>
        <v>0</v>
      </c>
      <c r="FI238" s="1">
        <f t="shared" ref="FI238:FI239" si="1808">EW238+FC238</f>
        <v>0</v>
      </c>
    </row>
    <row r="239" spans="1:165" s="116" customFormat="1" ht="22.5" x14ac:dyDescent="0.2">
      <c r="A239" s="120" t="s">
        <v>239</v>
      </c>
      <c r="B239" s="49" t="s">
        <v>101</v>
      </c>
      <c r="C239" s="120">
        <v>550111</v>
      </c>
      <c r="D239" s="49" t="s">
        <v>342</v>
      </c>
      <c r="E239" s="51" t="s">
        <v>343</v>
      </c>
      <c r="F239" s="49" t="s">
        <v>143</v>
      </c>
      <c r="G239" s="1">
        <f t="shared" si="1766"/>
        <v>1518</v>
      </c>
      <c r="H239" s="1">
        <f t="shared" si="1543"/>
        <v>0</v>
      </c>
      <c r="I239" s="1">
        <v>323</v>
      </c>
      <c r="J239" s="1">
        <f>K239+M239+CP239+DH239+DZ239+ER239</f>
        <v>1195</v>
      </c>
      <c r="K239" s="1"/>
      <c r="L239" s="1"/>
      <c r="M239" s="1">
        <f t="shared" si="1763"/>
        <v>1195</v>
      </c>
      <c r="N239" s="65"/>
      <c r="O239" s="65">
        <v>1195</v>
      </c>
      <c r="P239" s="65"/>
      <c r="Q239" s="65"/>
      <c r="R239" s="65"/>
      <c r="S239" s="65"/>
      <c r="T239" s="65">
        <f t="shared" si="1545"/>
        <v>0</v>
      </c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140"/>
      <c r="AG239" s="140"/>
      <c r="AH239" s="1"/>
      <c r="AI239" s="1"/>
      <c r="AJ239" s="1">
        <f>M239-AF239-AG239-AI239</f>
        <v>1195</v>
      </c>
      <c r="AK239" s="1">
        <f t="shared" si="1547"/>
        <v>0</v>
      </c>
      <c r="AL239" s="1">
        <f t="shared" si="1767"/>
        <v>0</v>
      </c>
      <c r="AM239" s="65"/>
      <c r="AN239" s="65"/>
      <c r="AO239" s="65"/>
      <c r="AP239" s="65"/>
      <c r="AQ239" s="65"/>
      <c r="AR239" s="65"/>
      <c r="AS239" s="65">
        <f t="shared" si="1768"/>
        <v>0</v>
      </c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140"/>
      <c r="BF239" s="140"/>
      <c r="BG239" s="1"/>
      <c r="BH239" s="1"/>
      <c r="BI239" s="1">
        <f>AL239-BE239-BF239-BH239</f>
        <v>0</v>
      </c>
      <c r="BJ239" s="1">
        <f t="shared" si="1551"/>
        <v>1195</v>
      </c>
      <c r="BK239" s="1">
        <f t="shared" si="1769"/>
        <v>1195</v>
      </c>
      <c r="BL239" s="1"/>
      <c r="BM239" s="65">
        <f t="shared" si="1770"/>
        <v>0</v>
      </c>
      <c r="BN239" s="132"/>
      <c r="BO239" s="65">
        <f t="shared" si="1771"/>
        <v>1195</v>
      </c>
      <c r="BP239" s="132"/>
      <c r="BQ239" s="65">
        <f t="shared" si="1772"/>
        <v>0</v>
      </c>
      <c r="BR239" s="65">
        <f t="shared" si="1773"/>
        <v>0</v>
      </c>
      <c r="BS239" s="132"/>
      <c r="BT239" s="65">
        <f t="shared" si="1774"/>
        <v>0</v>
      </c>
      <c r="BU239" s="65">
        <f t="shared" si="1775"/>
        <v>0</v>
      </c>
      <c r="BV239" s="65">
        <f t="shared" si="1776"/>
        <v>0</v>
      </c>
      <c r="BW239" s="65">
        <f t="shared" si="1777"/>
        <v>0</v>
      </c>
      <c r="BX239" s="132"/>
      <c r="BY239" s="65">
        <f t="shared" si="1778"/>
        <v>0</v>
      </c>
      <c r="BZ239" s="132"/>
      <c r="CA239" s="65">
        <f t="shared" si="1779"/>
        <v>0</v>
      </c>
      <c r="CB239" s="65">
        <f t="shared" si="1780"/>
        <v>0</v>
      </c>
      <c r="CC239" s="65">
        <f t="shared" si="1781"/>
        <v>0</v>
      </c>
      <c r="CD239" s="65">
        <f t="shared" si="1782"/>
        <v>0</v>
      </c>
      <c r="CE239" s="65">
        <f t="shared" si="1783"/>
        <v>0</v>
      </c>
      <c r="CF239" s="65">
        <f t="shared" si="1784"/>
        <v>0</v>
      </c>
      <c r="CG239" s="65">
        <f t="shared" si="1785"/>
        <v>0</v>
      </c>
      <c r="CH239" s="132"/>
      <c r="CI239" s="65">
        <f t="shared" si="1786"/>
        <v>0</v>
      </c>
      <c r="CJ239" s="65">
        <f t="shared" si="1787"/>
        <v>0</v>
      </c>
      <c r="CK239" s="65">
        <f t="shared" si="1788"/>
        <v>0</v>
      </c>
      <c r="CL239" s="65">
        <f t="shared" si="1789"/>
        <v>0</v>
      </c>
      <c r="CM239" s="65">
        <f t="shared" si="1790"/>
        <v>0</v>
      </c>
      <c r="CN239" s="65">
        <f t="shared" si="1791"/>
        <v>0</v>
      </c>
      <c r="CO239" s="65">
        <f t="shared" si="1792"/>
        <v>1195</v>
      </c>
      <c r="CP239" s="1"/>
      <c r="CU239" s="1"/>
      <c r="CV239" s="1"/>
      <c r="DA239" s="1"/>
      <c r="DB239" s="1">
        <f t="shared" si="1793"/>
        <v>0</v>
      </c>
      <c r="DC239" s="1">
        <f t="shared" si="1794"/>
        <v>0</v>
      </c>
      <c r="DD239" s="1">
        <f t="shared" si="1795"/>
        <v>0</v>
      </c>
      <c r="DE239" s="1">
        <f t="shared" si="1796"/>
        <v>0</v>
      </c>
      <c r="DF239" s="1">
        <f t="shared" si="1797"/>
        <v>0</v>
      </c>
      <c r="DG239" s="1">
        <f t="shared" si="1798"/>
        <v>0</v>
      </c>
      <c r="DH239" s="1"/>
      <c r="DM239" s="1">
        <f t="shared" si="1765"/>
        <v>0</v>
      </c>
      <c r="DN239" s="1"/>
      <c r="DS239" s="1"/>
      <c r="DT239" s="1">
        <f>DH239+DN239</f>
        <v>0</v>
      </c>
      <c r="DU239" s="1">
        <f t="shared" si="1746"/>
        <v>0</v>
      </c>
      <c r="DV239" s="1">
        <f t="shared" si="1747"/>
        <v>0</v>
      </c>
      <c r="DW239" s="1">
        <f t="shared" si="1748"/>
        <v>0</v>
      </c>
      <c r="DX239" s="1">
        <f t="shared" si="1749"/>
        <v>0</v>
      </c>
      <c r="DY239" s="1">
        <f t="shared" si="1750"/>
        <v>0</v>
      </c>
      <c r="DZ239" s="1"/>
      <c r="EA239" s="1"/>
      <c r="EB239" s="1"/>
      <c r="EC239" s="1"/>
      <c r="ED239" s="1"/>
      <c r="EE239" s="1">
        <f t="shared" si="1338"/>
        <v>0</v>
      </c>
      <c r="EF239" s="1"/>
      <c r="EK239" s="1"/>
      <c r="EL239" s="1">
        <f>DZ239+EF239</f>
        <v>0</v>
      </c>
      <c r="EM239" s="1">
        <f t="shared" si="1799"/>
        <v>0</v>
      </c>
      <c r="EN239" s="1">
        <f t="shared" si="1800"/>
        <v>0</v>
      </c>
      <c r="EO239" s="1">
        <f t="shared" si="1801"/>
        <v>0</v>
      </c>
      <c r="EP239" s="1">
        <f t="shared" si="1802"/>
        <v>0</v>
      </c>
      <c r="EQ239" s="1">
        <f t="shared" si="1803"/>
        <v>0</v>
      </c>
      <c r="ER239" s="1">
        <v>0</v>
      </c>
      <c r="EW239" s="1">
        <f t="shared" si="1344"/>
        <v>0</v>
      </c>
      <c r="EX239" s="1"/>
      <c r="FC239" s="1"/>
      <c r="FD239" s="1">
        <f>ER239+EX239</f>
        <v>0</v>
      </c>
      <c r="FE239" s="1">
        <f t="shared" si="1804"/>
        <v>0</v>
      </c>
      <c r="FF239" s="1">
        <f t="shared" si="1805"/>
        <v>0</v>
      </c>
      <c r="FG239" s="1">
        <f t="shared" si="1806"/>
        <v>0</v>
      </c>
      <c r="FH239" s="1">
        <f t="shared" si="1807"/>
        <v>0</v>
      </c>
      <c r="FI239" s="1">
        <f t="shared" si="1808"/>
        <v>0</v>
      </c>
    </row>
    <row r="240" spans="1:165" s="116" customFormat="1" ht="11.25" x14ac:dyDescent="0.2">
      <c r="A240" s="49"/>
      <c r="B240" s="49"/>
      <c r="C240" s="49"/>
      <c r="D240" s="49"/>
      <c r="E240" s="51"/>
      <c r="F240" s="49"/>
      <c r="G240" s="1"/>
      <c r="H240" s="1">
        <f t="shared" si="1543"/>
        <v>0</v>
      </c>
      <c r="I240" s="1"/>
      <c r="J240" s="1"/>
      <c r="K240" s="1"/>
      <c r="L240" s="1"/>
      <c r="M240" s="1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140"/>
      <c r="AG240" s="140"/>
      <c r="AH240" s="1"/>
      <c r="AI240" s="1"/>
      <c r="AJ240" s="1"/>
      <c r="AK240" s="1">
        <f t="shared" si="1547"/>
        <v>0</v>
      </c>
      <c r="AL240" s="1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140"/>
      <c r="BF240" s="140"/>
      <c r="BG240" s="1"/>
      <c r="BH240" s="1"/>
      <c r="BI240" s="1"/>
      <c r="BJ240" s="1"/>
      <c r="BK240" s="1"/>
      <c r="BL240" s="1"/>
      <c r="BM240" s="65"/>
      <c r="BN240" s="132"/>
      <c r="BO240" s="65"/>
      <c r="BP240" s="132"/>
      <c r="BQ240" s="65"/>
      <c r="BR240" s="65"/>
      <c r="BS240" s="132"/>
      <c r="BT240" s="65"/>
      <c r="BU240" s="65"/>
      <c r="BV240" s="65"/>
      <c r="BW240" s="65"/>
      <c r="BX240" s="132"/>
      <c r="BY240" s="65"/>
      <c r="BZ240" s="132"/>
      <c r="CA240" s="65"/>
      <c r="CB240" s="65"/>
      <c r="CC240" s="65"/>
      <c r="CD240" s="65"/>
      <c r="CE240" s="65"/>
      <c r="CF240" s="65"/>
      <c r="CG240" s="65"/>
      <c r="CH240" s="132"/>
      <c r="CI240" s="65"/>
      <c r="CJ240" s="65"/>
      <c r="CK240" s="140"/>
      <c r="CL240" s="140"/>
      <c r="CM240" s="1"/>
      <c r="CN240" s="1"/>
      <c r="CO240" s="1"/>
      <c r="CP240" s="1"/>
      <c r="CU240" s="1"/>
      <c r="CV240" s="1"/>
      <c r="DA240" s="1"/>
      <c r="DB240" s="1"/>
      <c r="DG240" s="1"/>
      <c r="DH240" s="1"/>
      <c r="DM240" s="1">
        <f t="shared" si="1765"/>
        <v>0</v>
      </c>
      <c r="DN240" s="1"/>
      <c r="DS240" s="1"/>
      <c r="DT240" s="1"/>
      <c r="DU240" s="1">
        <f t="shared" si="1746"/>
        <v>0</v>
      </c>
      <c r="DV240" s="1">
        <f t="shared" si="1747"/>
        <v>0</v>
      </c>
      <c r="DW240" s="1">
        <f t="shared" si="1748"/>
        <v>0</v>
      </c>
      <c r="DX240" s="1">
        <f t="shared" si="1749"/>
        <v>0</v>
      </c>
      <c r="DY240" s="1">
        <f t="shared" si="1750"/>
        <v>0</v>
      </c>
      <c r="DZ240" s="1"/>
      <c r="EA240" s="1"/>
      <c r="EB240" s="1"/>
      <c r="EC240" s="1"/>
      <c r="ED240" s="1"/>
      <c r="EE240" s="1"/>
      <c r="EF240" s="1"/>
      <c r="EK240" s="1"/>
      <c r="EL240" s="1"/>
      <c r="EQ240" s="1"/>
      <c r="ER240" s="1"/>
      <c r="EW240" s="1"/>
      <c r="EX240" s="1"/>
      <c r="FC240" s="1"/>
      <c r="FD240" s="1"/>
      <c r="FI240" s="1"/>
    </row>
    <row r="241" spans="1:165" s="116" customFormat="1" ht="11.25" x14ac:dyDescent="0.2">
      <c r="A241" s="26"/>
      <c r="B241" s="26"/>
      <c r="C241" s="26"/>
      <c r="D241" s="26"/>
      <c r="E241" s="37" t="s">
        <v>344</v>
      </c>
      <c r="F241" s="28"/>
      <c r="G241" s="1"/>
      <c r="H241" s="1">
        <f t="shared" si="1543"/>
        <v>0</v>
      </c>
      <c r="I241" s="1"/>
      <c r="J241" s="1"/>
      <c r="K241" s="1"/>
      <c r="L241" s="1"/>
      <c r="M241" s="1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140"/>
      <c r="AG241" s="140"/>
      <c r="AH241" s="1"/>
      <c r="AI241" s="1"/>
      <c r="AJ241" s="1"/>
      <c r="AK241" s="1">
        <f t="shared" si="1547"/>
        <v>0</v>
      </c>
      <c r="AL241" s="1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140"/>
      <c r="BF241" s="140"/>
      <c r="BG241" s="1"/>
      <c r="BH241" s="1"/>
      <c r="BI241" s="1"/>
      <c r="BJ241" s="1"/>
      <c r="BK241" s="1"/>
      <c r="BL241" s="1"/>
      <c r="BM241" s="65"/>
      <c r="BN241" s="132"/>
      <c r="BO241" s="65"/>
      <c r="BP241" s="132"/>
      <c r="BQ241" s="65"/>
      <c r="BR241" s="65"/>
      <c r="BS241" s="132"/>
      <c r="BT241" s="65"/>
      <c r="BU241" s="65"/>
      <c r="BV241" s="65"/>
      <c r="BW241" s="65"/>
      <c r="BX241" s="132"/>
      <c r="BY241" s="65"/>
      <c r="BZ241" s="132"/>
      <c r="CA241" s="65"/>
      <c r="CB241" s="65"/>
      <c r="CC241" s="65"/>
      <c r="CD241" s="65"/>
      <c r="CE241" s="65"/>
      <c r="CF241" s="65"/>
      <c r="CG241" s="65"/>
      <c r="CH241" s="132"/>
      <c r="CI241" s="65"/>
      <c r="CJ241" s="65"/>
      <c r="CK241" s="140"/>
      <c r="CL241" s="140"/>
      <c r="CM241" s="1"/>
      <c r="CN241" s="1"/>
      <c r="CO241" s="1"/>
      <c r="CP241" s="1"/>
      <c r="CU241" s="1"/>
      <c r="CV241" s="1"/>
      <c r="DA241" s="1"/>
      <c r="DB241" s="1"/>
      <c r="DG241" s="1"/>
      <c r="DH241" s="1"/>
      <c r="DM241" s="1">
        <f t="shared" si="1765"/>
        <v>0</v>
      </c>
      <c r="DN241" s="1"/>
      <c r="DS241" s="1"/>
      <c r="DT241" s="1"/>
      <c r="DU241" s="1">
        <f t="shared" si="1746"/>
        <v>0</v>
      </c>
      <c r="DV241" s="1">
        <f t="shared" si="1747"/>
        <v>0</v>
      </c>
      <c r="DW241" s="1">
        <f t="shared" si="1748"/>
        <v>0</v>
      </c>
      <c r="DX241" s="1">
        <f t="shared" si="1749"/>
        <v>0</v>
      </c>
      <c r="DY241" s="1">
        <f t="shared" si="1750"/>
        <v>0</v>
      </c>
      <c r="DZ241" s="1"/>
      <c r="EA241" s="1"/>
      <c r="EB241" s="1"/>
      <c r="EC241" s="1"/>
      <c r="ED241" s="1"/>
      <c r="EE241" s="1"/>
      <c r="EF241" s="1"/>
      <c r="EK241" s="1"/>
      <c r="EL241" s="1"/>
      <c r="EQ241" s="1"/>
      <c r="ER241" s="1"/>
      <c r="EW241" s="1"/>
      <c r="EX241" s="1"/>
      <c r="FC241" s="1"/>
      <c r="FD241" s="1"/>
      <c r="FI241" s="1"/>
    </row>
    <row r="242" spans="1:165" s="116" customFormat="1" ht="16.5" customHeight="1" x14ac:dyDescent="0.2">
      <c r="A242" s="120" t="s">
        <v>121</v>
      </c>
      <c r="B242" s="120" t="s">
        <v>101</v>
      </c>
      <c r="C242" s="120">
        <v>560101</v>
      </c>
      <c r="D242" s="120" t="s">
        <v>345</v>
      </c>
      <c r="E242" s="123" t="s">
        <v>346</v>
      </c>
      <c r="F242" s="30" t="s">
        <v>347</v>
      </c>
      <c r="G242" s="1">
        <f t="shared" ref="G242:G243" si="1809">H242+I242+BJ242</f>
        <v>154842</v>
      </c>
      <c r="H242" s="1">
        <f t="shared" si="1543"/>
        <v>0</v>
      </c>
      <c r="I242" s="1">
        <v>7842</v>
      </c>
      <c r="J242" s="1">
        <f>K242+M242+CP242+DH242+DZ242+ER242</f>
        <v>147000</v>
      </c>
      <c r="K242" s="1">
        <v>73954</v>
      </c>
      <c r="L242" s="1"/>
      <c r="M242" s="1">
        <f t="shared" si="1763"/>
        <v>29046</v>
      </c>
      <c r="N242" s="65"/>
      <c r="O242" s="65">
        <v>29046</v>
      </c>
      <c r="P242" s="65"/>
      <c r="Q242" s="65"/>
      <c r="R242" s="65"/>
      <c r="S242" s="65"/>
      <c r="T242" s="65">
        <f t="shared" si="1545"/>
        <v>0</v>
      </c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140"/>
      <c r="AG242" s="140"/>
      <c r="AH242" s="1"/>
      <c r="AI242" s="1"/>
      <c r="AJ242" s="1">
        <f>M242-AF242-AG242-AI242</f>
        <v>29046</v>
      </c>
      <c r="AK242" s="1">
        <f t="shared" si="1547"/>
        <v>0</v>
      </c>
      <c r="AL242" s="1">
        <f t="shared" ref="AL242:AL243" si="1810">AM242+AN242+AO242+AP242+AQ242+AR242+AS242+AV242+AW242+BA242+BB242+BC242</f>
        <v>0</v>
      </c>
      <c r="AM242" s="65"/>
      <c r="AN242" s="65"/>
      <c r="AO242" s="65"/>
      <c r="AP242" s="65"/>
      <c r="AQ242" s="65"/>
      <c r="AR242" s="65"/>
      <c r="AS242" s="65">
        <f t="shared" ref="AS242:AS243" si="1811">AT242+AU242</f>
        <v>0</v>
      </c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140"/>
      <c r="BF242" s="140"/>
      <c r="BG242" s="1"/>
      <c r="BH242" s="1"/>
      <c r="BI242" s="1">
        <f>AL242-BE242-BF242-BH242</f>
        <v>0</v>
      </c>
      <c r="BJ242" s="1">
        <f t="shared" si="1551"/>
        <v>147000</v>
      </c>
      <c r="BK242" s="1">
        <f t="shared" ref="BK242:BK243" si="1812">BM242+BO242+BQ242+BR242+BT242+BU242+BV242+CA242+CB242+CE242+CF242+CG242+CI242</f>
        <v>29046</v>
      </c>
      <c r="BL242" s="1"/>
      <c r="BM242" s="65">
        <f t="shared" ref="BM242:BM243" si="1813">N242+AM242</f>
        <v>0</v>
      </c>
      <c r="BN242" s="132"/>
      <c r="BO242" s="65">
        <f t="shared" ref="BO242:BO243" si="1814">O242+AN242</f>
        <v>29046</v>
      </c>
      <c r="BP242" s="132"/>
      <c r="BQ242" s="65">
        <f t="shared" ref="BQ242:BQ243" si="1815">P242+AO242</f>
        <v>0</v>
      </c>
      <c r="BR242" s="65">
        <f t="shared" ref="BR242:BR243" si="1816">Q242+AP242</f>
        <v>0</v>
      </c>
      <c r="BS242" s="132"/>
      <c r="BT242" s="65">
        <f t="shared" ref="BT242:BT243" si="1817">R242+AQ242</f>
        <v>0</v>
      </c>
      <c r="BU242" s="65">
        <f t="shared" ref="BU242:BU243" si="1818">S242+AR242</f>
        <v>0</v>
      </c>
      <c r="BV242" s="65">
        <f t="shared" ref="BV242:BV243" si="1819">T242+AS242</f>
        <v>0</v>
      </c>
      <c r="BW242" s="65">
        <f t="shared" ref="BW242:BW243" si="1820">U242+AT242</f>
        <v>0</v>
      </c>
      <c r="BX242" s="132"/>
      <c r="BY242" s="65">
        <f t="shared" ref="BY242:BY243" si="1821">V242+AU242</f>
        <v>0</v>
      </c>
      <c r="BZ242" s="132"/>
      <c r="CA242" s="65">
        <f t="shared" ref="CA242:CA243" si="1822">W242+AV242</f>
        <v>0</v>
      </c>
      <c r="CB242" s="65">
        <f t="shared" ref="CB242:CB243" si="1823">X242+AW242</f>
        <v>0</v>
      </c>
      <c r="CC242" s="65">
        <f t="shared" ref="CC242:CC243" si="1824">Y242+AX242</f>
        <v>0</v>
      </c>
      <c r="CD242" s="65">
        <f t="shared" ref="CD242:CD243" si="1825">Z242+AY242</f>
        <v>0</v>
      </c>
      <c r="CE242" s="65">
        <f t="shared" ref="CE242:CE243" si="1826">AA242+AZ242</f>
        <v>0</v>
      </c>
      <c r="CF242" s="65">
        <f t="shared" ref="CF242:CF243" si="1827">AB242+BA242</f>
        <v>0</v>
      </c>
      <c r="CG242" s="65">
        <f t="shared" ref="CG242:CG243" si="1828">AC242+BB242</f>
        <v>0</v>
      </c>
      <c r="CH242" s="132"/>
      <c r="CI242" s="65">
        <f t="shared" ref="CI242:CI243" si="1829">AD242+BC242</f>
        <v>0</v>
      </c>
      <c r="CJ242" s="65">
        <f t="shared" ref="CJ242:CJ243" si="1830">AE242+BD242</f>
        <v>0</v>
      </c>
      <c r="CK242" s="65">
        <f t="shared" ref="CK242:CK243" si="1831">AF242+BE242</f>
        <v>0</v>
      </c>
      <c r="CL242" s="65">
        <f t="shared" ref="CL242:CL243" si="1832">AG242+BF242</f>
        <v>0</v>
      </c>
      <c r="CM242" s="65">
        <f t="shared" ref="CM242:CM243" si="1833">AH242+BG242</f>
        <v>0</v>
      </c>
      <c r="CN242" s="65">
        <f t="shared" ref="CN242:CN243" si="1834">AI242+BH242</f>
        <v>0</v>
      </c>
      <c r="CO242" s="65">
        <f t="shared" ref="CO242:CO243" si="1835">AJ242+BI242</f>
        <v>29046</v>
      </c>
      <c r="CP242" s="1">
        <v>22000</v>
      </c>
      <c r="CU242" s="1">
        <f t="shared" si="1764"/>
        <v>22000</v>
      </c>
      <c r="CV242" s="1"/>
      <c r="DA242" s="1"/>
      <c r="DB242" s="1">
        <f t="shared" ref="DB242:DB243" si="1836">CP242+CV242</f>
        <v>22000</v>
      </c>
      <c r="DC242" s="1">
        <f t="shared" ref="DC242:DC243" si="1837">CQ242+CW242</f>
        <v>0</v>
      </c>
      <c r="DD242" s="1">
        <f t="shared" ref="DD242:DD243" si="1838">CR242+CX242</f>
        <v>0</v>
      </c>
      <c r="DE242" s="1">
        <f t="shared" ref="DE242:DE243" si="1839">CS242+CY242</f>
        <v>0</v>
      </c>
      <c r="DF242" s="1">
        <f t="shared" ref="DF242:DF243" si="1840">CT242+CZ242</f>
        <v>0</v>
      </c>
      <c r="DG242" s="1">
        <f t="shared" ref="DG242:DG243" si="1841">CU242+DA242</f>
        <v>22000</v>
      </c>
      <c r="DH242" s="1">
        <v>22000</v>
      </c>
      <c r="DM242" s="1">
        <f t="shared" si="1765"/>
        <v>22000</v>
      </c>
      <c r="DN242" s="1"/>
      <c r="DS242" s="1"/>
      <c r="DT242" s="1">
        <f t="shared" ref="DT242:DT243" si="1842">DH242+DN242</f>
        <v>22000</v>
      </c>
      <c r="DU242" s="1">
        <f t="shared" si="1746"/>
        <v>0</v>
      </c>
      <c r="DV242" s="1">
        <f t="shared" si="1747"/>
        <v>0</v>
      </c>
      <c r="DW242" s="1">
        <f t="shared" si="1748"/>
        <v>0</v>
      </c>
      <c r="DX242" s="1">
        <f t="shared" si="1749"/>
        <v>0</v>
      </c>
      <c r="DY242" s="1">
        <f t="shared" si="1750"/>
        <v>22000</v>
      </c>
      <c r="DZ242" s="1"/>
      <c r="EA242" s="1"/>
      <c r="EB242" s="1"/>
      <c r="EC242" s="1"/>
      <c r="ED242" s="1"/>
      <c r="EE242" s="1">
        <f t="shared" si="1338"/>
        <v>0</v>
      </c>
      <c r="EF242" s="1"/>
      <c r="EK242" s="1"/>
      <c r="EL242" s="1">
        <f t="shared" ref="EL242:EL243" si="1843">DZ242+EF242</f>
        <v>0</v>
      </c>
      <c r="EM242" s="1">
        <f t="shared" ref="EM242:EM243" si="1844">EA242+EG242</f>
        <v>0</v>
      </c>
      <c r="EN242" s="1">
        <f t="shared" ref="EN242:EN243" si="1845">EB242+EH242</f>
        <v>0</v>
      </c>
      <c r="EO242" s="1">
        <f t="shared" ref="EO242:EO243" si="1846">EC242+EI242</f>
        <v>0</v>
      </c>
      <c r="EP242" s="1">
        <f t="shared" ref="EP242:EP243" si="1847">ED242+EJ242</f>
        <v>0</v>
      </c>
      <c r="EQ242" s="1">
        <f t="shared" ref="EQ242:EQ243" si="1848">EE242+EK242</f>
        <v>0</v>
      </c>
      <c r="ER242" s="1">
        <v>0</v>
      </c>
      <c r="EW242" s="1">
        <f t="shared" si="1344"/>
        <v>0</v>
      </c>
      <c r="EX242" s="1"/>
      <c r="FC242" s="1"/>
      <c r="FD242" s="1">
        <f t="shared" ref="FD242:FD243" si="1849">ER242+EX242</f>
        <v>0</v>
      </c>
      <c r="FE242" s="1">
        <f t="shared" ref="FE242:FE243" si="1850">ES242+EY242</f>
        <v>0</v>
      </c>
      <c r="FF242" s="1">
        <f t="shared" ref="FF242:FF243" si="1851">ET242+EZ242</f>
        <v>0</v>
      </c>
      <c r="FG242" s="1">
        <f t="shared" ref="FG242:FG243" si="1852">EU242+FA242</f>
        <v>0</v>
      </c>
      <c r="FH242" s="1">
        <f t="shared" ref="FH242:FH243" si="1853">EV242+FB242</f>
        <v>0</v>
      </c>
      <c r="FI242" s="1">
        <f t="shared" ref="FI242:FI243" si="1854">EW242+FC242</f>
        <v>0</v>
      </c>
    </row>
    <row r="243" spans="1:165" s="116" customFormat="1" ht="22.5" x14ac:dyDescent="0.2">
      <c r="A243" s="120" t="s">
        <v>121</v>
      </c>
      <c r="B243" s="120" t="s">
        <v>101</v>
      </c>
      <c r="C243" s="120">
        <v>560101</v>
      </c>
      <c r="D243" s="120" t="s">
        <v>348</v>
      </c>
      <c r="E243" s="122" t="s">
        <v>349</v>
      </c>
      <c r="F243" s="38" t="s">
        <v>143</v>
      </c>
      <c r="G243" s="1">
        <f t="shared" si="1809"/>
        <v>53000</v>
      </c>
      <c r="H243" s="1">
        <f t="shared" si="1543"/>
        <v>0</v>
      </c>
      <c r="I243" s="1"/>
      <c r="J243" s="1">
        <f>K243+M243+CP243+DH243+DZ243+ER243</f>
        <v>53000</v>
      </c>
      <c r="K243" s="1">
        <v>47610</v>
      </c>
      <c r="L243" s="1"/>
      <c r="M243" s="1">
        <f t="shared" si="1763"/>
        <v>5390</v>
      </c>
      <c r="N243" s="65"/>
      <c r="O243" s="65">
        <v>5390</v>
      </c>
      <c r="P243" s="65"/>
      <c r="Q243" s="65"/>
      <c r="R243" s="65"/>
      <c r="S243" s="65"/>
      <c r="T243" s="65">
        <f t="shared" si="1545"/>
        <v>0</v>
      </c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140"/>
      <c r="AG243" s="140"/>
      <c r="AH243" s="1"/>
      <c r="AI243" s="1"/>
      <c r="AJ243" s="1">
        <f>M243-AF243-AG243-AI243</f>
        <v>5390</v>
      </c>
      <c r="AK243" s="1">
        <f t="shared" si="1547"/>
        <v>0</v>
      </c>
      <c r="AL243" s="1">
        <f t="shared" si="1810"/>
        <v>0</v>
      </c>
      <c r="AM243" s="65"/>
      <c r="AN243" s="65"/>
      <c r="AO243" s="65"/>
      <c r="AP243" s="65"/>
      <c r="AQ243" s="65"/>
      <c r="AR243" s="65"/>
      <c r="AS243" s="65">
        <f t="shared" si="1811"/>
        <v>0</v>
      </c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140"/>
      <c r="BF243" s="140"/>
      <c r="BG243" s="1"/>
      <c r="BH243" s="1"/>
      <c r="BI243" s="1">
        <f>AL243-BE243-BF243-BH243</f>
        <v>0</v>
      </c>
      <c r="BJ243" s="1">
        <f t="shared" si="1551"/>
        <v>53000</v>
      </c>
      <c r="BK243" s="1">
        <f t="shared" si="1812"/>
        <v>5390</v>
      </c>
      <c r="BL243" s="1"/>
      <c r="BM243" s="65">
        <f t="shared" si="1813"/>
        <v>0</v>
      </c>
      <c r="BN243" s="132"/>
      <c r="BO243" s="65">
        <f t="shared" si="1814"/>
        <v>5390</v>
      </c>
      <c r="BP243" s="132"/>
      <c r="BQ243" s="65">
        <f t="shared" si="1815"/>
        <v>0</v>
      </c>
      <c r="BR243" s="65">
        <f t="shared" si="1816"/>
        <v>0</v>
      </c>
      <c r="BS243" s="132"/>
      <c r="BT243" s="65">
        <f t="shared" si="1817"/>
        <v>0</v>
      </c>
      <c r="BU243" s="65">
        <f t="shared" si="1818"/>
        <v>0</v>
      </c>
      <c r="BV243" s="65">
        <f t="shared" si="1819"/>
        <v>0</v>
      </c>
      <c r="BW243" s="65">
        <f t="shared" si="1820"/>
        <v>0</v>
      </c>
      <c r="BX243" s="132"/>
      <c r="BY243" s="65">
        <f t="shared" si="1821"/>
        <v>0</v>
      </c>
      <c r="BZ243" s="132"/>
      <c r="CA243" s="65">
        <f t="shared" si="1822"/>
        <v>0</v>
      </c>
      <c r="CB243" s="65">
        <f t="shared" si="1823"/>
        <v>0</v>
      </c>
      <c r="CC243" s="65">
        <f t="shared" si="1824"/>
        <v>0</v>
      </c>
      <c r="CD243" s="65">
        <f t="shared" si="1825"/>
        <v>0</v>
      </c>
      <c r="CE243" s="65">
        <f t="shared" si="1826"/>
        <v>0</v>
      </c>
      <c r="CF243" s="65">
        <f t="shared" si="1827"/>
        <v>0</v>
      </c>
      <c r="CG243" s="65">
        <f t="shared" si="1828"/>
        <v>0</v>
      </c>
      <c r="CH243" s="132"/>
      <c r="CI243" s="65">
        <f t="shared" si="1829"/>
        <v>0</v>
      </c>
      <c r="CJ243" s="65">
        <f t="shared" si="1830"/>
        <v>0</v>
      </c>
      <c r="CK243" s="65">
        <f t="shared" si="1831"/>
        <v>0</v>
      </c>
      <c r="CL243" s="65">
        <f t="shared" si="1832"/>
        <v>0</v>
      </c>
      <c r="CM243" s="65">
        <f t="shared" si="1833"/>
        <v>0</v>
      </c>
      <c r="CN243" s="65">
        <f t="shared" si="1834"/>
        <v>0</v>
      </c>
      <c r="CO243" s="65">
        <f t="shared" si="1835"/>
        <v>5390</v>
      </c>
      <c r="CP243" s="1"/>
      <c r="CU243" s="1"/>
      <c r="CV243" s="1"/>
      <c r="DA243" s="1"/>
      <c r="DB243" s="1">
        <f t="shared" si="1836"/>
        <v>0</v>
      </c>
      <c r="DC243" s="1">
        <f t="shared" si="1837"/>
        <v>0</v>
      </c>
      <c r="DD243" s="1">
        <f t="shared" si="1838"/>
        <v>0</v>
      </c>
      <c r="DE243" s="1">
        <f t="shared" si="1839"/>
        <v>0</v>
      </c>
      <c r="DF243" s="1">
        <f t="shared" si="1840"/>
        <v>0</v>
      </c>
      <c r="DG243" s="1">
        <f t="shared" si="1841"/>
        <v>0</v>
      </c>
      <c r="DH243" s="1"/>
      <c r="DM243" s="1">
        <f t="shared" si="1765"/>
        <v>0</v>
      </c>
      <c r="DN243" s="1"/>
      <c r="DS243" s="1"/>
      <c r="DT243" s="1">
        <f t="shared" si="1842"/>
        <v>0</v>
      </c>
      <c r="DU243" s="1">
        <f t="shared" si="1746"/>
        <v>0</v>
      </c>
      <c r="DV243" s="1">
        <f t="shared" si="1747"/>
        <v>0</v>
      </c>
      <c r="DW243" s="1">
        <f t="shared" si="1748"/>
        <v>0</v>
      </c>
      <c r="DX243" s="1">
        <f t="shared" si="1749"/>
        <v>0</v>
      </c>
      <c r="DY243" s="1">
        <f t="shared" si="1750"/>
        <v>0</v>
      </c>
      <c r="DZ243" s="1"/>
      <c r="EA243" s="1"/>
      <c r="EB243" s="1"/>
      <c r="EC243" s="1"/>
      <c r="ED243" s="1"/>
      <c r="EE243" s="1">
        <f t="shared" si="1338"/>
        <v>0</v>
      </c>
      <c r="EF243" s="1"/>
      <c r="EK243" s="1"/>
      <c r="EL243" s="1">
        <f t="shared" si="1843"/>
        <v>0</v>
      </c>
      <c r="EM243" s="1">
        <f t="shared" si="1844"/>
        <v>0</v>
      </c>
      <c r="EN243" s="1">
        <f t="shared" si="1845"/>
        <v>0</v>
      </c>
      <c r="EO243" s="1">
        <f t="shared" si="1846"/>
        <v>0</v>
      </c>
      <c r="EP243" s="1">
        <f t="shared" si="1847"/>
        <v>0</v>
      </c>
      <c r="EQ243" s="1">
        <f t="shared" si="1848"/>
        <v>0</v>
      </c>
      <c r="ER243" s="1">
        <v>0</v>
      </c>
      <c r="EW243" s="1">
        <f t="shared" si="1344"/>
        <v>0</v>
      </c>
      <c r="EX243" s="1"/>
      <c r="FC243" s="1"/>
      <c r="FD243" s="1">
        <f t="shared" si="1849"/>
        <v>0</v>
      </c>
      <c r="FE243" s="1">
        <f t="shared" si="1850"/>
        <v>0</v>
      </c>
      <c r="FF243" s="1">
        <f t="shared" si="1851"/>
        <v>0</v>
      </c>
      <c r="FG243" s="1">
        <f t="shared" si="1852"/>
        <v>0</v>
      </c>
      <c r="FH243" s="1">
        <f t="shared" si="1853"/>
        <v>0</v>
      </c>
      <c r="FI243" s="1">
        <f t="shared" si="1854"/>
        <v>0</v>
      </c>
    </row>
    <row r="244" spans="1:165" s="116" customFormat="1" ht="11.25" x14ac:dyDescent="0.2">
      <c r="A244" s="49"/>
      <c r="B244" s="49"/>
      <c r="C244" s="49"/>
      <c r="D244" s="49"/>
      <c r="E244" s="51"/>
      <c r="F244" s="49"/>
      <c r="G244" s="1"/>
      <c r="H244" s="1">
        <f t="shared" si="1543"/>
        <v>0</v>
      </c>
      <c r="I244" s="1"/>
      <c r="J244" s="1"/>
      <c r="K244" s="1"/>
      <c r="L244" s="1"/>
      <c r="M244" s="1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140"/>
      <c r="AG244" s="140"/>
      <c r="AH244" s="1"/>
      <c r="AI244" s="1"/>
      <c r="AJ244" s="1"/>
      <c r="AK244" s="1"/>
      <c r="AL244" s="1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140"/>
      <c r="BF244" s="140"/>
      <c r="BG244" s="1"/>
      <c r="BH244" s="1"/>
      <c r="BI244" s="1"/>
      <c r="BJ244" s="1"/>
      <c r="BK244" s="1"/>
      <c r="BL244" s="1"/>
      <c r="BM244" s="65"/>
      <c r="BN244" s="132"/>
      <c r="BO244" s="65"/>
      <c r="BP244" s="132"/>
      <c r="BQ244" s="65"/>
      <c r="BR244" s="65"/>
      <c r="BS244" s="132"/>
      <c r="BT244" s="65"/>
      <c r="BU244" s="65"/>
      <c r="BV244" s="65"/>
      <c r="BW244" s="65"/>
      <c r="BX244" s="132"/>
      <c r="BY244" s="65"/>
      <c r="BZ244" s="132"/>
      <c r="CA244" s="65"/>
      <c r="CB244" s="65"/>
      <c r="CC244" s="65"/>
      <c r="CD244" s="65"/>
      <c r="CE244" s="65"/>
      <c r="CF244" s="65"/>
      <c r="CG244" s="65"/>
      <c r="CH244" s="132"/>
      <c r="CI244" s="65"/>
      <c r="CJ244" s="65"/>
      <c r="CK244" s="140"/>
      <c r="CL244" s="140"/>
      <c r="CM244" s="1"/>
      <c r="CN244" s="1"/>
      <c r="CO244" s="1"/>
      <c r="CP244" s="1"/>
      <c r="CU244" s="1"/>
      <c r="CV244" s="1"/>
      <c r="DA244" s="1"/>
      <c r="DB244" s="1"/>
      <c r="DG244" s="1"/>
      <c r="DH244" s="1"/>
      <c r="DM244" s="1">
        <f t="shared" si="1765"/>
        <v>0</v>
      </c>
      <c r="DN244" s="1"/>
      <c r="DS244" s="1"/>
      <c r="DT244" s="1"/>
      <c r="DU244" s="1">
        <f t="shared" si="1746"/>
        <v>0</v>
      </c>
      <c r="DV244" s="1">
        <f t="shared" si="1747"/>
        <v>0</v>
      </c>
      <c r="DW244" s="1">
        <f t="shared" si="1748"/>
        <v>0</v>
      </c>
      <c r="DX244" s="1">
        <f t="shared" si="1749"/>
        <v>0</v>
      </c>
      <c r="DY244" s="1">
        <f t="shared" si="1750"/>
        <v>0</v>
      </c>
      <c r="DZ244" s="1"/>
      <c r="EA244" s="1"/>
      <c r="EB244" s="1"/>
      <c r="EC244" s="1"/>
      <c r="ED244" s="1"/>
      <c r="EE244" s="1"/>
      <c r="EF244" s="1"/>
      <c r="EK244" s="1"/>
      <c r="EL244" s="1"/>
      <c r="EQ244" s="1"/>
      <c r="ER244" s="1"/>
      <c r="EW244" s="1"/>
      <c r="EX244" s="1"/>
      <c r="FC244" s="1"/>
      <c r="FD244" s="1"/>
      <c r="FI244" s="1"/>
    </row>
    <row r="245" spans="1:165" s="116" customFormat="1" ht="11.25" x14ac:dyDescent="0.2">
      <c r="A245" s="26"/>
      <c r="B245" s="26"/>
      <c r="C245" s="26"/>
      <c r="D245" s="26"/>
      <c r="E245" s="37" t="s">
        <v>350</v>
      </c>
      <c r="F245" s="28"/>
      <c r="G245" s="1"/>
      <c r="H245" s="1">
        <f t="shared" si="1543"/>
        <v>0</v>
      </c>
      <c r="I245" s="1"/>
      <c r="J245" s="1"/>
      <c r="K245" s="1"/>
      <c r="L245" s="1"/>
      <c r="M245" s="1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140"/>
      <c r="AG245" s="140"/>
      <c r="AH245" s="1"/>
      <c r="AI245" s="1"/>
      <c r="AJ245" s="1"/>
      <c r="AK245" s="1"/>
      <c r="AL245" s="1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140"/>
      <c r="BF245" s="140"/>
      <c r="BG245" s="1"/>
      <c r="BH245" s="1"/>
      <c r="BI245" s="1"/>
      <c r="BJ245" s="1"/>
      <c r="BK245" s="1"/>
      <c r="BL245" s="1"/>
      <c r="BM245" s="65"/>
      <c r="BN245" s="132"/>
      <c r="BO245" s="65"/>
      <c r="BP245" s="132"/>
      <c r="BQ245" s="65"/>
      <c r="BR245" s="65"/>
      <c r="BS245" s="132"/>
      <c r="BT245" s="65"/>
      <c r="BU245" s="65"/>
      <c r="BV245" s="65"/>
      <c r="BW245" s="65"/>
      <c r="BX245" s="132"/>
      <c r="BY245" s="65"/>
      <c r="BZ245" s="132"/>
      <c r="CA245" s="65"/>
      <c r="CB245" s="65"/>
      <c r="CC245" s="65"/>
      <c r="CD245" s="65"/>
      <c r="CE245" s="65"/>
      <c r="CF245" s="65"/>
      <c r="CG245" s="65"/>
      <c r="CH245" s="132"/>
      <c r="CI245" s="65"/>
      <c r="CJ245" s="65"/>
      <c r="CK245" s="140"/>
      <c r="CL245" s="140"/>
      <c r="CM245" s="1"/>
      <c r="CN245" s="1"/>
      <c r="CO245" s="1"/>
      <c r="CP245" s="1"/>
      <c r="CU245" s="1"/>
      <c r="CV245" s="1"/>
      <c r="DA245" s="1"/>
      <c r="DB245" s="1"/>
      <c r="DG245" s="1"/>
      <c r="DH245" s="1"/>
      <c r="DM245" s="1">
        <f t="shared" si="1765"/>
        <v>0</v>
      </c>
      <c r="DN245" s="1"/>
      <c r="DS245" s="1"/>
      <c r="DT245" s="1"/>
      <c r="DU245" s="1">
        <f t="shared" si="1746"/>
        <v>0</v>
      </c>
      <c r="DV245" s="1">
        <f t="shared" si="1747"/>
        <v>0</v>
      </c>
      <c r="DW245" s="1">
        <f t="shared" si="1748"/>
        <v>0</v>
      </c>
      <c r="DX245" s="1">
        <f t="shared" si="1749"/>
        <v>0</v>
      </c>
      <c r="DY245" s="1">
        <f t="shared" si="1750"/>
        <v>0</v>
      </c>
      <c r="DZ245" s="1"/>
      <c r="EA245" s="1"/>
      <c r="EB245" s="1"/>
      <c r="EC245" s="1"/>
      <c r="ED245" s="1"/>
      <c r="EE245" s="1"/>
      <c r="EF245" s="1"/>
      <c r="EK245" s="1"/>
      <c r="EL245" s="1"/>
      <c r="EQ245" s="1"/>
      <c r="ER245" s="1"/>
      <c r="EW245" s="1"/>
      <c r="EX245" s="1"/>
      <c r="FC245" s="1"/>
      <c r="FD245" s="1"/>
      <c r="FI245" s="1"/>
    </row>
    <row r="246" spans="1:165" s="116" customFormat="1" ht="15.75" customHeight="1" x14ac:dyDescent="0.2">
      <c r="A246" s="120" t="s">
        <v>121</v>
      </c>
      <c r="B246" s="120" t="s">
        <v>101</v>
      </c>
      <c r="C246" s="120">
        <v>570111</v>
      </c>
      <c r="D246" s="120" t="s">
        <v>351</v>
      </c>
      <c r="E246" s="123" t="s">
        <v>352</v>
      </c>
      <c r="F246" s="30" t="s">
        <v>104</v>
      </c>
      <c r="G246" s="1">
        <f t="shared" ref="G246:G249" si="1855">H246+I246+BJ246</f>
        <v>44025076</v>
      </c>
      <c r="H246" s="1">
        <f t="shared" si="1543"/>
        <v>0</v>
      </c>
      <c r="I246" s="1"/>
      <c r="J246" s="1">
        <f>K246+M246+CP246+DH246+DZ246+ER246</f>
        <v>44025076</v>
      </c>
      <c r="K246" s="1">
        <v>27880714</v>
      </c>
      <c r="L246" s="1"/>
      <c r="M246" s="1">
        <f t="shared" si="1763"/>
        <v>16144362</v>
      </c>
      <c r="N246" s="65"/>
      <c r="O246" s="65">
        <v>15118241</v>
      </c>
      <c r="P246" s="65"/>
      <c r="Q246" s="65"/>
      <c r="R246" s="65"/>
      <c r="S246" s="65"/>
      <c r="T246" s="65">
        <f t="shared" si="1545"/>
        <v>1026121</v>
      </c>
      <c r="U246" s="65">
        <v>1026121</v>
      </c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1">
        <v>11080500</v>
      </c>
      <c r="AG246" s="1">
        <v>5063862</v>
      </c>
      <c r="AH246" s="1"/>
      <c r="AI246" s="1"/>
      <c r="AJ246" s="1">
        <f>M246-AF246-AG246-AI246</f>
        <v>0</v>
      </c>
      <c r="AK246" s="1">
        <f t="shared" si="1547"/>
        <v>0</v>
      </c>
      <c r="AL246" s="1">
        <f t="shared" ref="AL246:AL249" si="1856">AM246+AN246+AO246+AP246+AQ246+AR246+AS246+AV246+AW246+BA246+BB246+BC246</f>
        <v>0</v>
      </c>
      <c r="AM246" s="65"/>
      <c r="AN246" s="65"/>
      <c r="AO246" s="65"/>
      <c r="AP246" s="65"/>
      <c r="AQ246" s="65"/>
      <c r="AR246" s="65"/>
      <c r="AS246" s="65">
        <f t="shared" ref="AS246:AS249" si="1857">AT246+AU246</f>
        <v>0</v>
      </c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1"/>
      <c r="BF246" s="1"/>
      <c r="BG246" s="1"/>
      <c r="BH246" s="1"/>
      <c r="BI246" s="1">
        <f>AL246-BE246-BF246-BH246</f>
        <v>0</v>
      </c>
      <c r="BJ246" s="1">
        <f t="shared" si="1551"/>
        <v>44025076</v>
      </c>
      <c r="BK246" s="1">
        <f t="shared" ref="BK246:BK249" si="1858">BM246+BO246+BQ246+BR246+BT246+BU246+BV246+CA246+CB246+CE246+CF246+CG246+CI246</f>
        <v>16144362</v>
      </c>
      <c r="BL246" s="1"/>
      <c r="BM246" s="65">
        <f t="shared" ref="BM246:BM249" si="1859">N246+AM246</f>
        <v>0</v>
      </c>
      <c r="BN246" s="132"/>
      <c r="BO246" s="65">
        <f t="shared" ref="BO246:BO249" si="1860">O246+AN246</f>
        <v>15118241</v>
      </c>
      <c r="BP246" s="132"/>
      <c r="BQ246" s="65">
        <f t="shared" ref="BQ246:BQ249" si="1861">P246+AO246</f>
        <v>0</v>
      </c>
      <c r="BR246" s="65">
        <f t="shared" ref="BR246:BR249" si="1862">Q246+AP246</f>
        <v>0</v>
      </c>
      <c r="BS246" s="132"/>
      <c r="BT246" s="65">
        <f t="shared" ref="BT246:BT249" si="1863">R246+AQ246</f>
        <v>0</v>
      </c>
      <c r="BU246" s="65">
        <f t="shared" ref="BU246:BU249" si="1864">S246+AR246</f>
        <v>0</v>
      </c>
      <c r="BV246" s="65">
        <f t="shared" ref="BV246:BV249" si="1865">T246+AS246</f>
        <v>1026121</v>
      </c>
      <c r="BW246" s="65">
        <f t="shared" ref="BW246:BW249" si="1866">U246+AT246</f>
        <v>1026121</v>
      </c>
      <c r="BX246" s="132"/>
      <c r="BY246" s="65">
        <f t="shared" ref="BY246:BY249" si="1867">V246+AU246</f>
        <v>0</v>
      </c>
      <c r="BZ246" s="132"/>
      <c r="CA246" s="65">
        <f t="shared" ref="CA246:CA249" si="1868">W246+AV246</f>
        <v>0</v>
      </c>
      <c r="CB246" s="65">
        <f t="shared" ref="CB246:CB249" si="1869">X246+AW246</f>
        <v>0</v>
      </c>
      <c r="CC246" s="65">
        <f t="shared" ref="CC246:CC249" si="1870">Y246+AX246</f>
        <v>0</v>
      </c>
      <c r="CD246" s="65">
        <f t="shared" ref="CD246:CD249" si="1871">Z246+AY246</f>
        <v>0</v>
      </c>
      <c r="CE246" s="65">
        <f t="shared" ref="CE246:CE249" si="1872">AA246+AZ246</f>
        <v>0</v>
      </c>
      <c r="CF246" s="65">
        <f t="shared" ref="CF246:CF249" si="1873">AB246+BA246</f>
        <v>0</v>
      </c>
      <c r="CG246" s="65">
        <f t="shared" ref="CG246:CG249" si="1874">AC246+BB246</f>
        <v>0</v>
      </c>
      <c r="CH246" s="132"/>
      <c r="CI246" s="65">
        <f t="shared" ref="CI246:CI249" si="1875">AD246+BC246</f>
        <v>0</v>
      </c>
      <c r="CJ246" s="65">
        <f t="shared" ref="CJ246:CJ249" si="1876">AE246+BD246</f>
        <v>0</v>
      </c>
      <c r="CK246" s="65">
        <f t="shared" ref="CK246:CK249" si="1877">AF246+BE246</f>
        <v>11080500</v>
      </c>
      <c r="CL246" s="65">
        <f t="shared" ref="CL246:CL249" si="1878">AG246+BF246</f>
        <v>5063862</v>
      </c>
      <c r="CM246" s="65">
        <f t="shared" ref="CM246:CM249" si="1879">AH246+BG246</f>
        <v>0</v>
      </c>
      <c r="CN246" s="65">
        <f t="shared" ref="CN246:CN249" si="1880">AI246+BH246</f>
        <v>0</v>
      </c>
      <c r="CO246" s="65">
        <f t="shared" ref="CO246:CO249" si="1881">AJ246+BI246</f>
        <v>0</v>
      </c>
      <c r="CP246" s="1"/>
      <c r="CU246" s="1"/>
      <c r="CV246" s="1"/>
      <c r="DA246" s="1"/>
      <c r="DB246" s="1">
        <f t="shared" ref="DB246:DB249" si="1882">CP246+CV246</f>
        <v>0</v>
      </c>
      <c r="DC246" s="1">
        <f t="shared" ref="DC246:DC249" si="1883">CQ246+CW246</f>
        <v>0</v>
      </c>
      <c r="DD246" s="1">
        <f t="shared" ref="DD246:DD249" si="1884">CR246+CX246</f>
        <v>0</v>
      </c>
      <c r="DE246" s="1">
        <f t="shared" ref="DE246:DE249" si="1885">CS246+CY246</f>
        <v>0</v>
      </c>
      <c r="DF246" s="1">
        <f t="shared" ref="DF246:DF249" si="1886">CT246+CZ246</f>
        <v>0</v>
      </c>
      <c r="DG246" s="1">
        <f t="shared" ref="DG246:DG249" si="1887">CU246+DA246</f>
        <v>0</v>
      </c>
      <c r="DH246" s="1"/>
      <c r="DM246" s="1">
        <f t="shared" si="1765"/>
        <v>0</v>
      </c>
      <c r="DN246" s="1"/>
      <c r="DS246" s="1"/>
      <c r="DT246" s="1">
        <f t="shared" ref="DT246:DT249" si="1888">DH246+DN246</f>
        <v>0</v>
      </c>
      <c r="DU246" s="1">
        <f t="shared" si="1746"/>
        <v>0</v>
      </c>
      <c r="DV246" s="1">
        <f t="shared" si="1747"/>
        <v>0</v>
      </c>
      <c r="DW246" s="1">
        <f t="shared" si="1748"/>
        <v>0</v>
      </c>
      <c r="DX246" s="1">
        <f t="shared" si="1749"/>
        <v>0</v>
      </c>
      <c r="DY246" s="1">
        <f t="shared" si="1750"/>
        <v>0</v>
      </c>
      <c r="DZ246" s="1"/>
      <c r="EA246" s="1"/>
      <c r="EB246" s="1"/>
      <c r="EC246" s="1"/>
      <c r="ED246" s="1"/>
      <c r="EE246" s="1">
        <f t="shared" si="1338"/>
        <v>0</v>
      </c>
      <c r="EF246" s="1"/>
      <c r="EK246" s="1"/>
      <c r="EL246" s="1">
        <f t="shared" ref="EL246:EL249" si="1889">DZ246+EF246</f>
        <v>0</v>
      </c>
      <c r="EM246" s="1">
        <f t="shared" ref="EM246:EM249" si="1890">EA246+EG246</f>
        <v>0</v>
      </c>
      <c r="EN246" s="1">
        <f t="shared" ref="EN246:EN249" si="1891">EB246+EH246</f>
        <v>0</v>
      </c>
      <c r="EO246" s="1">
        <f t="shared" ref="EO246:EO249" si="1892">EC246+EI246</f>
        <v>0</v>
      </c>
      <c r="EP246" s="1">
        <f t="shared" ref="EP246:EP249" si="1893">ED246+EJ246</f>
        <v>0</v>
      </c>
      <c r="EQ246" s="1">
        <f t="shared" ref="EQ246:EQ249" si="1894">EE246+EK246</f>
        <v>0</v>
      </c>
      <c r="ER246" s="1">
        <v>0</v>
      </c>
      <c r="EW246" s="1">
        <f t="shared" si="1344"/>
        <v>0</v>
      </c>
      <c r="EX246" s="1"/>
      <c r="FC246" s="1"/>
      <c r="FD246" s="1">
        <f t="shared" ref="FD246:FD249" si="1895">ER246+EX246</f>
        <v>0</v>
      </c>
      <c r="FE246" s="1">
        <f t="shared" ref="FE246:FE249" si="1896">ES246+EY246</f>
        <v>0</v>
      </c>
      <c r="FF246" s="1">
        <f t="shared" ref="FF246:FF249" si="1897">ET246+EZ246</f>
        <v>0</v>
      </c>
      <c r="FG246" s="1">
        <f t="shared" ref="FG246:FG249" si="1898">EU246+FA246</f>
        <v>0</v>
      </c>
      <c r="FH246" s="1">
        <f t="shared" ref="FH246:FH249" si="1899">EV246+FB246</f>
        <v>0</v>
      </c>
      <c r="FI246" s="1">
        <f t="shared" ref="FI246:FI249" si="1900">EW246+FC246</f>
        <v>0</v>
      </c>
    </row>
    <row r="247" spans="1:165" s="116" customFormat="1" ht="15.75" customHeight="1" x14ac:dyDescent="0.2">
      <c r="A247" s="120" t="s">
        <v>121</v>
      </c>
      <c r="B247" s="120" t="s">
        <v>101</v>
      </c>
      <c r="C247" s="120">
        <v>570101</v>
      </c>
      <c r="D247" s="120" t="s">
        <v>353</v>
      </c>
      <c r="E247" s="123" t="s">
        <v>354</v>
      </c>
      <c r="F247" s="30" t="s">
        <v>140</v>
      </c>
      <c r="G247" s="1">
        <f t="shared" si="1855"/>
        <v>350000</v>
      </c>
      <c r="H247" s="1">
        <f t="shared" si="1543"/>
        <v>0</v>
      </c>
      <c r="I247" s="1"/>
      <c r="J247" s="1">
        <f>K247+M247+CP247+DH247+DZ247+ER247</f>
        <v>350000</v>
      </c>
      <c r="K247" s="1">
        <v>249559</v>
      </c>
      <c r="L247" s="1"/>
      <c r="M247" s="1">
        <f t="shared" si="1763"/>
        <v>100441</v>
      </c>
      <c r="N247" s="65"/>
      <c r="O247" s="65">
        <v>100441</v>
      </c>
      <c r="P247" s="65"/>
      <c r="Q247" s="65"/>
      <c r="R247" s="65"/>
      <c r="S247" s="65"/>
      <c r="T247" s="65">
        <f t="shared" si="1545"/>
        <v>0</v>
      </c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140"/>
      <c r="AG247" s="140"/>
      <c r="AH247" s="1">
        <v>22857</v>
      </c>
      <c r="AI247" s="1">
        <v>27364</v>
      </c>
      <c r="AJ247" s="1">
        <f>M247-AF247-AG247-AI247</f>
        <v>73077</v>
      </c>
      <c r="AK247" s="1">
        <f t="shared" si="1547"/>
        <v>0</v>
      </c>
      <c r="AL247" s="1">
        <f t="shared" si="1856"/>
        <v>0</v>
      </c>
      <c r="AM247" s="65"/>
      <c r="AN247" s="65"/>
      <c r="AO247" s="65"/>
      <c r="AP247" s="65"/>
      <c r="AQ247" s="65"/>
      <c r="AR247" s="65"/>
      <c r="AS247" s="65">
        <f t="shared" si="1857"/>
        <v>0</v>
      </c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140"/>
      <c r="BF247" s="140"/>
      <c r="BG247" s="1"/>
      <c r="BH247" s="1"/>
      <c r="BI247" s="1">
        <f>AL247-BE247-BF247-BH247</f>
        <v>0</v>
      </c>
      <c r="BJ247" s="1">
        <f t="shared" si="1551"/>
        <v>350000</v>
      </c>
      <c r="BK247" s="1">
        <f t="shared" si="1858"/>
        <v>100441</v>
      </c>
      <c r="BL247" s="1"/>
      <c r="BM247" s="65">
        <f t="shared" si="1859"/>
        <v>0</v>
      </c>
      <c r="BN247" s="132"/>
      <c r="BO247" s="65">
        <f t="shared" si="1860"/>
        <v>100441</v>
      </c>
      <c r="BP247" s="132"/>
      <c r="BQ247" s="65">
        <f t="shared" si="1861"/>
        <v>0</v>
      </c>
      <c r="BR247" s="65">
        <f t="shared" si="1862"/>
        <v>0</v>
      </c>
      <c r="BS247" s="132"/>
      <c r="BT247" s="65">
        <f t="shared" si="1863"/>
        <v>0</v>
      </c>
      <c r="BU247" s="65">
        <f t="shared" si="1864"/>
        <v>0</v>
      </c>
      <c r="BV247" s="65">
        <f t="shared" si="1865"/>
        <v>0</v>
      </c>
      <c r="BW247" s="65">
        <f t="shared" si="1866"/>
        <v>0</v>
      </c>
      <c r="BX247" s="132"/>
      <c r="BY247" s="65">
        <f t="shared" si="1867"/>
        <v>0</v>
      </c>
      <c r="BZ247" s="132"/>
      <c r="CA247" s="65">
        <f t="shared" si="1868"/>
        <v>0</v>
      </c>
      <c r="CB247" s="65">
        <f t="shared" si="1869"/>
        <v>0</v>
      </c>
      <c r="CC247" s="65">
        <f t="shared" si="1870"/>
        <v>0</v>
      </c>
      <c r="CD247" s="65">
        <f t="shared" si="1871"/>
        <v>0</v>
      </c>
      <c r="CE247" s="65">
        <f t="shared" si="1872"/>
        <v>0</v>
      </c>
      <c r="CF247" s="65">
        <f t="shared" si="1873"/>
        <v>0</v>
      </c>
      <c r="CG247" s="65">
        <f t="shared" si="1874"/>
        <v>0</v>
      </c>
      <c r="CH247" s="132"/>
      <c r="CI247" s="65">
        <f t="shared" si="1875"/>
        <v>0</v>
      </c>
      <c r="CJ247" s="65">
        <f t="shared" si="1876"/>
        <v>0</v>
      </c>
      <c r="CK247" s="65">
        <f t="shared" si="1877"/>
        <v>0</v>
      </c>
      <c r="CL247" s="65">
        <f t="shared" si="1878"/>
        <v>0</v>
      </c>
      <c r="CM247" s="65">
        <f t="shared" si="1879"/>
        <v>22857</v>
      </c>
      <c r="CN247" s="65">
        <f t="shared" si="1880"/>
        <v>27364</v>
      </c>
      <c r="CO247" s="65">
        <f t="shared" si="1881"/>
        <v>73077</v>
      </c>
      <c r="CP247" s="1"/>
      <c r="CU247" s="1"/>
      <c r="CV247" s="1"/>
      <c r="DA247" s="1"/>
      <c r="DB247" s="1">
        <f t="shared" si="1882"/>
        <v>0</v>
      </c>
      <c r="DC247" s="1">
        <f t="shared" si="1883"/>
        <v>0</v>
      </c>
      <c r="DD247" s="1">
        <f t="shared" si="1884"/>
        <v>0</v>
      </c>
      <c r="DE247" s="1">
        <f t="shared" si="1885"/>
        <v>0</v>
      </c>
      <c r="DF247" s="1">
        <f t="shared" si="1886"/>
        <v>0</v>
      </c>
      <c r="DG247" s="1">
        <f t="shared" si="1887"/>
        <v>0</v>
      </c>
      <c r="DH247" s="1"/>
      <c r="DM247" s="1">
        <f t="shared" si="1765"/>
        <v>0</v>
      </c>
      <c r="DN247" s="1"/>
      <c r="DS247" s="1"/>
      <c r="DT247" s="1">
        <f t="shared" si="1888"/>
        <v>0</v>
      </c>
      <c r="DU247" s="1">
        <f t="shared" si="1746"/>
        <v>0</v>
      </c>
      <c r="DV247" s="1">
        <f t="shared" si="1747"/>
        <v>0</v>
      </c>
      <c r="DW247" s="1">
        <f t="shared" si="1748"/>
        <v>0</v>
      </c>
      <c r="DX247" s="1">
        <f t="shared" si="1749"/>
        <v>0</v>
      </c>
      <c r="DY247" s="1">
        <f t="shared" si="1750"/>
        <v>0</v>
      </c>
      <c r="DZ247" s="1"/>
      <c r="EA247" s="1"/>
      <c r="EB247" s="1"/>
      <c r="EC247" s="1"/>
      <c r="ED247" s="1"/>
      <c r="EE247" s="1">
        <f t="shared" si="1338"/>
        <v>0</v>
      </c>
      <c r="EF247" s="1"/>
      <c r="EK247" s="1"/>
      <c r="EL247" s="1">
        <f t="shared" si="1889"/>
        <v>0</v>
      </c>
      <c r="EM247" s="1">
        <f t="shared" si="1890"/>
        <v>0</v>
      </c>
      <c r="EN247" s="1">
        <f t="shared" si="1891"/>
        <v>0</v>
      </c>
      <c r="EO247" s="1">
        <f t="shared" si="1892"/>
        <v>0</v>
      </c>
      <c r="EP247" s="1">
        <f t="shared" si="1893"/>
        <v>0</v>
      </c>
      <c r="EQ247" s="1">
        <f t="shared" si="1894"/>
        <v>0</v>
      </c>
      <c r="ER247" s="1">
        <v>0</v>
      </c>
      <c r="EW247" s="1">
        <f t="shared" si="1344"/>
        <v>0</v>
      </c>
      <c r="EX247" s="1"/>
      <c r="FC247" s="1"/>
      <c r="FD247" s="1">
        <f t="shared" si="1895"/>
        <v>0</v>
      </c>
      <c r="FE247" s="1">
        <f t="shared" si="1896"/>
        <v>0</v>
      </c>
      <c r="FF247" s="1">
        <f t="shared" si="1897"/>
        <v>0</v>
      </c>
      <c r="FG247" s="1">
        <f t="shared" si="1898"/>
        <v>0</v>
      </c>
      <c r="FH247" s="1">
        <f t="shared" si="1899"/>
        <v>0</v>
      </c>
      <c r="FI247" s="1">
        <f t="shared" si="1900"/>
        <v>0</v>
      </c>
    </row>
    <row r="248" spans="1:165" s="116" customFormat="1" ht="15.75" customHeight="1" x14ac:dyDescent="0.2">
      <c r="A248" s="120" t="s">
        <v>121</v>
      </c>
      <c r="B248" s="120" t="s">
        <v>101</v>
      </c>
      <c r="C248" s="120">
        <v>570101</v>
      </c>
      <c r="D248" s="120" t="s">
        <v>355</v>
      </c>
      <c r="E248" s="123" t="s">
        <v>356</v>
      </c>
      <c r="F248" s="30" t="s">
        <v>357</v>
      </c>
      <c r="G248" s="1">
        <f t="shared" si="1855"/>
        <v>240000</v>
      </c>
      <c r="H248" s="1">
        <f t="shared" si="1543"/>
        <v>0</v>
      </c>
      <c r="I248" s="1"/>
      <c r="J248" s="1">
        <f>K248+M248+CP248+DH248+DZ248+ER248</f>
        <v>240000</v>
      </c>
      <c r="K248" s="1">
        <v>120000</v>
      </c>
      <c r="L248" s="1"/>
      <c r="M248" s="1">
        <f t="shared" si="1763"/>
        <v>40000</v>
      </c>
      <c r="N248" s="65"/>
      <c r="O248" s="65">
        <v>40000</v>
      </c>
      <c r="P248" s="65"/>
      <c r="Q248" s="65"/>
      <c r="R248" s="65"/>
      <c r="S248" s="65"/>
      <c r="T248" s="65">
        <f t="shared" si="1545"/>
        <v>0</v>
      </c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140"/>
      <c r="AG248" s="140"/>
      <c r="AH248" s="1">
        <v>9103</v>
      </c>
      <c r="AI248" s="1">
        <v>10897</v>
      </c>
      <c r="AJ248" s="1">
        <f>M248-AF248-AG248-AI248</f>
        <v>29103</v>
      </c>
      <c r="AK248" s="1">
        <f t="shared" si="1547"/>
        <v>0</v>
      </c>
      <c r="AL248" s="1">
        <f t="shared" si="1856"/>
        <v>0</v>
      </c>
      <c r="AM248" s="65"/>
      <c r="AN248" s="65"/>
      <c r="AO248" s="65"/>
      <c r="AP248" s="65"/>
      <c r="AQ248" s="65"/>
      <c r="AR248" s="65"/>
      <c r="AS248" s="65">
        <f t="shared" si="1857"/>
        <v>0</v>
      </c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140"/>
      <c r="BF248" s="140"/>
      <c r="BG248" s="1"/>
      <c r="BH248" s="1"/>
      <c r="BI248" s="1">
        <f>AL248-BE248-BF248-BH248</f>
        <v>0</v>
      </c>
      <c r="BJ248" s="1">
        <f t="shared" si="1551"/>
        <v>240000</v>
      </c>
      <c r="BK248" s="1">
        <f t="shared" si="1858"/>
        <v>40000</v>
      </c>
      <c r="BL248" s="1"/>
      <c r="BM248" s="65">
        <f t="shared" si="1859"/>
        <v>0</v>
      </c>
      <c r="BN248" s="132"/>
      <c r="BO248" s="65">
        <f t="shared" si="1860"/>
        <v>40000</v>
      </c>
      <c r="BP248" s="132"/>
      <c r="BQ248" s="65">
        <f t="shared" si="1861"/>
        <v>0</v>
      </c>
      <c r="BR248" s="65">
        <f t="shared" si="1862"/>
        <v>0</v>
      </c>
      <c r="BS248" s="132"/>
      <c r="BT248" s="65">
        <f t="shared" si="1863"/>
        <v>0</v>
      </c>
      <c r="BU248" s="65">
        <f t="shared" si="1864"/>
        <v>0</v>
      </c>
      <c r="BV248" s="65">
        <f t="shared" si="1865"/>
        <v>0</v>
      </c>
      <c r="BW248" s="65">
        <f t="shared" si="1866"/>
        <v>0</v>
      </c>
      <c r="BX248" s="132"/>
      <c r="BY248" s="65">
        <f t="shared" si="1867"/>
        <v>0</v>
      </c>
      <c r="BZ248" s="132"/>
      <c r="CA248" s="65">
        <f t="shared" si="1868"/>
        <v>0</v>
      </c>
      <c r="CB248" s="65">
        <f t="shared" si="1869"/>
        <v>0</v>
      </c>
      <c r="CC248" s="65">
        <f t="shared" si="1870"/>
        <v>0</v>
      </c>
      <c r="CD248" s="65">
        <f t="shared" si="1871"/>
        <v>0</v>
      </c>
      <c r="CE248" s="65">
        <f t="shared" si="1872"/>
        <v>0</v>
      </c>
      <c r="CF248" s="65">
        <f t="shared" si="1873"/>
        <v>0</v>
      </c>
      <c r="CG248" s="65">
        <f t="shared" si="1874"/>
        <v>0</v>
      </c>
      <c r="CH248" s="132"/>
      <c r="CI248" s="65">
        <f t="shared" si="1875"/>
        <v>0</v>
      </c>
      <c r="CJ248" s="65">
        <f t="shared" si="1876"/>
        <v>0</v>
      </c>
      <c r="CK248" s="65">
        <f t="shared" si="1877"/>
        <v>0</v>
      </c>
      <c r="CL248" s="65">
        <f t="shared" si="1878"/>
        <v>0</v>
      </c>
      <c r="CM248" s="65">
        <f t="shared" si="1879"/>
        <v>9103</v>
      </c>
      <c r="CN248" s="65">
        <f t="shared" si="1880"/>
        <v>10897</v>
      </c>
      <c r="CO248" s="65">
        <f t="shared" si="1881"/>
        <v>29103</v>
      </c>
      <c r="CP248" s="1">
        <v>40000</v>
      </c>
      <c r="CT248" s="116">
        <v>20000</v>
      </c>
      <c r="CU248" s="1">
        <f t="shared" si="1764"/>
        <v>20000</v>
      </c>
      <c r="CV248" s="1"/>
      <c r="DA248" s="1"/>
      <c r="DB248" s="1">
        <f t="shared" si="1882"/>
        <v>40000</v>
      </c>
      <c r="DC248" s="1">
        <f t="shared" si="1883"/>
        <v>0</v>
      </c>
      <c r="DD248" s="1">
        <f t="shared" si="1884"/>
        <v>0</v>
      </c>
      <c r="DE248" s="1">
        <f t="shared" si="1885"/>
        <v>0</v>
      </c>
      <c r="DF248" s="1">
        <f t="shared" si="1886"/>
        <v>20000</v>
      </c>
      <c r="DG248" s="1">
        <f t="shared" si="1887"/>
        <v>20000</v>
      </c>
      <c r="DH248" s="1">
        <v>40000</v>
      </c>
      <c r="DL248" s="116">
        <v>20000</v>
      </c>
      <c r="DM248" s="1">
        <f t="shared" si="1765"/>
        <v>20000</v>
      </c>
      <c r="DN248" s="1"/>
      <c r="DS248" s="1"/>
      <c r="DT248" s="1">
        <f t="shared" si="1888"/>
        <v>40000</v>
      </c>
      <c r="DU248" s="1">
        <f t="shared" si="1746"/>
        <v>0</v>
      </c>
      <c r="DV248" s="1">
        <f t="shared" si="1747"/>
        <v>0</v>
      </c>
      <c r="DW248" s="1">
        <f t="shared" si="1748"/>
        <v>0</v>
      </c>
      <c r="DX248" s="1">
        <f t="shared" si="1749"/>
        <v>20000</v>
      </c>
      <c r="DY248" s="1">
        <f t="shared" si="1750"/>
        <v>20000</v>
      </c>
      <c r="DZ248" s="1"/>
      <c r="EA248" s="1"/>
      <c r="EB248" s="1"/>
      <c r="EC248" s="1"/>
      <c r="ED248" s="1"/>
      <c r="EE248" s="1">
        <f t="shared" si="1338"/>
        <v>0</v>
      </c>
      <c r="EF248" s="1"/>
      <c r="EK248" s="1"/>
      <c r="EL248" s="1">
        <f t="shared" si="1889"/>
        <v>0</v>
      </c>
      <c r="EM248" s="1">
        <f t="shared" si="1890"/>
        <v>0</v>
      </c>
      <c r="EN248" s="1">
        <f t="shared" si="1891"/>
        <v>0</v>
      </c>
      <c r="EO248" s="1">
        <f t="shared" si="1892"/>
        <v>0</v>
      </c>
      <c r="EP248" s="1">
        <f t="shared" si="1893"/>
        <v>0</v>
      </c>
      <c r="EQ248" s="1">
        <f t="shared" si="1894"/>
        <v>0</v>
      </c>
      <c r="ER248" s="1">
        <v>0</v>
      </c>
      <c r="EW248" s="1">
        <f t="shared" si="1344"/>
        <v>0</v>
      </c>
      <c r="EX248" s="1"/>
      <c r="FC248" s="1"/>
      <c r="FD248" s="1">
        <f t="shared" si="1895"/>
        <v>0</v>
      </c>
      <c r="FE248" s="1">
        <f t="shared" si="1896"/>
        <v>0</v>
      </c>
      <c r="FF248" s="1">
        <f t="shared" si="1897"/>
        <v>0</v>
      </c>
      <c r="FG248" s="1">
        <f t="shared" si="1898"/>
        <v>0</v>
      </c>
      <c r="FH248" s="1">
        <f t="shared" si="1899"/>
        <v>0</v>
      </c>
      <c r="FI248" s="1">
        <f t="shared" si="1900"/>
        <v>0</v>
      </c>
    </row>
    <row r="249" spans="1:165" s="116" customFormat="1" ht="15.75" customHeight="1" x14ac:dyDescent="0.2">
      <c r="A249" s="120" t="s">
        <v>121</v>
      </c>
      <c r="B249" s="120" t="s">
        <v>101</v>
      </c>
      <c r="C249" s="120">
        <v>570101</v>
      </c>
      <c r="D249" s="120" t="s">
        <v>358</v>
      </c>
      <c r="E249" s="123" t="s">
        <v>359</v>
      </c>
      <c r="F249" s="30" t="s">
        <v>140</v>
      </c>
      <c r="G249" s="1">
        <f t="shared" si="1855"/>
        <v>173000</v>
      </c>
      <c r="H249" s="1">
        <f t="shared" si="1543"/>
        <v>0</v>
      </c>
      <c r="I249" s="1"/>
      <c r="J249" s="1">
        <f>K249+M249+CP249+DH249+DZ249+ER249</f>
        <v>173000</v>
      </c>
      <c r="K249" s="1">
        <v>1100</v>
      </c>
      <c r="L249" s="1"/>
      <c r="M249" s="1">
        <f t="shared" si="1763"/>
        <v>171900</v>
      </c>
      <c r="N249" s="65"/>
      <c r="O249" s="65">
        <v>171900</v>
      </c>
      <c r="P249" s="65"/>
      <c r="Q249" s="65"/>
      <c r="R249" s="65"/>
      <c r="S249" s="65"/>
      <c r="T249" s="65">
        <f t="shared" si="1545"/>
        <v>0</v>
      </c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140"/>
      <c r="AG249" s="52">
        <v>165730</v>
      </c>
      <c r="AH249" s="52"/>
      <c r="AI249" s="1"/>
      <c r="AJ249" s="1">
        <f>M249-AF249-AG249-AI249</f>
        <v>6170</v>
      </c>
      <c r="AK249" s="1">
        <f t="shared" si="1547"/>
        <v>0</v>
      </c>
      <c r="AL249" s="1">
        <f t="shared" si="1856"/>
        <v>0</v>
      </c>
      <c r="AM249" s="65"/>
      <c r="AN249" s="65"/>
      <c r="AO249" s="65"/>
      <c r="AP249" s="65"/>
      <c r="AQ249" s="65"/>
      <c r="AR249" s="65"/>
      <c r="AS249" s="65">
        <f t="shared" si="1857"/>
        <v>0</v>
      </c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140"/>
      <c r="BF249" s="52"/>
      <c r="BG249" s="52"/>
      <c r="BH249" s="1"/>
      <c r="BI249" s="1">
        <f>AL249-BE249-BF249-BH249</f>
        <v>0</v>
      </c>
      <c r="BJ249" s="1">
        <f t="shared" si="1551"/>
        <v>173000</v>
      </c>
      <c r="BK249" s="1">
        <f t="shared" si="1858"/>
        <v>171900</v>
      </c>
      <c r="BL249" s="1"/>
      <c r="BM249" s="65">
        <f t="shared" si="1859"/>
        <v>0</v>
      </c>
      <c r="BN249" s="132"/>
      <c r="BO249" s="65">
        <f t="shared" si="1860"/>
        <v>171900</v>
      </c>
      <c r="BP249" s="132"/>
      <c r="BQ249" s="65">
        <f t="shared" si="1861"/>
        <v>0</v>
      </c>
      <c r="BR249" s="65">
        <f t="shared" si="1862"/>
        <v>0</v>
      </c>
      <c r="BS249" s="132"/>
      <c r="BT249" s="65">
        <f t="shared" si="1863"/>
        <v>0</v>
      </c>
      <c r="BU249" s="65">
        <f t="shared" si="1864"/>
        <v>0</v>
      </c>
      <c r="BV249" s="65">
        <f t="shared" si="1865"/>
        <v>0</v>
      </c>
      <c r="BW249" s="65">
        <f t="shared" si="1866"/>
        <v>0</v>
      </c>
      <c r="BX249" s="132"/>
      <c r="BY249" s="65">
        <f t="shared" si="1867"/>
        <v>0</v>
      </c>
      <c r="BZ249" s="132"/>
      <c r="CA249" s="65">
        <f t="shared" si="1868"/>
        <v>0</v>
      </c>
      <c r="CB249" s="65">
        <f t="shared" si="1869"/>
        <v>0</v>
      </c>
      <c r="CC249" s="65">
        <f t="shared" si="1870"/>
        <v>0</v>
      </c>
      <c r="CD249" s="65">
        <f t="shared" si="1871"/>
        <v>0</v>
      </c>
      <c r="CE249" s="65">
        <f t="shared" si="1872"/>
        <v>0</v>
      </c>
      <c r="CF249" s="65">
        <f t="shared" si="1873"/>
        <v>0</v>
      </c>
      <c r="CG249" s="65">
        <f t="shared" si="1874"/>
        <v>0</v>
      </c>
      <c r="CH249" s="132"/>
      <c r="CI249" s="65">
        <f t="shared" si="1875"/>
        <v>0</v>
      </c>
      <c r="CJ249" s="65">
        <f t="shared" si="1876"/>
        <v>0</v>
      </c>
      <c r="CK249" s="65">
        <f t="shared" si="1877"/>
        <v>0</v>
      </c>
      <c r="CL249" s="65">
        <f t="shared" si="1878"/>
        <v>165730</v>
      </c>
      <c r="CM249" s="65">
        <f t="shared" si="1879"/>
        <v>0</v>
      </c>
      <c r="CN249" s="65">
        <f t="shared" si="1880"/>
        <v>0</v>
      </c>
      <c r="CO249" s="65">
        <f t="shared" si="1881"/>
        <v>6170</v>
      </c>
      <c r="CP249" s="1"/>
      <c r="CU249" s="1"/>
      <c r="CV249" s="1"/>
      <c r="DA249" s="1"/>
      <c r="DB249" s="1">
        <f t="shared" si="1882"/>
        <v>0</v>
      </c>
      <c r="DC249" s="1">
        <f t="shared" si="1883"/>
        <v>0</v>
      </c>
      <c r="DD249" s="1">
        <f t="shared" si="1884"/>
        <v>0</v>
      </c>
      <c r="DE249" s="1">
        <f t="shared" si="1885"/>
        <v>0</v>
      </c>
      <c r="DF249" s="1">
        <f t="shared" si="1886"/>
        <v>0</v>
      </c>
      <c r="DG249" s="1">
        <f t="shared" si="1887"/>
        <v>0</v>
      </c>
      <c r="DH249" s="1"/>
      <c r="DM249" s="1">
        <f t="shared" si="1765"/>
        <v>0</v>
      </c>
      <c r="DN249" s="1"/>
      <c r="DS249" s="1"/>
      <c r="DT249" s="1">
        <f t="shared" si="1888"/>
        <v>0</v>
      </c>
      <c r="DU249" s="1">
        <f t="shared" si="1746"/>
        <v>0</v>
      </c>
      <c r="DV249" s="1">
        <f t="shared" si="1747"/>
        <v>0</v>
      </c>
      <c r="DW249" s="1">
        <f t="shared" si="1748"/>
        <v>0</v>
      </c>
      <c r="DX249" s="1">
        <f t="shared" si="1749"/>
        <v>0</v>
      </c>
      <c r="DY249" s="1">
        <f t="shared" si="1750"/>
        <v>0</v>
      </c>
      <c r="DZ249" s="1"/>
      <c r="EA249" s="1"/>
      <c r="EB249" s="1"/>
      <c r="EC249" s="1"/>
      <c r="ED249" s="1"/>
      <c r="EE249" s="1">
        <f t="shared" si="1338"/>
        <v>0</v>
      </c>
      <c r="EF249" s="1"/>
      <c r="EK249" s="1"/>
      <c r="EL249" s="1">
        <f t="shared" si="1889"/>
        <v>0</v>
      </c>
      <c r="EM249" s="1">
        <f t="shared" si="1890"/>
        <v>0</v>
      </c>
      <c r="EN249" s="1">
        <f t="shared" si="1891"/>
        <v>0</v>
      </c>
      <c r="EO249" s="1">
        <f t="shared" si="1892"/>
        <v>0</v>
      </c>
      <c r="EP249" s="1">
        <f t="shared" si="1893"/>
        <v>0</v>
      </c>
      <c r="EQ249" s="1">
        <f t="shared" si="1894"/>
        <v>0</v>
      </c>
      <c r="ER249" s="1">
        <v>0</v>
      </c>
      <c r="EW249" s="1">
        <f t="shared" si="1344"/>
        <v>0</v>
      </c>
      <c r="EX249" s="1"/>
      <c r="FC249" s="1"/>
      <c r="FD249" s="1">
        <f t="shared" si="1895"/>
        <v>0</v>
      </c>
      <c r="FE249" s="1">
        <f t="shared" si="1896"/>
        <v>0</v>
      </c>
      <c r="FF249" s="1">
        <f t="shared" si="1897"/>
        <v>0</v>
      </c>
      <c r="FG249" s="1">
        <f t="shared" si="1898"/>
        <v>0</v>
      </c>
      <c r="FH249" s="1">
        <f t="shared" si="1899"/>
        <v>0</v>
      </c>
      <c r="FI249" s="1">
        <f t="shared" si="1900"/>
        <v>0</v>
      </c>
    </row>
    <row r="250" spans="1:165" s="116" customFormat="1" ht="11.25" x14ac:dyDescent="0.2">
      <c r="A250" s="120"/>
      <c r="B250" s="120"/>
      <c r="C250" s="120"/>
      <c r="D250" s="120"/>
      <c r="E250" s="123"/>
      <c r="F250" s="30"/>
      <c r="G250" s="1"/>
      <c r="H250" s="1"/>
      <c r="I250" s="1"/>
      <c r="J250" s="1"/>
      <c r="K250" s="1"/>
      <c r="L250" s="1"/>
      <c r="M250" s="1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1"/>
      <c r="AG250" s="1"/>
      <c r="AH250" s="1"/>
      <c r="AI250" s="1"/>
      <c r="AJ250" s="1"/>
      <c r="AK250" s="1"/>
      <c r="AL250" s="1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1"/>
      <c r="BF250" s="1"/>
      <c r="BG250" s="1"/>
      <c r="BH250" s="1"/>
      <c r="BI250" s="1"/>
      <c r="BJ250" s="1"/>
      <c r="BK250" s="1"/>
      <c r="BL250" s="1"/>
      <c r="BM250" s="65"/>
      <c r="BN250" s="132"/>
      <c r="BO250" s="65"/>
      <c r="BP250" s="132"/>
      <c r="BQ250" s="65"/>
      <c r="BR250" s="65"/>
      <c r="BS250" s="132"/>
      <c r="BT250" s="65"/>
      <c r="BU250" s="65"/>
      <c r="BV250" s="65"/>
      <c r="BW250" s="65"/>
      <c r="BX250" s="132"/>
      <c r="BY250" s="65"/>
      <c r="BZ250" s="132"/>
      <c r="CA250" s="65"/>
      <c r="CB250" s="65"/>
      <c r="CC250" s="65"/>
      <c r="CD250" s="65"/>
      <c r="CE250" s="65"/>
      <c r="CF250" s="65"/>
      <c r="CG250" s="65"/>
      <c r="CH250" s="132"/>
      <c r="CI250" s="65"/>
      <c r="CJ250" s="65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1:165" s="146" customFormat="1" ht="11.25" x14ac:dyDescent="0.2">
      <c r="A251" s="100"/>
      <c r="B251" s="100"/>
      <c r="C251" s="100"/>
      <c r="D251" s="100"/>
      <c r="E251" s="101" t="s">
        <v>260</v>
      </c>
      <c r="F251" s="102"/>
      <c r="G251" s="102"/>
      <c r="H251" s="136"/>
      <c r="I251" s="136">
        <f>SUM(I213:I250)</f>
        <v>24243</v>
      </c>
      <c r="J251" s="99"/>
      <c r="K251" s="99"/>
      <c r="L251" s="99"/>
      <c r="M251" s="98">
        <f>SUM(M213:M250)</f>
        <v>17118529</v>
      </c>
      <c r="N251" s="98">
        <f t="shared" ref="N251:FI251" si="1901">SUM(N213:N250)</f>
        <v>0</v>
      </c>
      <c r="O251" s="98">
        <f t="shared" si="1901"/>
        <v>16084889</v>
      </c>
      <c r="P251" s="98">
        <f t="shared" si="1901"/>
        <v>0</v>
      </c>
      <c r="Q251" s="98">
        <f t="shared" si="1901"/>
        <v>2019</v>
      </c>
      <c r="R251" s="98">
        <f t="shared" si="1901"/>
        <v>0</v>
      </c>
      <c r="S251" s="98">
        <f t="shared" si="1901"/>
        <v>0</v>
      </c>
      <c r="T251" s="98">
        <f t="shared" si="1901"/>
        <v>1031621</v>
      </c>
      <c r="U251" s="98">
        <f t="shared" si="1901"/>
        <v>1030452</v>
      </c>
      <c r="V251" s="98">
        <f t="shared" si="1901"/>
        <v>1169</v>
      </c>
      <c r="W251" s="98">
        <f t="shared" si="1901"/>
        <v>0</v>
      </c>
      <c r="X251" s="98">
        <f t="shared" si="1901"/>
        <v>0</v>
      </c>
      <c r="Y251" s="98">
        <f t="shared" si="1901"/>
        <v>0</v>
      </c>
      <c r="Z251" s="98">
        <f t="shared" si="1901"/>
        <v>0</v>
      </c>
      <c r="AA251" s="98">
        <f t="shared" si="1901"/>
        <v>0</v>
      </c>
      <c r="AB251" s="98">
        <f t="shared" si="1901"/>
        <v>0</v>
      </c>
      <c r="AC251" s="98">
        <f t="shared" si="1901"/>
        <v>0</v>
      </c>
      <c r="AD251" s="98">
        <f t="shared" si="1901"/>
        <v>0</v>
      </c>
      <c r="AE251" s="98">
        <f t="shared" si="1901"/>
        <v>0</v>
      </c>
      <c r="AF251" s="98">
        <f t="shared" si="1901"/>
        <v>11080500</v>
      </c>
      <c r="AG251" s="98">
        <f t="shared" si="1901"/>
        <v>5229592</v>
      </c>
      <c r="AH251" s="98">
        <f t="shared" si="1901"/>
        <v>31960</v>
      </c>
      <c r="AI251" s="98">
        <f t="shared" si="1901"/>
        <v>38261</v>
      </c>
      <c r="AJ251" s="98">
        <f t="shared" si="1901"/>
        <v>770176</v>
      </c>
      <c r="AK251" s="98"/>
      <c r="AL251" s="98">
        <f>SUM(AL213:AL250)</f>
        <v>30000</v>
      </c>
      <c r="AM251" s="98">
        <f t="shared" ref="AM251:BI251" si="1902">SUM(AM213:AM250)</f>
        <v>0</v>
      </c>
      <c r="AN251" s="98">
        <f t="shared" si="1902"/>
        <v>30000</v>
      </c>
      <c r="AO251" s="98">
        <f t="shared" si="1902"/>
        <v>0</v>
      </c>
      <c r="AP251" s="98">
        <f t="shared" si="1902"/>
        <v>0</v>
      </c>
      <c r="AQ251" s="98">
        <f t="shared" si="1902"/>
        <v>0</v>
      </c>
      <c r="AR251" s="98">
        <f t="shared" si="1902"/>
        <v>0</v>
      </c>
      <c r="AS251" s="98">
        <f t="shared" si="1902"/>
        <v>0</v>
      </c>
      <c r="AT251" s="98">
        <f t="shared" si="1902"/>
        <v>0</v>
      </c>
      <c r="AU251" s="98">
        <f t="shared" si="1902"/>
        <v>0</v>
      </c>
      <c r="AV251" s="98">
        <f t="shared" si="1902"/>
        <v>0</v>
      </c>
      <c r="AW251" s="98">
        <f t="shared" si="1902"/>
        <v>0</v>
      </c>
      <c r="AX251" s="98">
        <f t="shared" si="1902"/>
        <v>0</v>
      </c>
      <c r="AY251" s="98">
        <f t="shared" si="1902"/>
        <v>0</v>
      </c>
      <c r="AZ251" s="98">
        <f t="shared" si="1902"/>
        <v>0</v>
      </c>
      <c r="BA251" s="98">
        <f t="shared" si="1902"/>
        <v>0</v>
      </c>
      <c r="BB251" s="98">
        <f t="shared" si="1902"/>
        <v>0</v>
      </c>
      <c r="BC251" s="98">
        <f t="shared" si="1902"/>
        <v>0</v>
      </c>
      <c r="BD251" s="98">
        <f t="shared" si="1902"/>
        <v>0</v>
      </c>
      <c r="BE251" s="98">
        <f t="shared" si="1902"/>
        <v>0</v>
      </c>
      <c r="BF251" s="98">
        <f t="shared" si="1902"/>
        <v>0</v>
      </c>
      <c r="BG251" s="98">
        <f t="shared" si="1902"/>
        <v>0</v>
      </c>
      <c r="BH251" s="98">
        <f t="shared" si="1902"/>
        <v>0</v>
      </c>
      <c r="BI251" s="98">
        <f t="shared" si="1902"/>
        <v>30000</v>
      </c>
      <c r="BJ251" s="98">
        <f t="shared" ref="BJ251" si="1903">SUM(BJ213:BJ250)</f>
        <v>46000960</v>
      </c>
      <c r="BK251" s="98">
        <f>SUM(BK213:BK250)</f>
        <v>17148529</v>
      </c>
      <c r="BL251" s="98"/>
      <c r="BM251" s="98">
        <f t="shared" ref="BM251:CO251" si="1904">SUM(BM213:BM250)</f>
        <v>0</v>
      </c>
      <c r="BN251" s="98"/>
      <c r="BO251" s="98">
        <f t="shared" si="1904"/>
        <v>16114889</v>
      </c>
      <c r="BP251" s="98"/>
      <c r="BQ251" s="98">
        <f t="shared" si="1904"/>
        <v>0</v>
      </c>
      <c r="BR251" s="98">
        <f t="shared" si="1904"/>
        <v>2019</v>
      </c>
      <c r="BS251" s="98"/>
      <c r="BT251" s="98">
        <f t="shared" si="1904"/>
        <v>0</v>
      </c>
      <c r="BU251" s="98">
        <f t="shared" si="1904"/>
        <v>0</v>
      </c>
      <c r="BV251" s="98">
        <f t="shared" si="1904"/>
        <v>1031621</v>
      </c>
      <c r="BW251" s="98">
        <f t="shared" si="1904"/>
        <v>1030452</v>
      </c>
      <c r="BX251" s="98"/>
      <c r="BY251" s="98">
        <f t="shared" si="1904"/>
        <v>1169</v>
      </c>
      <c r="BZ251" s="98"/>
      <c r="CA251" s="98">
        <f t="shared" si="1904"/>
        <v>0</v>
      </c>
      <c r="CB251" s="98">
        <f t="shared" si="1904"/>
        <v>0</v>
      </c>
      <c r="CC251" s="98">
        <f t="shared" si="1904"/>
        <v>0</v>
      </c>
      <c r="CD251" s="98">
        <f t="shared" si="1904"/>
        <v>0</v>
      </c>
      <c r="CE251" s="98">
        <f t="shared" si="1904"/>
        <v>0</v>
      </c>
      <c r="CF251" s="98">
        <f t="shared" si="1904"/>
        <v>0</v>
      </c>
      <c r="CG251" s="98">
        <f t="shared" si="1904"/>
        <v>0</v>
      </c>
      <c r="CH251" s="98"/>
      <c r="CI251" s="98">
        <f t="shared" si="1904"/>
        <v>0</v>
      </c>
      <c r="CJ251" s="98">
        <f t="shared" si="1904"/>
        <v>0</v>
      </c>
      <c r="CK251" s="98">
        <f t="shared" si="1904"/>
        <v>11080500</v>
      </c>
      <c r="CL251" s="98">
        <f t="shared" si="1904"/>
        <v>5229592</v>
      </c>
      <c r="CM251" s="98">
        <f t="shared" si="1904"/>
        <v>31960</v>
      </c>
      <c r="CN251" s="98">
        <f t="shared" si="1904"/>
        <v>38261</v>
      </c>
      <c r="CO251" s="98">
        <f t="shared" si="1904"/>
        <v>800176</v>
      </c>
      <c r="CP251" s="98">
        <f t="shared" si="1901"/>
        <v>77000</v>
      </c>
      <c r="CQ251" s="98">
        <f t="shared" si="1901"/>
        <v>0</v>
      </c>
      <c r="CR251" s="98">
        <f t="shared" si="1901"/>
        <v>0</v>
      </c>
      <c r="CS251" s="98">
        <f t="shared" si="1901"/>
        <v>0</v>
      </c>
      <c r="CT251" s="98">
        <f t="shared" si="1901"/>
        <v>20000</v>
      </c>
      <c r="CU251" s="98">
        <f t="shared" si="1901"/>
        <v>57000</v>
      </c>
      <c r="CV251" s="98">
        <f t="shared" ref="CV251:DG251" si="1905">SUM(CV213:CV250)</f>
        <v>0</v>
      </c>
      <c r="CW251" s="98">
        <f t="shared" si="1905"/>
        <v>0</v>
      </c>
      <c r="CX251" s="98">
        <f t="shared" si="1905"/>
        <v>0</v>
      </c>
      <c r="CY251" s="98">
        <f t="shared" si="1905"/>
        <v>0</v>
      </c>
      <c r="CZ251" s="98">
        <f t="shared" si="1905"/>
        <v>0</v>
      </c>
      <c r="DA251" s="98">
        <f t="shared" si="1905"/>
        <v>0</v>
      </c>
      <c r="DB251" s="98">
        <f t="shared" si="1905"/>
        <v>77000</v>
      </c>
      <c r="DC251" s="98">
        <f t="shared" si="1905"/>
        <v>0</v>
      </c>
      <c r="DD251" s="98">
        <f t="shared" si="1905"/>
        <v>0</v>
      </c>
      <c r="DE251" s="98">
        <f t="shared" si="1905"/>
        <v>0</v>
      </c>
      <c r="DF251" s="98">
        <f t="shared" si="1905"/>
        <v>20000</v>
      </c>
      <c r="DG251" s="98">
        <f t="shared" si="1905"/>
        <v>57000</v>
      </c>
      <c r="DH251" s="98">
        <f t="shared" si="1901"/>
        <v>72000</v>
      </c>
      <c r="DI251" s="98">
        <f t="shared" si="1901"/>
        <v>0</v>
      </c>
      <c r="DJ251" s="98">
        <f t="shared" si="1901"/>
        <v>0</v>
      </c>
      <c r="DK251" s="98">
        <f t="shared" si="1901"/>
        <v>0</v>
      </c>
      <c r="DL251" s="98">
        <f t="shared" si="1901"/>
        <v>20000</v>
      </c>
      <c r="DM251" s="98">
        <f t="shared" si="1901"/>
        <v>52000</v>
      </c>
      <c r="DN251" s="98">
        <f t="shared" si="1901"/>
        <v>0</v>
      </c>
      <c r="DO251" s="98">
        <f t="shared" si="1901"/>
        <v>0</v>
      </c>
      <c r="DP251" s="98">
        <f t="shared" si="1901"/>
        <v>0</v>
      </c>
      <c r="DQ251" s="98">
        <f t="shared" si="1901"/>
        <v>0</v>
      </c>
      <c r="DR251" s="98">
        <f t="shared" si="1901"/>
        <v>0</v>
      </c>
      <c r="DS251" s="98">
        <f t="shared" si="1901"/>
        <v>0</v>
      </c>
      <c r="DT251" s="98">
        <f t="shared" si="1901"/>
        <v>72000</v>
      </c>
      <c r="DU251" s="98">
        <f t="shared" si="1901"/>
        <v>0</v>
      </c>
      <c r="DV251" s="98">
        <f t="shared" si="1901"/>
        <v>0</v>
      </c>
      <c r="DW251" s="98">
        <f t="shared" si="1901"/>
        <v>0</v>
      </c>
      <c r="DX251" s="98">
        <f t="shared" si="1901"/>
        <v>20000</v>
      </c>
      <c r="DY251" s="98">
        <f t="shared" si="1901"/>
        <v>52000</v>
      </c>
      <c r="DZ251" s="98">
        <f t="shared" si="1901"/>
        <v>0</v>
      </c>
      <c r="EA251" s="98">
        <f t="shared" si="1901"/>
        <v>0</v>
      </c>
      <c r="EB251" s="98">
        <f t="shared" si="1901"/>
        <v>0</v>
      </c>
      <c r="EC251" s="98">
        <f t="shared" si="1901"/>
        <v>0</v>
      </c>
      <c r="ED251" s="98">
        <f t="shared" si="1901"/>
        <v>0</v>
      </c>
      <c r="EE251" s="98">
        <f t="shared" si="1901"/>
        <v>0</v>
      </c>
      <c r="EF251" s="98">
        <f t="shared" si="1901"/>
        <v>0</v>
      </c>
      <c r="EG251" s="98">
        <f t="shared" si="1901"/>
        <v>0</v>
      </c>
      <c r="EH251" s="98">
        <f t="shared" si="1901"/>
        <v>0</v>
      </c>
      <c r="EI251" s="98">
        <f t="shared" si="1901"/>
        <v>0</v>
      </c>
      <c r="EJ251" s="98">
        <f t="shared" si="1901"/>
        <v>0</v>
      </c>
      <c r="EK251" s="98">
        <f t="shared" si="1901"/>
        <v>0</v>
      </c>
      <c r="EL251" s="98">
        <f t="shared" si="1901"/>
        <v>0</v>
      </c>
      <c r="EM251" s="98">
        <f t="shared" si="1901"/>
        <v>0</v>
      </c>
      <c r="EN251" s="98">
        <f t="shared" si="1901"/>
        <v>0</v>
      </c>
      <c r="EO251" s="98">
        <f t="shared" si="1901"/>
        <v>0</v>
      </c>
      <c r="EP251" s="98">
        <f t="shared" si="1901"/>
        <v>0</v>
      </c>
      <c r="EQ251" s="98">
        <f t="shared" si="1901"/>
        <v>0</v>
      </c>
      <c r="ER251" s="98">
        <f t="shared" si="1901"/>
        <v>0</v>
      </c>
      <c r="ES251" s="98">
        <f t="shared" si="1901"/>
        <v>0</v>
      </c>
      <c r="ET251" s="98">
        <f t="shared" si="1901"/>
        <v>0</v>
      </c>
      <c r="EU251" s="98">
        <f t="shared" si="1901"/>
        <v>0</v>
      </c>
      <c r="EV251" s="98">
        <f t="shared" si="1901"/>
        <v>0</v>
      </c>
      <c r="EW251" s="98">
        <f t="shared" si="1901"/>
        <v>0</v>
      </c>
      <c r="EX251" s="98">
        <f t="shared" si="1901"/>
        <v>0</v>
      </c>
      <c r="EY251" s="98">
        <f t="shared" si="1901"/>
        <v>0</v>
      </c>
      <c r="EZ251" s="98">
        <f t="shared" si="1901"/>
        <v>0</v>
      </c>
      <c r="FA251" s="98">
        <f t="shared" si="1901"/>
        <v>0</v>
      </c>
      <c r="FB251" s="98">
        <f t="shared" si="1901"/>
        <v>0</v>
      </c>
      <c r="FC251" s="98">
        <f t="shared" si="1901"/>
        <v>0</v>
      </c>
      <c r="FD251" s="98">
        <f t="shared" si="1901"/>
        <v>0</v>
      </c>
      <c r="FE251" s="98">
        <f t="shared" si="1901"/>
        <v>0</v>
      </c>
      <c r="FF251" s="98">
        <f t="shared" si="1901"/>
        <v>0</v>
      </c>
      <c r="FG251" s="98">
        <f t="shared" si="1901"/>
        <v>0</v>
      </c>
      <c r="FH251" s="98">
        <f t="shared" si="1901"/>
        <v>0</v>
      </c>
      <c r="FI251" s="98">
        <f t="shared" si="1901"/>
        <v>0</v>
      </c>
    </row>
    <row r="252" spans="1:165" s="116" customFormat="1" ht="12" thickBot="1" x14ac:dyDescent="0.25">
      <c r="A252" s="17"/>
      <c r="B252" s="17"/>
      <c r="C252" s="26"/>
      <c r="D252" s="26"/>
      <c r="E252" s="14"/>
      <c r="F252" s="49"/>
      <c r="G252" s="49"/>
      <c r="H252" s="1"/>
      <c r="I252" s="1"/>
      <c r="J252" s="1"/>
      <c r="K252" s="1"/>
      <c r="L252" s="1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132"/>
      <c r="BO252" s="65"/>
      <c r="BP252" s="132"/>
      <c r="BQ252" s="65"/>
      <c r="BR252" s="65"/>
      <c r="BS252" s="132"/>
      <c r="BT252" s="65"/>
      <c r="BU252" s="65"/>
      <c r="BV252" s="65"/>
      <c r="BW252" s="65"/>
      <c r="BX252" s="132"/>
      <c r="BY252" s="65"/>
      <c r="BZ252" s="132"/>
      <c r="CA252" s="65"/>
      <c r="CB252" s="65"/>
      <c r="CC252" s="65"/>
      <c r="CD252" s="65"/>
      <c r="CE252" s="65"/>
      <c r="CF252" s="65"/>
      <c r="CG252" s="65"/>
      <c r="CH252" s="132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</row>
    <row r="253" spans="1:165" s="142" customFormat="1" ht="15" customHeight="1" thickBot="1" x14ac:dyDescent="0.25">
      <c r="A253" s="21"/>
      <c r="B253" s="21"/>
      <c r="C253" s="22"/>
      <c r="D253" s="22"/>
      <c r="E253" s="23" t="s">
        <v>360</v>
      </c>
      <c r="F253" s="24"/>
      <c r="G253" s="24"/>
      <c r="H253" s="135"/>
      <c r="I253" s="135">
        <f t="shared" ref="I253" si="1906">I251+I208</f>
        <v>24243</v>
      </c>
      <c r="J253" s="25"/>
      <c r="K253" s="25"/>
      <c r="L253" s="25"/>
      <c r="M253" s="66">
        <f>M251+M208</f>
        <v>17315775</v>
      </c>
      <c r="N253" s="66">
        <f t="shared" ref="N253:FI253" si="1907">N251+N208</f>
        <v>162115</v>
      </c>
      <c r="O253" s="66">
        <f t="shared" si="1907"/>
        <v>16084889</v>
      </c>
      <c r="P253" s="66">
        <f t="shared" si="1907"/>
        <v>0</v>
      </c>
      <c r="Q253" s="66">
        <f t="shared" si="1907"/>
        <v>37150</v>
      </c>
      <c r="R253" s="66">
        <f t="shared" si="1907"/>
        <v>0</v>
      </c>
      <c r="S253" s="66">
        <f t="shared" si="1907"/>
        <v>0</v>
      </c>
      <c r="T253" s="66">
        <f t="shared" si="1907"/>
        <v>1031621</v>
      </c>
      <c r="U253" s="66">
        <f t="shared" si="1907"/>
        <v>1030452</v>
      </c>
      <c r="V253" s="66">
        <f t="shared" si="1907"/>
        <v>1169</v>
      </c>
      <c r="W253" s="66">
        <f t="shared" si="1907"/>
        <v>0</v>
      </c>
      <c r="X253" s="66">
        <f t="shared" si="1907"/>
        <v>0</v>
      </c>
      <c r="Y253" s="66">
        <f t="shared" si="1907"/>
        <v>0</v>
      </c>
      <c r="Z253" s="66">
        <f t="shared" si="1907"/>
        <v>0</v>
      </c>
      <c r="AA253" s="66">
        <f t="shared" si="1907"/>
        <v>0</v>
      </c>
      <c r="AB253" s="66">
        <f t="shared" si="1907"/>
        <v>0</v>
      </c>
      <c r="AC253" s="66">
        <f t="shared" si="1907"/>
        <v>0</v>
      </c>
      <c r="AD253" s="66">
        <f t="shared" si="1907"/>
        <v>0</v>
      </c>
      <c r="AE253" s="66">
        <f t="shared" si="1907"/>
        <v>0</v>
      </c>
      <c r="AF253" s="66">
        <f t="shared" si="1907"/>
        <v>11080500</v>
      </c>
      <c r="AG253" s="66">
        <f t="shared" si="1907"/>
        <v>5229592</v>
      </c>
      <c r="AH253" s="66">
        <f t="shared" si="1907"/>
        <v>31960</v>
      </c>
      <c r="AI253" s="66">
        <f t="shared" si="1907"/>
        <v>38261</v>
      </c>
      <c r="AJ253" s="66">
        <f t="shared" si="1907"/>
        <v>967422</v>
      </c>
      <c r="AK253" s="66"/>
      <c r="AL253" s="66">
        <f>AL251+AL208</f>
        <v>411000</v>
      </c>
      <c r="AM253" s="66">
        <f t="shared" ref="AM253:BI253" si="1908">AM251+AM208</f>
        <v>-90841</v>
      </c>
      <c r="AN253" s="66">
        <f t="shared" si="1908"/>
        <v>30000</v>
      </c>
      <c r="AO253" s="66">
        <f t="shared" si="1908"/>
        <v>0</v>
      </c>
      <c r="AP253" s="66">
        <f t="shared" si="1908"/>
        <v>-24527</v>
      </c>
      <c r="AQ253" s="66">
        <f t="shared" si="1908"/>
        <v>0</v>
      </c>
      <c r="AR253" s="66">
        <f t="shared" si="1908"/>
        <v>0</v>
      </c>
      <c r="AS253" s="66">
        <f t="shared" si="1908"/>
        <v>496368</v>
      </c>
      <c r="AT253" s="66">
        <f t="shared" si="1908"/>
        <v>496368</v>
      </c>
      <c r="AU253" s="66">
        <f t="shared" si="1908"/>
        <v>0</v>
      </c>
      <c r="AV253" s="66">
        <f t="shared" si="1908"/>
        <v>0</v>
      </c>
      <c r="AW253" s="66">
        <f t="shared" si="1908"/>
        <v>0</v>
      </c>
      <c r="AX253" s="66">
        <f t="shared" si="1908"/>
        <v>0</v>
      </c>
      <c r="AY253" s="66">
        <f t="shared" si="1908"/>
        <v>0</v>
      </c>
      <c r="AZ253" s="66">
        <f t="shared" si="1908"/>
        <v>0</v>
      </c>
      <c r="BA253" s="66">
        <f t="shared" si="1908"/>
        <v>0</v>
      </c>
      <c r="BB253" s="66">
        <f t="shared" si="1908"/>
        <v>0</v>
      </c>
      <c r="BC253" s="66">
        <f t="shared" si="1908"/>
        <v>0</v>
      </c>
      <c r="BD253" s="66">
        <f t="shared" si="1908"/>
        <v>0</v>
      </c>
      <c r="BE253" s="66">
        <f t="shared" si="1908"/>
        <v>0</v>
      </c>
      <c r="BF253" s="66">
        <f t="shared" si="1908"/>
        <v>0</v>
      </c>
      <c r="BG253" s="66">
        <f t="shared" si="1908"/>
        <v>0</v>
      </c>
      <c r="BH253" s="66">
        <f t="shared" si="1908"/>
        <v>0</v>
      </c>
      <c r="BI253" s="66">
        <f t="shared" si="1908"/>
        <v>411000</v>
      </c>
      <c r="BJ253" s="66">
        <f t="shared" ref="BJ253" si="1909">BJ251+BJ208</f>
        <v>47148310</v>
      </c>
      <c r="BK253" s="66">
        <f>BK251+BK208</f>
        <v>17726775</v>
      </c>
      <c r="BL253" s="66"/>
      <c r="BM253" s="66">
        <f t="shared" ref="BM253:CO253" si="1910">BM251+BM208</f>
        <v>71274</v>
      </c>
      <c r="BN253" s="66"/>
      <c r="BO253" s="66">
        <f t="shared" si="1910"/>
        <v>16114889</v>
      </c>
      <c r="BP253" s="66"/>
      <c r="BQ253" s="66">
        <f t="shared" si="1910"/>
        <v>0</v>
      </c>
      <c r="BR253" s="66">
        <f t="shared" si="1910"/>
        <v>12623</v>
      </c>
      <c r="BS253" s="66"/>
      <c r="BT253" s="66">
        <f t="shared" si="1910"/>
        <v>0</v>
      </c>
      <c r="BU253" s="66">
        <f t="shared" si="1910"/>
        <v>0</v>
      </c>
      <c r="BV253" s="66">
        <f t="shared" si="1910"/>
        <v>1527989</v>
      </c>
      <c r="BW253" s="66">
        <f t="shared" si="1910"/>
        <v>1526820</v>
      </c>
      <c r="BX253" s="66"/>
      <c r="BY253" s="66">
        <f t="shared" si="1910"/>
        <v>1169</v>
      </c>
      <c r="BZ253" s="66"/>
      <c r="CA253" s="66">
        <f t="shared" si="1910"/>
        <v>0</v>
      </c>
      <c r="CB253" s="66">
        <f t="shared" si="1910"/>
        <v>0</v>
      </c>
      <c r="CC253" s="66">
        <f t="shared" si="1910"/>
        <v>0</v>
      </c>
      <c r="CD253" s="66">
        <f t="shared" si="1910"/>
        <v>0</v>
      </c>
      <c r="CE253" s="66">
        <f t="shared" si="1910"/>
        <v>0</v>
      </c>
      <c r="CF253" s="66">
        <f t="shared" si="1910"/>
        <v>0</v>
      </c>
      <c r="CG253" s="66">
        <f t="shared" si="1910"/>
        <v>0</v>
      </c>
      <c r="CH253" s="66"/>
      <c r="CI253" s="66">
        <f t="shared" si="1910"/>
        <v>0</v>
      </c>
      <c r="CJ253" s="66">
        <f t="shared" si="1910"/>
        <v>0</v>
      </c>
      <c r="CK253" s="66">
        <f t="shared" si="1910"/>
        <v>11080500</v>
      </c>
      <c r="CL253" s="66">
        <f t="shared" si="1910"/>
        <v>5229592</v>
      </c>
      <c r="CM253" s="66">
        <f t="shared" si="1910"/>
        <v>31960</v>
      </c>
      <c r="CN253" s="66">
        <f t="shared" si="1910"/>
        <v>38261</v>
      </c>
      <c r="CO253" s="66">
        <f t="shared" si="1910"/>
        <v>1378422</v>
      </c>
      <c r="CP253" s="66">
        <f t="shared" si="1907"/>
        <v>77000</v>
      </c>
      <c r="CQ253" s="66">
        <f t="shared" si="1907"/>
        <v>0</v>
      </c>
      <c r="CR253" s="66">
        <f t="shared" si="1907"/>
        <v>0</v>
      </c>
      <c r="CS253" s="66">
        <f t="shared" si="1907"/>
        <v>0</v>
      </c>
      <c r="CT253" s="66">
        <f t="shared" si="1907"/>
        <v>20000</v>
      </c>
      <c r="CU253" s="66">
        <f t="shared" si="1907"/>
        <v>57000</v>
      </c>
      <c r="CV253" s="66">
        <f t="shared" ref="CV253:DG253" si="1911">CV251+CV208</f>
        <v>0</v>
      </c>
      <c r="CW253" s="66">
        <f t="shared" si="1911"/>
        <v>0</v>
      </c>
      <c r="CX253" s="66">
        <f t="shared" si="1911"/>
        <v>0</v>
      </c>
      <c r="CY253" s="66">
        <f t="shared" si="1911"/>
        <v>0</v>
      </c>
      <c r="CZ253" s="66">
        <f t="shared" si="1911"/>
        <v>0</v>
      </c>
      <c r="DA253" s="66">
        <f t="shared" si="1911"/>
        <v>0</v>
      </c>
      <c r="DB253" s="66">
        <f t="shared" si="1911"/>
        <v>77000</v>
      </c>
      <c r="DC253" s="66">
        <f t="shared" si="1911"/>
        <v>0</v>
      </c>
      <c r="DD253" s="66">
        <f t="shared" si="1911"/>
        <v>0</v>
      </c>
      <c r="DE253" s="66">
        <f t="shared" si="1911"/>
        <v>0</v>
      </c>
      <c r="DF253" s="66">
        <f t="shared" si="1911"/>
        <v>20000</v>
      </c>
      <c r="DG253" s="66">
        <f t="shared" si="1911"/>
        <v>57000</v>
      </c>
      <c r="DH253" s="66">
        <f t="shared" si="1907"/>
        <v>72000</v>
      </c>
      <c r="DI253" s="66">
        <f t="shared" si="1907"/>
        <v>0</v>
      </c>
      <c r="DJ253" s="66">
        <f t="shared" si="1907"/>
        <v>0</v>
      </c>
      <c r="DK253" s="66">
        <f t="shared" si="1907"/>
        <v>0</v>
      </c>
      <c r="DL253" s="66">
        <f t="shared" si="1907"/>
        <v>20000</v>
      </c>
      <c r="DM253" s="66">
        <f t="shared" si="1907"/>
        <v>52000</v>
      </c>
      <c r="DN253" s="66">
        <f t="shared" si="1907"/>
        <v>0</v>
      </c>
      <c r="DO253" s="66">
        <f t="shared" si="1907"/>
        <v>0</v>
      </c>
      <c r="DP253" s="66">
        <f t="shared" si="1907"/>
        <v>0</v>
      </c>
      <c r="DQ253" s="66">
        <f t="shared" si="1907"/>
        <v>0</v>
      </c>
      <c r="DR253" s="66">
        <f t="shared" si="1907"/>
        <v>0</v>
      </c>
      <c r="DS253" s="66">
        <f t="shared" si="1907"/>
        <v>0</v>
      </c>
      <c r="DT253" s="66">
        <f t="shared" si="1907"/>
        <v>72000</v>
      </c>
      <c r="DU253" s="66">
        <f t="shared" si="1907"/>
        <v>0</v>
      </c>
      <c r="DV253" s="66">
        <f t="shared" si="1907"/>
        <v>0</v>
      </c>
      <c r="DW253" s="66">
        <f t="shared" si="1907"/>
        <v>0</v>
      </c>
      <c r="DX253" s="66">
        <f t="shared" si="1907"/>
        <v>20000</v>
      </c>
      <c r="DY253" s="66">
        <f t="shared" si="1907"/>
        <v>52000</v>
      </c>
      <c r="DZ253" s="66">
        <f t="shared" si="1907"/>
        <v>0</v>
      </c>
      <c r="EA253" s="66">
        <f t="shared" si="1907"/>
        <v>0</v>
      </c>
      <c r="EB253" s="66">
        <f t="shared" si="1907"/>
        <v>0</v>
      </c>
      <c r="EC253" s="66">
        <f t="shared" si="1907"/>
        <v>0</v>
      </c>
      <c r="ED253" s="66">
        <f t="shared" si="1907"/>
        <v>0</v>
      </c>
      <c r="EE253" s="66">
        <f t="shared" si="1907"/>
        <v>0</v>
      </c>
      <c r="EF253" s="66">
        <f t="shared" si="1907"/>
        <v>0</v>
      </c>
      <c r="EG253" s="66">
        <f t="shared" si="1907"/>
        <v>0</v>
      </c>
      <c r="EH253" s="66">
        <f t="shared" si="1907"/>
        <v>0</v>
      </c>
      <c r="EI253" s="66">
        <f t="shared" si="1907"/>
        <v>0</v>
      </c>
      <c r="EJ253" s="66">
        <f t="shared" si="1907"/>
        <v>0</v>
      </c>
      <c r="EK253" s="66">
        <f t="shared" si="1907"/>
        <v>0</v>
      </c>
      <c r="EL253" s="66">
        <f t="shared" si="1907"/>
        <v>0</v>
      </c>
      <c r="EM253" s="66">
        <f t="shared" si="1907"/>
        <v>0</v>
      </c>
      <c r="EN253" s="66">
        <f t="shared" si="1907"/>
        <v>0</v>
      </c>
      <c r="EO253" s="66">
        <f t="shared" si="1907"/>
        <v>0</v>
      </c>
      <c r="EP253" s="66">
        <f t="shared" si="1907"/>
        <v>0</v>
      </c>
      <c r="EQ253" s="66">
        <f t="shared" si="1907"/>
        <v>0</v>
      </c>
      <c r="ER253" s="66">
        <f t="shared" si="1907"/>
        <v>0</v>
      </c>
      <c r="ES253" s="66">
        <f t="shared" si="1907"/>
        <v>0</v>
      </c>
      <c r="ET253" s="66">
        <f t="shared" si="1907"/>
        <v>0</v>
      </c>
      <c r="EU253" s="66">
        <f t="shared" si="1907"/>
        <v>0</v>
      </c>
      <c r="EV253" s="66">
        <f t="shared" si="1907"/>
        <v>0</v>
      </c>
      <c r="EW253" s="66">
        <f t="shared" si="1907"/>
        <v>0</v>
      </c>
      <c r="EX253" s="66">
        <f t="shared" si="1907"/>
        <v>0</v>
      </c>
      <c r="EY253" s="66">
        <f t="shared" si="1907"/>
        <v>0</v>
      </c>
      <c r="EZ253" s="66">
        <f t="shared" si="1907"/>
        <v>0</v>
      </c>
      <c r="FA253" s="66">
        <f t="shared" si="1907"/>
        <v>0</v>
      </c>
      <c r="FB253" s="66">
        <f t="shared" si="1907"/>
        <v>0</v>
      </c>
      <c r="FC253" s="66">
        <f t="shared" si="1907"/>
        <v>0</v>
      </c>
      <c r="FD253" s="66">
        <f t="shared" si="1907"/>
        <v>0</v>
      </c>
      <c r="FE253" s="66">
        <f t="shared" si="1907"/>
        <v>0</v>
      </c>
      <c r="FF253" s="66">
        <f t="shared" si="1907"/>
        <v>0</v>
      </c>
      <c r="FG253" s="66">
        <f t="shared" si="1907"/>
        <v>0</v>
      </c>
      <c r="FH253" s="66">
        <f t="shared" si="1907"/>
        <v>0</v>
      </c>
      <c r="FI253" s="66">
        <f t="shared" si="1907"/>
        <v>0</v>
      </c>
    </row>
    <row r="254" spans="1:165" s="142" customFormat="1" ht="11.25" x14ac:dyDescent="0.2">
      <c r="A254" s="86"/>
      <c r="B254" s="86"/>
      <c r="C254" s="71"/>
      <c r="D254" s="71"/>
      <c r="E254" s="90" t="s">
        <v>7</v>
      </c>
      <c r="F254" s="88"/>
      <c r="G254" s="88"/>
      <c r="H254" s="89"/>
      <c r="I254" s="89"/>
      <c r="J254" s="89"/>
      <c r="K254" s="89"/>
      <c r="L254" s="8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73"/>
      <c r="BO254" s="1"/>
      <c r="BP254" s="73"/>
      <c r="BQ254" s="1"/>
      <c r="BR254" s="1"/>
      <c r="BS254" s="73"/>
      <c r="BT254" s="1"/>
      <c r="BU254" s="1"/>
      <c r="BV254" s="1"/>
      <c r="BW254" s="1"/>
      <c r="BX254" s="73"/>
      <c r="BY254" s="1"/>
      <c r="BZ254" s="73"/>
      <c r="CA254" s="1"/>
      <c r="CB254" s="1"/>
      <c r="CC254" s="1"/>
      <c r="CD254" s="1"/>
      <c r="CE254" s="1"/>
      <c r="CF254" s="1"/>
      <c r="CG254" s="1"/>
      <c r="CH254" s="73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1:165" s="142" customFormat="1" ht="11.25" x14ac:dyDescent="0.2">
      <c r="A255" s="86"/>
      <c r="B255" s="86"/>
      <c r="C255" s="71"/>
      <c r="D255" s="71"/>
      <c r="E255" s="91" t="s">
        <v>112</v>
      </c>
      <c r="F255" s="88"/>
      <c r="G255" s="88"/>
      <c r="H255" s="89"/>
      <c r="I255" s="89"/>
      <c r="J255" s="89"/>
      <c r="K255" s="89"/>
      <c r="L255" s="89"/>
      <c r="M255" s="70">
        <f t="shared" ref="M255:AS255" si="1912">SUMIF($B$192:$B$250,"kötelező",M$192:M$250)</f>
        <v>17315775</v>
      </c>
      <c r="N255" s="70">
        <f t="shared" si="1912"/>
        <v>162115</v>
      </c>
      <c r="O255" s="70">
        <f t="shared" si="1912"/>
        <v>16084889</v>
      </c>
      <c r="P255" s="70">
        <f t="shared" si="1912"/>
        <v>0</v>
      </c>
      <c r="Q255" s="70">
        <f t="shared" si="1912"/>
        <v>37150</v>
      </c>
      <c r="R255" s="70">
        <f t="shared" si="1912"/>
        <v>0</v>
      </c>
      <c r="S255" s="70">
        <f t="shared" si="1912"/>
        <v>0</v>
      </c>
      <c r="T255" s="70">
        <f t="shared" si="1912"/>
        <v>1031621</v>
      </c>
      <c r="U255" s="70">
        <f t="shared" si="1912"/>
        <v>1030452</v>
      </c>
      <c r="V255" s="70">
        <f t="shared" si="1912"/>
        <v>1169</v>
      </c>
      <c r="W255" s="70">
        <f t="shared" si="1912"/>
        <v>0</v>
      </c>
      <c r="X255" s="70">
        <f t="shared" si="1912"/>
        <v>0</v>
      </c>
      <c r="Y255" s="70">
        <f t="shared" si="1912"/>
        <v>0</v>
      </c>
      <c r="Z255" s="70">
        <f t="shared" si="1912"/>
        <v>0</v>
      </c>
      <c r="AA255" s="70">
        <f t="shared" si="1912"/>
        <v>0</v>
      </c>
      <c r="AB255" s="70">
        <f t="shared" si="1912"/>
        <v>0</v>
      </c>
      <c r="AC255" s="70">
        <f t="shared" si="1912"/>
        <v>0</v>
      </c>
      <c r="AD255" s="70">
        <f t="shared" si="1912"/>
        <v>0</v>
      </c>
      <c r="AE255" s="70">
        <f t="shared" si="1912"/>
        <v>0</v>
      </c>
      <c r="AF255" s="70">
        <f t="shared" si="1912"/>
        <v>11080500</v>
      </c>
      <c r="AG255" s="70">
        <f t="shared" si="1912"/>
        <v>5229592</v>
      </c>
      <c r="AH255" s="70">
        <f t="shared" si="1912"/>
        <v>31960</v>
      </c>
      <c r="AI255" s="70">
        <f t="shared" si="1912"/>
        <v>38261</v>
      </c>
      <c r="AJ255" s="70">
        <f t="shared" si="1912"/>
        <v>967422</v>
      </c>
      <c r="AK255" s="70"/>
      <c r="AL255" s="70">
        <f t="shared" si="1912"/>
        <v>411000</v>
      </c>
      <c r="AM255" s="70">
        <f t="shared" si="1912"/>
        <v>-90841</v>
      </c>
      <c r="AN255" s="70">
        <f t="shared" si="1912"/>
        <v>30000</v>
      </c>
      <c r="AO255" s="70">
        <f t="shared" si="1912"/>
        <v>0</v>
      </c>
      <c r="AP255" s="70">
        <f t="shared" si="1912"/>
        <v>-24527</v>
      </c>
      <c r="AQ255" s="70">
        <f t="shared" si="1912"/>
        <v>0</v>
      </c>
      <c r="AR255" s="70">
        <f t="shared" si="1912"/>
        <v>0</v>
      </c>
      <c r="AS255" s="70">
        <f t="shared" si="1912"/>
        <v>496368</v>
      </c>
      <c r="AT255" s="70">
        <f t="shared" ref="AT255:CF255" si="1913">SUMIF($B$192:$B$250,"kötelező",AT$192:AT$250)</f>
        <v>496368</v>
      </c>
      <c r="AU255" s="70">
        <f t="shared" si="1913"/>
        <v>0</v>
      </c>
      <c r="AV255" s="70">
        <f t="shared" si="1913"/>
        <v>0</v>
      </c>
      <c r="AW255" s="70">
        <f t="shared" si="1913"/>
        <v>0</v>
      </c>
      <c r="AX255" s="70">
        <f t="shared" si="1913"/>
        <v>0</v>
      </c>
      <c r="AY255" s="70">
        <f t="shared" si="1913"/>
        <v>0</v>
      </c>
      <c r="AZ255" s="70">
        <f t="shared" si="1913"/>
        <v>0</v>
      </c>
      <c r="BA255" s="70">
        <f t="shared" si="1913"/>
        <v>0</v>
      </c>
      <c r="BB255" s="70">
        <f t="shared" si="1913"/>
        <v>0</v>
      </c>
      <c r="BC255" s="70">
        <f t="shared" si="1913"/>
        <v>0</v>
      </c>
      <c r="BD255" s="70">
        <f t="shared" si="1913"/>
        <v>0</v>
      </c>
      <c r="BE255" s="70">
        <f t="shared" si="1913"/>
        <v>0</v>
      </c>
      <c r="BF255" s="70">
        <f t="shared" si="1913"/>
        <v>0</v>
      </c>
      <c r="BG255" s="70">
        <f t="shared" si="1913"/>
        <v>0</v>
      </c>
      <c r="BH255" s="70">
        <f t="shared" si="1913"/>
        <v>0</v>
      </c>
      <c r="BI255" s="70">
        <f t="shared" si="1913"/>
        <v>411000</v>
      </c>
      <c r="BJ255" s="70">
        <f t="shared" si="1913"/>
        <v>47148310</v>
      </c>
      <c r="BK255" s="70">
        <f t="shared" si="1913"/>
        <v>17726775</v>
      </c>
      <c r="BL255" s="70"/>
      <c r="BM255" s="70">
        <f t="shared" si="1913"/>
        <v>71274</v>
      </c>
      <c r="BN255" s="70"/>
      <c r="BO255" s="70">
        <f t="shared" si="1913"/>
        <v>16114889</v>
      </c>
      <c r="BP255" s="70"/>
      <c r="BQ255" s="70">
        <f t="shared" si="1913"/>
        <v>0</v>
      </c>
      <c r="BR255" s="70">
        <f t="shared" si="1913"/>
        <v>12623</v>
      </c>
      <c r="BS255" s="70"/>
      <c r="BT255" s="70">
        <f t="shared" si="1913"/>
        <v>0</v>
      </c>
      <c r="BU255" s="70">
        <f t="shared" si="1913"/>
        <v>0</v>
      </c>
      <c r="BV255" s="70">
        <f t="shared" si="1913"/>
        <v>1527989</v>
      </c>
      <c r="BW255" s="70">
        <f t="shared" si="1913"/>
        <v>1526820</v>
      </c>
      <c r="BX255" s="70"/>
      <c r="BY255" s="70">
        <f t="shared" si="1913"/>
        <v>1169</v>
      </c>
      <c r="BZ255" s="70"/>
      <c r="CA255" s="70">
        <f t="shared" si="1913"/>
        <v>0</v>
      </c>
      <c r="CB255" s="70">
        <f t="shared" si="1913"/>
        <v>0</v>
      </c>
      <c r="CC255" s="70">
        <f t="shared" si="1913"/>
        <v>0</v>
      </c>
      <c r="CD255" s="70">
        <f t="shared" si="1913"/>
        <v>0</v>
      </c>
      <c r="CE255" s="70">
        <f t="shared" si="1913"/>
        <v>0</v>
      </c>
      <c r="CF255" s="70">
        <f t="shared" si="1913"/>
        <v>0</v>
      </c>
      <c r="CG255" s="70">
        <f t="shared" ref="CG255:EX255" si="1914">SUMIF($B$192:$B$250,"kötelező",CG$192:CG$250)</f>
        <v>0</v>
      </c>
      <c r="CH255" s="70"/>
      <c r="CI255" s="70">
        <f t="shared" si="1914"/>
        <v>0</v>
      </c>
      <c r="CJ255" s="70">
        <f t="shared" si="1914"/>
        <v>0</v>
      </c>
      <c r="CK255" s="70">
        <f t="shared" si="1914"/>
        <v>11080500</v>
      </c>
      <c r="CL255" s="70">
        <f t="shared" si="1914"/>
        <v>5229592</v>
      </c>
      <c r="CM255" s="70">
        <f t="shared" si="1914"/>
        <v>31960</v>
      </c>
      <c r="CN255" s="70">
        <f t="shared" si="1914"/>
        <v>38261</v>
      </c>
      <c r="CO255" s="70">
        <f t="shared" si="1914"/>
        <v>1378422</v>
      </c>
      <c r="CP255" s="70">
        <f t="shared" si="1914"/>
        <v>77000</v>
      </c>
      <c r="CQ255" s="70">
        <f t="shared" si="1914"/>
        <v>0</v>
      </c>
      <c r="CR255" s="70">
        <f t="shared" si="1914"/>
        <v>0</v>
      </c>
      <c r="CS255" s="70">
        <f t="shared" si="1914"/>
        <v>0</v>
      </c>
      <c r="CT255" s="70">
        <f t="shared" si="1914"/>
        <v>20000</v>
      </c>
      <c r="CU255" s="70">
        <f t="shared" si="1914"/>
        <v>57000</v>
      </c>
      <c r="CV255" s="70">
        <f t="shared" si="1914"/>
        <v>0</v>
      </c>
      <c r="CW255" s="70">
        <f t="shared" si="1914"/>
        <v>0</v>
      </c>
      <c r="CX255" s="70">
        <f t="shared" si="1914"/>
        <v>0</v>
      </c>
      <c r="CY255" s="70">
        <f t="shared" si="1914"/>
        <v>0</v>
      </c>
      <c r="CZ255" s="70">
        <f t="shared" si="1914"/>
        <v>0</v>
      </c>
      <c r="DA255" s="70">
        <f t="shared" si="1914"/>
        <v>0</v>
      </c>
      <c r="DB255" s="70">
        <f t="shared" si="1914"/>
        <v>77000</v>
      </c>
      <c r="DC255" s="70">
        <f t="shared" si="1914"/>
        <v>0</v>
      </c>
      <c r="DD255" s="70">
        <f t="shared" si="1914"/>
        <v>0</v>
      </c>
      <c r="DE255" s="70">
        <f t="shared" si="1914"/>
        <v>0</v>
      </c>
      <c r="DF255" s="70">
        <f t="shared" si="1914"/>
        <v>20000</v>
      </c>
      <c r="DG255" s="70">
        <f t="shared" si="1914"/>
        <v>57000</v>
      </c>
      <c r="DH255" s="70">
        <f t="shared" si="1914"/>
        <v>72000</v>
      </c>
      <c r="DI255" s="70">
        <f t="shared" si="1914"/>
        <v>0</v>
      </c>
      <c r="DJ255" s="70">
        <f t="shared" si="1914"/>
        <v>0</v>
      </c>
      <c r="DK255" s="70">
        <f t="shared" si="1914"/>
        <v>0</v>
      </c>
      <c r="DL255" s="70">
        <f t="shared" si="1914"/>
        <v>20000</v>
      </c>
      <c r="DM255" s="70">
        <f t="shared" si="1914"/>
        <v>52000</v>
      </c>
      <c r="DN255" s="70">
        <f t="shared" si="1914"/>
        <v>0</v>
      </c>
      <c r="DO255" s="70">
        <f t="shared" si="1914"/>
        <v>0</v>
      </c>
      <c r="DP255" s="70">
        <f t="shared" si="1914"/>
        <v>0</v>
      </c>
      <c r="DQ255" s="70">
        <f t="shared" si="1914"/>
        <v>0</v>
      </c>
      <c r="DR255" s="70">
        <f t="shared" si="1914"/>
        <v>0</v>
      </c>
      <c r="DS255" s="70">
        <f t="shared" si="1914"/>
        <v>0</v>
      </c>
      <c r="DT255" s="70">
        <f t="shared" si="1914"/>
        <v>72000</v>
      </c>
      <c r="DU255" s="70">
        <f t="shared" si="1914"/>
        <v>0</v>
      </c>
      <c r="DV255" s="70">
        <f t="shared" si="1914"/>
        <v>0</v>
      </c>
      <c r="DW255" s="70">
        <f t="shared" si="1914"/>
        <v>0</v>
      </c>
      <c r="DX255" s="70">
        <f t="shared" si="1914"/>
        <v>20000</v>
      </c>
      <c r="DY255" s="70">
        <f t="shared" si="1914"/>
        <v>52000</v>
      </c>
      <c r="DZ255" s="70">
        <f t="shared" si="1914"/>
        <v>0</v>
      </c>
      <c r="EA255" s="70">
        <f t="shared" si="1914"/>
        <v>0</v>
      </c>
      <c r="EB255" s="70">
        <f t="shared" si="1914"/>
        <v>0</v>
      </c>
      <c r="EC255" s="70">
        <f t="shared" si="1914"/>
        <v>0</v>
      </c>
      <c r="ED255" s="70">
        <f t="shared" si="1914"/>
        <v>0</v>
      </c>
      <c r="EE255" s="70">
        <f t="shared" si="1914"/>
        <v>0</v>
      </c>
      <c r="EF255" s="70">
        <f t="shared" si="1914"/>
        <v>0</v>
      </c>
      <c r="EG255" s="70">
        <f t="shared" si="1914"/>
        <v>0</v>
      </c>
      <c r="EH255" s="70">
        <f t="shared" si="1914"/>
        <v>0</v>
      </c>
      <c r="EI255" s="70">
        <f t="shared" si="1914"/>
        <v>0</v>
      </c>
      <c r="EJ255" s="70">
        <f t="shared" si="1914"/>
        <v>0</v>
      </c>
      <c r="EK255" s="70">
        <f t="shared" si="1914"/>
        <v>0</v>
      </c>
      <c r="EL255" s="70">
        <f t="shared" si="1914"/>
        <v>0</v>
      </c>
      <c r="EM255" s="70">
        <f t="shared" si="1914"/>
        <v>0</v>
      </c>
      <c r="EN255" s="70">
        <f t="shared" si="1914"/>
        <v>0</v>
      </c>
      <c r="EO255" s="70">
        <f t="shared" si="1914"/>
        <v>0</v>
      </c>
      <c r="EP255" s="70">
        <f t="shared" si="1914"/>
        <v>0</v>
      </c>
      <c r="EQ255" s="70">
        <f t="shared" si="1914"/>
        <v>0</v>
      </c>
      <c r="ER255" s="70">
        <f t="shared" si="1914"/>
        <v>0</v>
      </c>
      <c r="ES255" s="70">
        <f t="shared" si="1914"/>
        <v>0</v>
      </c>
      <c r="ET255" s="70">
        <f t="shared" si="1914"/>
        <v>0</v>
      </c>
      <c r="EU255" s="70">
        <f t="shared" si="1914"/>
        <v>0</v>
      </c>
      <c r="EV255" s="70">
        <f t="shared" si="1914"/>
        <v>0</v>
      </c>
      <c r="EW255" s="70">
        <f t="shared" si="1914"/>
        <v>0</v>
      </c>
      <c r="EX255" s="70">
        <f t="shared" si="1914"/>
        <v>0</v>
      </c>
      <c r="EY255" s="70">
        <f t="shared" ref="EY255:FI255" si="1915">SUMIF($B$192:$B$250,"kötelező",EY$192:EY$250)</f>
        <v>0</v>
      </c>
      <c r="EZ255" s="70">
        <f t="shared" si="1915"/>
        <v>0</v>
      </c>
      <c r="FA255" s="70">
        <f t="shared" si="1915"/>
        <v>0</v>
      </c>
      <c r="FB255" s="70">
        <f t="shared" si="1915"/>
        <v>0</v>
      </c>
      <c r="FC255" s="70">
        <f t="shared" si="1915"/>
        <v>0</v>
      </c>
      <c r="FD255" s="70">
        <f t="shared" si="1915"/>
        <v>0</v>
      </c>
      <c r="FE255" s="70">
        <f t="shared" si="1915"/>
        <v>0</v>
      </c>
      <c r="FF255" s="70">
        <f t="shared" si="1915"/>
        <v>0</v>
      </c>
      <c r="FG255" s="70">
        <f t="shared" si="1915"/>
        <v>0</v>
      </c>
      <c r="FH255" s="70">
        <f t="shared" si="1915"/>
        <v>0</v>
      </c>
      <c r="FI255" s="70">
        <f t="shared" si="1915"/>
        <v>0</v>
      </c>
    </row>
    <row r="256" spans="1:165" s="142" customFormat="1" ht="11.25" x14ac:dyDescent="0.2">
      <c r="A256" s="86"/>
      <c r="B256" s="86"/>
      <c r="C256" s="71"/>
      <c r="D256" s="71"/>
      <c r="E256" s="91" t="s">
        <v>113</v>
      </c>
      <c r="F256" s="88"/>
      <c r="G256" s="88"/>
      <c r="H256" s="89"/>
      <c r="I256" s="89"/>
      <c r="J256" s="89"/>
      <c r="K256" s="89"/>
      <c r="L256" s="89"/>
      <c r="M256" s="70">
        <f t="shared" ref="M256:AS256" si="1916">SUMIF($B$192:$B$250,"önkéntes",M$192:M$250)</f>
        <v>0</v>
      </c>
      <c r="N256" s="70">
        <f t="shared" si="1916"/>
        <v>0</v>
      </c>
      <c r="O256" s="70">
        <f t="shared" si="1916"/>
        <v>0</v>
      </c>
      <c r="P256" s="70">
        <f t="shared" si="1916"/>
        <v>0</v>
      </c>
      <c r="Q256" s="70">
        <f t="shared" si="1916"/>
        <v>0</v>
      </c>
      <c r="R256" s="70">
        <f t="shared" si="1916"/>
        <v>0</v>
      </c>
      <c r="S256" s="70">
        <f t="shared" si="1916"/>
        <v>0</v>
      </c>
      <c r="T256" s="70">
        <f t="shared" si="1916"/>
        <v>0</v>
      </c>
      <c r="U256" s="70">
        <f t="shared" si="1916"/>
        <v>0</v>
      </c>
      <c r="V256" s="70">
        <f t="shared" si="1916"/>
        <v>0</v>
      </c>
      <c r="W256" s="70">
        <f t="shared" si="1916"/>
        <v>0</v>
      </c>
      <c r="X256" s="70">
        <f t="shared" si="1916"/>
        <v>0</v>
      </c>
      <c r="Y256" s="70">
        <f t="shared" si="1916"/>
        <v>0</v>
      </c>
      <c r="Z256" s="70">
        <f t="shared" si="1916"/>
        <v>0</v>
      </c>
      <c r="AA256" s="70">
        <f t="shared" si="1916"/>
        <v>0</v>
      </c>
      <c r="AB256" s="70">
        <f t="shared" si="1916"/>
        <v>0</v>
      </c>
      <c r="AC256" s="70">
        <f t="shared" si="1916"/>
        <v>0</v>
      </c>
      <c r="AD256" s="70">
        <f t="shared" si="1916"/>
        <v>0</v>
      </c>
      <c r="AE256" s="70">
        <f t="shared" si="1916"/>
        <v>0</v>
      </c>
      <c r="AF256" s="70">
        <f t="shared" si="1916"/>
        <v>0</v>
      </c>
      <c r="AG256" s="70">
        <f t="shared" si="1916"/>
        <v>0</v>
      </c>
      <c r="AH256" s="70">
        <f t="shared" si="1916"/>
        <v>0</v>
      </c>
      <c r="AI256" s="70">
        <f t="shared" si="1916"/>
        <v>0</v>
      </c>
      <c r="AJ256" s="70">
        <f t="shared" si="1916"/>
        <v>0</v>
      </c>
      <c r="AK256" s="70"/>
      <c r="AL256" s="70">
        <f t="shared" si="1916"/>
        <v>0</v>
      </c>
      <c r="AM256" s="70">
        <f t="shared" si="1916"/>
        <v>0</v>
      </c>
      <c r="AN256" s="70">
        <f t="shared" si="1916"/>
        <v>0</v>
      </c>
      <c r="AO256" s="70">
        <f t="shared" si="1916"/>
        <v>0</v>
      </c>
      <c r="AP256" s="70">
        <f t="shared" si="1916"/>
        <v>0</v>
      </c>
      <c r="AQ256" s="70">
        <f t="shared" si="1916"/>
        <v>0</v>
      </c>
      <c r="AR256" s="70">
        <f t="shared" si="1916"/>
        <v>0</v>
      </c>
      <c r="AS256" s="70">
        <f t="shared" si="1916"/>
        <v>0</v>
      </c>
      <c r="AT256" s="70">
        <f t="shared" ref="AT256:CF256" si="1917">SUMIF($B$192:$B$250,"önkéntes",AT$192:AT$250)</f>
        <v>0</v>
      </c>
      <c r="AU256" s="70">
        <f t="shared" si="1917"/>
        <v>0</v>
      </c>
      <c r="AV256" s="70">
        <f t="shared" si="1917"/>
        <v>0</v>
      </c>
      <c r="AW256" s="70">
        <f t="shared" si="1917"/>
        <v>0</v>
      </c>
      <c r="AX256" s="70">
        <f t="shared" si="1917"/>
        <v>0</v>
      </c>
      <c r="AY256" s="70">
        <f t="shared" si="1917"/>
        <v>0</v>
      </c>
      <c r="AZ256" s="70">
        <f t="shared" si="1917"/>
        <v>0</v>
      </c>
      <c r="BA256" s="70">
        <f t="shared" si="1917"/>
        <v>0</v>
      </c>
      <c r="BB256" s="70">
        <f t="shared" si="1917"/>
        <v>0</v>
      </c>
      <c r="BC256" s="70">
        <f t="shared" si="1917"/>
        <v>0</v>
      </c>
      <c r="BD256" s="70">
        <f t="shared" si="1917"/>
        <v>0</v>
      </c>
      <c r="BE256" s="70">
        <f t="shared" si="1917"/>
        <v>0</v>
      </c>
      <c r="BF256" s="70">
        <f t="shared" si="1917"/>
        <v>0</v>
      </c>
      <c r="BG256" s="70">
        <f t="shared" si="1917"/>
        <v>0</v>
      </c>
      <c r="BH256" s="70">
        <f t="shared" si="1917"/>
        <v>0</v>
      </c>
      <c r="BI256" s="70">
        <f t="shared" si="1917"/>
        <v>0</v>
      </c>
      <c r="BJ256" s="70">
        <f t="shared" si="1917"/>
        <v>0</v>
      </c>
      <c r="BK256" s="70">
        <f t="shared" si="1917"/>
        <v>0</v>
      </c>
      <c r="BL256" s="70"/>
      <c r="BM256" s="70">
        <f t="shared" si="1917"/>
        <v>0</v>
      </c>
      <c r="BN256" s="70"/>
      <c r="BO256" s="70">
        <f t="shared" si="1917"/>
        <v>0</v>
      </c>
      <c r="BP256" s="70"/>
      <c r="BQ256" s="70">
        <f t="shared" si="1917"/>
        <v>0</v>
      </c>
      <c r="BR256" s="70">
        <f t="shared" si="1917"/>
        <v>0</v>
      </c>
      <c r="BS256" s="70"/>
      <c r="BT256" s="70">
        <f t="shared" si="1917"/>
        <v>0</v>
      </c>
      <c r="BU256" s="70">
        <f t="shared" si="1917"/>
        <v>0</v>
      </c>
      <c r="BV256" s="70">
        <f t="shared" si="1917"/>
        <v>0</v>
      </c>
      <c r="BW256" s="70">
        <f t="shared" si="1917"/>
        <v>0</v>
      </c>
      <c r="BX256" s="70"/>
      <c r="BY256" s="70">
        <f t="shared" si="1917"/>
        <v>0</v>
      </c>
      <c r="BZ256" s="70"/>
      <c r="CA256" s="70">
        <f t="shared" si="1917"/>
        <v>0</v>
      </c>
      <c r="CB256" s="70">
        <f t="shared" si="1917"/>
        <v>0</v>
      </c>
      <c r="CC256" s="70">
        <f t="shared" si="1917"/>
        <v>0</v>
      </c>
      <c r="CD256" s="70">
        <f t="shared" si="1917"/>
        <v>0</v>
      </c>
      <c r="CE256" s="70">
        <f t="shared" si="1917"/>
        <v>0</v>
      </c>
      <c r="CF256" s="70">
        <f t="shared" si="1917"/>
        <v>0</v>
      </c>
      <c r="CG256" s="70">
        <f t="shared" ref="CG256:EX256" si="1918">SUMIF($B$192:$B$250,"önkéntes",CG$192:CG$250)</f>
        <v>0</v>
      </c>
      <c r="CH256" s="70"/>
      <c r="CI256" s="70">
        <f t="shared" si="1918"/>
        <v>0</v>
      </c>
      <c r="CJ256" s="70">
        <f t="shared" si="1918"/>
        <v>0</v>
      </c>
      <c r="CK256" s="70">
        <f t="shared" si="1918"/>
        <v>0</v>
      </c>
      <c r="CL256" s="70">
        <f t="shared" si="1918"/>
        <v>0</v>
      </c>
      <c r="CM256" s="70">
        <f t="shared" si="1918"/>
        <v>0</v>
      </c>
      <c r="CN256" s="70">
        <f t="shared" si="1918"/>
        <v>0</v>
      </c>
      <c r="CO256" s="70">
        <f t="shared" si="1918"/>
        <v>0</v>
      </c>
      <c r="CP256" s="70">
        <f t="shared" si="1918"/>
        <v>0</v>
      </c>
      <c r="CQ256" s="70">
        <f t="shared" si="1918"/>
        <v>0</v>
      </c>
      <c r="CR256" s="70">
        <f t="shared" si="1918"/>
        <v>0</v>
      </c>
      <c r="CS256" s="70">
        <f t="shared" si="1918"/>
        <v>0</v>
      </c>
      <c r="CT256" s="70">
        <f t="shared" si="1918"/>
        <v>0</v>
      </c>
      <c r="CU256" s="70">
        <f t="shared" si="1918"/>
        <v>0</v>
      </c>
      <c r="CV256" s="70">
        <f t="shared" si="1918"/>
        <v>0</v>
      </c>
      <c r="CW256" s="70">
        <f t="shared" si="1918"/>
        <v>0</v>
      </c>
      <c r="CX256" s="70">
        <f t="shared" si="1918"/>
        <v>0</v>
      </c>
      <c r="CY256" s="70">
        <f t="shared" si="1918"/>
        <v>0</v>
      </c>
      <c r="CZ256" s="70">
        <f t="shared" si="1918"/>
        <v>0</v>
      </c>
      <c r="DA256" s="70">
        <f t="shared" si="1918"/>
        <v>0</v>
      </c>
      <c r="DB256" s="70">
        <f t="shared" si="1918"/>
        <v>0</v>
      </c>
      <c r="DC256" s="70">
        <f t="shared" si="1918"/>
        <v>0</v>
      </c>
      <c r="DD256" s="70">
        <f t="shared" si="1918"/>
        <v>0</v>
      </c>
      <c r="DE256" s="70">
        <f t="shared" si="1918"/>
        <v>0</v>
      </c>
      <c r="DF256" s="70">
        <f t="shared" si="1918"/>
        <v>0</v>
      </c>
      <c r="DG256" s="70">
        <f t="shared" si="1918"/>
        <v>0</v>
      </c>
      <c r="DH256" s="70">
        <f t="shared" si="1918"/>
        <v>0</v>
      </c>
      <c r="DI256" s="70">
        <f t="shared" si="1918"/>
        <v>0</v>
      </c>
      <c r="DJ256" s="70">
        <f t="shared" si="1918"/>
        <v>0</v>
      </c>
      <c r="DK256" s="70">
        <f t="shared" si="1918"/>
        <v>0</v>
      </c>
      <c r="DL256" s="70">
        <f t="shared" si="1918"/>
        <v>0</v>
      </c>
      <c r="DM256" s="70">
        <f t="shared" si="1918"/>
        <v>0</v>
      </c>
      <c r="DN256" s="70">
        <f t="shared" si="1918"/>
        <v>0</v>
      </c>
      <c r="DO256" s="70">
        <f t="shared" si="1918"/>
        <v>0</v>
      </c>
      <c r="DP256" s="70">
        <f t="shared" si="1918"/>
        <v>0</v>
      </c>
      <c r="DQ256" s="70">
        <f t="shared" si="1918"/>
        <v>0</v>
      </c>
      <c r="DR256" s="70">
        <f t="shared" si="1918"/>
        <v>0</v>
      </c>
      <c r="DS256" s="70">
        <f t="shared" si="1918"/>
        <v>0</v>
      </c>
      <c r="DT256" s="70">
        <f t="shared" si="1918"/>
        <v>0</v>
      </c>
      <c r="DU256" s="70">
        <f t="shared" si="1918"/>
        <v>0</v>
      </c>
      <c r="DV256" s="70">
        <f t="shared" si="1918"/>
        <v>0</v>
      </c>
      <c r="DW256" s="70">
        <f t="shared" si="1918"/>
        <v>0</v>
      </c>
      <c r="DX256" s="70">
        <f t="shared" si="1918"/>
        <v>0</v>
      </c>
      <c r="DY256" s="70">
        <f t="shared" si="1918"/>
        <v>0</v>
      </c>
      <c r="DZ256" s="70">
        <f t="shared" si="1918"/>
        <v>0</v>
      </c>
      <c r="EA256" s="70">
        <f t="shared" si="1918"/>
        <v>0</v>
      </c>
      <c r="EB256" s="70">
        <f t="shared" si="1918"/>
        <v>0</v>
      </c>
      <c r="EC256" s="70">
        <f t="shared" si="1918"/>
        <v>0</v>
      </c>
      <c r="ED256" s="70">
        <f t="shared" si="1918"/>
        <v>0</v>
      </c>
      <c r="EE256" s="70">
        <f t="shared" si="1918"/>
        <v>0</v>
      </c>
      <c r="EF256" s="70">
        <f t="shared" si="1918"/>
        <v>0</v>
      </c>
      <c r="EG256" s="70">
        <f t="shared" si="1918"/>
        <v>0</v>
      </c>
      <c r="EH256" s="70">
        <f t="shared" si="1918"/>
        <v>0</v>
      </c>
      <c r="EI256" s="70">
        <f t="shared" si="1918"/>
        <v>0</v>
      </c>
      <c r="EJ256" s="70">
        <f t="shared" si="1918"/>
        <v>0</v>
      </c>
      <c r="EK256" s="70">
        <f t="shared" si="1918"/>
        <v>0</v>
      </c>
      <c r="EL256" s="70">
        <f t="shared" si="1918"/>
        <v>0</v>
      </c>
      <c r="EM256" s="70">
        <f t="shared" si="1918"/>
        <v>0</v>
      </c>
      <c r="EN256" s="70">
        <f t="shared" si="1918"/>
        <v>0</v>
      </c>
      <c r="EO256" s="70">
        <f t="shared" si="1918"/>
        <v>0</v>
      </c>
      <c r="EP256" s="70">
        <f t="shared" si="1918"/>
        <v>0</v>
      </c>
      <c r="EQ256" s="70">
        <f t="shared" si="1918"/>
        <v>0</v>
      </c>
      <c r="ER256" s="70">
        <f t="shared" si="1918"/>
        <v>0</v>
      </c>
      <c r="ES256" s="70">
        <f t="shared" si="1918"/>
        <v>0</v>
      </c>
      <c r="ET256" s="70">
        <f t="shared" si="1918"/>
        <v>0</v>
      </c>
      <c r="EU256" s="70">
        <f t="shared" si="1918"/>
        <v>0</v>
      </c>
      <c r="EV256" s="70">
        <f t="shared" si="1918"/>
        <v>0</v>
      </c>
      <c r="EW256" s="70">
        <f t="shared" si="1918"/>
        <v>0</v>
      </c>
      <c r="EX256" s="70">
        <f t="shared" si="1918"/>
        <v>0</v>
      </c>
      <c r="EY256" s="70">
        <f t="shared" ref="EY256:FI256" si="1919">SUMIF($B$192:$B$250,"önkéntes",EY$192:EY$250)</f>
        <v>0</v>
      </c>
      <c r="EZ256" s="70">
        <f t="shared" si="1919"/>
        <v>0</v>
      </c>
      <c r="FA256" s="70">
        <f t="shared" si="1919"/>
        <v>0</v>
      </c>
      <c r="FB256" s="70">
        <f t="shared" si="1919"/>
        <v>0</v>
      </c>
      <c r="FC256" s="70">
        <f t="shared" si="1919"/>
        <v>0</v>
      </c>
      <c r="FD256" s="70">
        <f t="shared" si="1919"/>
        <v>0</v>
      </c>
      <c r="FE256" s="70">
        <f t="shared" si="1919"/>
        <v>0</v>
      </c>
      <c r="FF256" s="70">
        <f t="shared" si="1919"/>
        <v>0</v>
      </c>
      <c r="FG256" s="70">
        <f t="shared" si="1919"/>
        <v>0</v>
      </c>
      <c r="FH256" s="70">
        <f t="shared" si="1919"/>
        <v>0</v>
      </c>
      <c r="FI256" s="70">
        <f t="shared" si="1919"/>
        <v>0</v>
      </c>
    </row>
    <row r="257" spans="1:165" s="116" customFormat="1" ht="11.25" x14ac:dyDescent="0.2">
      <c r="A257" s="120"/>
      <c r="B257" s="120"/>
      <c r="C257" s="120"/>
      <c r="D257" s="120"/>
      <c r="E257" s="124"/>
      <c r="F257" s="15"/>
      <c r="G257" s="1"/>
      <c r="H257" s="1"/>
      <c r="I257" s="1"/>
      <c r="J257" s="1"/>
      <c r="K257" s="1"/>
      <c r="L257" s="1"/>
      <c r="M257" s="1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1"/>
      <c r="AG257" s="1"/>
      <c r="AH257" s="1"/>
      <c r="AI257" s="1"/>
      <c r="AJ257" s="1"/>
      <c r="AK257" s="1"/>
      <c r="AL257" s="1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1"/>
      <c r="BF257" s="1"/>
      <c r="BG257" s="1"/>
      <c r="BH257" s="1"/>
      <c r="BI257" s="1"/>
      <c r="BJ257" s="1"/>
      <c r="BK257" s="1"/>
      <c r="BL257" s="1"/>
      <c r="BM257" s="65"/>
      <c r="BN257" s="132"/>
      <c r="BO257" s="65"/>
      <c r="BP257" s="132"/>
      <c r="BQ257" s="65"/>
      <c r="BR257" s="65"/>
      <c r="BS257" s="132"/>
      <c r="BT257" s="65"/>
      <c r="BU257" s="65"/>
      <c r="BV257" s="65"/>
      <c r="BW257" s="65"/>
      <c r="BX257" s="132"/>
      <c r="BY257" s="65"/>
      <c r="BZ257" s="132"/>
      <c r="CA257" s="65"/>
      <c r="CB257" s="65"/>
      <c r="CC257" s="65"/>
      <c r="CD257" s="65"/>
      <c r="CE257" s="65"/>
      <c r="CF257" s="65"/>
      <c r="CG257" s="65"/>
      <c r="CH257" s="132"/>
      <c r="CI257" s="65"/>
      <c r="CJ257" s="65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1:165" s="116" customFormat="1" ht="11.25" x14ac:dyDescent="0.2">
      <c r="A258" s="31"/>
      <c r="B258" s="31"/>
      <c r="C258" s="26"/>
      <c r="D258" s="26"/>
      <c r="E258" s="14" t="s">
        <v>361</v>
      </c>
      <c r="F258" s="28"/>
      <c r="G258" s="1"/>
      <c r="H258" s="1"/>
      <c r="I258" s="1"/>
      <c r="J258" s="1"/>
      <c r="K258" s="1"/>
      <c r="L258" s="1"/>
      <c r="M258" s="1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1"/>
      <c r="AG258" s="1"/>
      <c r="AH258" s="1"/>
      <c r="AI258" s="1"/>
      <c r="AJ258" s="1"/>
      <c r="AK258" s="1"/>
      <c r="AL258" s="1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1"/>
      <c r="BF258" s="1"/>
      <c r="BG258" s="1"/>
      <c r="BH258" s="1"/>
      <c r="BI258" s="1"/>
      <c r="BJ258" s="1"/>
      <c r="BK258" s="1"/>
      <c r="BL258" s="1"/>
      <c r="BM258" s="65"/>
      <c r="BN258" s="132"/>
      <c r="BO258" s="65"/>
      <c r="BP258" s="132"/>
      <c r="BQ258" s="65"/>
      <c r="BR258" s="65"/>
      <c r="BS258" s="132"/>
      <c r="BT258" s="65"/>
      <c r="BU258" s="65"/>
      <c r="BV258" s="65"/>
      <c r="BW258" s="65"/>
      <c r="BX258" s="132"/>
      <c r="BY258" s="65"/>
      <c r="BZ258" s="132"/>
      <c r="CA258" s="65"/>
      <c r="CB258" s="65"/>
      <c r="CC258" s="65"/>
      <c r="CD258" s="65"/>
      <c r="CE258" s="65"/>
      <c r="CF258" s="65"/>
      <c r="CG258" s="65"/>
      <c r="CH258" s="132"/>
      <c r="CI258" s="65"/>
      <c r="CJ258" s="65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1:165" s="116" customFormat="1" ht="11.25" x14ac:dyDescent="0.2">
      <c r="A259" s="31"/>
      <c r="B259" s="31"/>
      <c r="C259" s="26"/>
      <c r="D259" s="26"/>
      <c r="E259" s="14"/>
      <c r="F259" s="28"/>
      <c r="G259" s="1"/>
      <c r="H259" s="1"/>
      <c r="I259" s="1"/>
      <c r="J259" s="1"/>
      <c r="K259" s="1"/>
      <c r="L259" s="1"/>
      <c r="M259" s="1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1"/>
      <c r="AG259" s="1"/>
      <c r="AH259" s="1"/>
      <c r="AI259" s="1"/>
      <c r="AJ259" s="1"/>
      <c r="AK259" s="1"/>
      <c r="AL259" s="1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1"/>
      <c r="BF259" s="1"/>
      <c r="BG259" s="1"/>
      <c r="BH259" s="1"/>
      <c r="BI259" s="1"/>
      <c r="BJ259" s="1"/>
      <c r="BK259" s="1"/>
      <c r="BL259" s="1"/>
      <c r="BM259" s="65"/>
      <c r="BN259" s="132"/>
      <c r="BO259" s="65"/>
      <c r="BP259" s="132"/>
      <c r="BQ259" s="65"/>
      <c r="BR259" s="65"/>
      <c r="BS259" s="132"/>
      <c r="BT259" s="65"/>
      <c r="BU259" s="65"/>
      <c r="BV259" s="65"/>
      <c r="BW259" s="65"/>
      <c r="BX259" s="132"/>
      <c r="BY259" s="65"/>
      <c r="BZ259" s="132"/>
      <c r="CA259" s="65"/>
      <c r="CB259" s="65"/>
      <c r="CC259" s="65"/>
      <c r="CD259" s="65"/>
      <c r="CE259" s="65"/>
      <c r="CF259" s="65"/>
      <c r="CG259" s="65"/>
      <c r="CH259" s="132"/>
      <c r="CI259" s="65"/>
      <c r="CJ259" s="65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1:165" s="116" customFormat="1" ht="11.25" x14ac:dyDescent="0.2">
      <c r="A260" s="31"/>
      <c r="B260" s="31"/>
      <c r="C260" s="26"/>
      <c r="D260" s="26"/>
      <c r="E260" s="16" t="s">
        <v>99</v>
      </c>
      <c r="F260" s="28"/>
      <c r="G260" s="1"/>
      <c r="H260" s="1"/>
      <c r="I260" s="1"/>
      <c r="J260" s="1"/>
      <c r="K260" s="1"/>
      <c r="L260" s="1"/>
      <c r="M260" s="1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1"/>
      <c r="AG260" s="1"/>
      <c r="AH260" s="1"/>
      <c r="AI260" s="1"/>
      <c r="AJ260" s="1"/>
      <c r="AK260" s="1"/>
      <c r="AL260" s="1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1"/>
      <c r="BF260" s="1"/>
      <c r="BG260" s="1"/>
      <c r="BH260" s="1"/>
      <c r="BI260" s="1"/>
      <c r="BJ260" s="1"/>
      <c r="BK260" s="1"/>
      <c r="BL260" s="1"/>
      <c r="BM260" s="65"/>
      <c r="BN260" s="132"/>
      <c r="BO260" s="65"/>
      <c r="BP260" s="132"/>
      <c r="BQ260" s="65"/>
      <c r="BR260" s="65"/>
      <c r="BS260" s="132"/>
      <c r="BT260" s="65"/>
      <c r="BU260" s="65"/>
      <c r="BV260" s="65"/>
      <c r="BW260" s="65"/>
      <c r="BX260" s="132"/>
      <c r="BY260" s="65"/>
      <c r="BZ260" s="132"/>
      <c r="CA260" s="65"/>
      <c r="CB260" s="65"/>
      <c r="CC260" s="65"/>
      <c r="CD260" s="65"/>
      <c r="CE260" s="65"/>
      <c r="CF260" s="65"/>
      <c r="CG260" s="65"/>
      <c r="CH260" s="132"/>
      <c r="CI260" s="65"/>
      <c r="CJ260" s="65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1:165" s="116" customFormat="1" ht="11.25" x14ac:dyDescent="0.2">
      <c r="A261" s="31"/>
      <c r="B261" s="31"/>
      <c r="C261" s="26"/>
      <c r="D261" s="26"/>
      <c r="E261" s="16"/>
      <c r="F261" s="28"/>
      <c r="G261" s="1"/>
      <c r="H261" s="1"/>
      <c r="I261" s="1"/>
      <c r="J261" s="1"/>
      <c r="K261" s="1"/>
      <c r="L261" s="1"/>
      <c r="M261" s="1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1"/>
      <c r="AG261" s="1"/>
      <c r="AH261" s="1"/>
      <c r="AI261" s="1"/>
      <c r="AJ261" s="1"/>
      <c r="AK261" s="1"/>
      <c r="AL261" s="1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1"/>
      <c r="BF261" s="1"/>
      <c r="BG261" s="1"/>
      <c r="BH261" s="1"/>
      <c r="BI261" s="1"/>
      <c r="BJ261" s="1"/>
      <c r="BK261" s="1"/>
      <c r="BL261" s="1"/>
      <c r="BM261" s="65"/>
      <c r="BN261" s="132"/>
      <c r="BO261" s="65"/>
      <c r="BP261" s="132"/>
      <c r="BQ261" s="65"/>
      <c r="BR261" s="65"/>
      <c r="BS261" s="132"/>
      <c r="BT261" s="65"/>
      <c r="BU261" s="65"/>
      <c r="BV261" s="65"/>
      <c r="BW261" s="65"/>
      <c r="BX261" s="132"/>
      <c r="BY261" s="65"/>
      <c r="BZ261" s="132"/>
      <c r="CA261" s="65"/>
      <c r="CB261" s="65"/>
      <c r="CC261" s="65"/>
      <c r="CD261" s="65"/>
      <c r="CE261" s="65"/>
      <c r="CF261" s="65"/>
      <c r="CG261" s="65"/>
      <c r="CH261" s="132"/>
      <c r="CI261" s="65"/>
      <c r="CJ261" s="65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1:165" s="116" customFormat="1" ht="14.25" customHeight="1" x14ac:dyDescent="0.2">
      <c r="A262" s="120" t="s">
        <v>105</v>
      </c>
      <c r="B262" s="120" t="s">
        <v>106</v>
      </c>
      <c r="C262" s="120">
        <v>840302</v>
      </c>
      <c r="D262" s="120" t="s">
        <v>362</v>
      </c>
      <c r="E262" s="123" t="s">
        <v>363</v>
      </c>
      <c r="F262" s="30" t="s">
        <v>143</v>
      </c>
      <c r="G262" s="1">
        <f t="shared" ref="G262" si="1920">H262+I262+BJ262</f>
        <v>176000</v>
      </c>
      <c r="H262" s="1">
        <f t="shared" ref="H262" si="1921">L262+CJ262+DC262+DU262+EM262+FE262</f>
        <v>0</v>
      </c>
      <c r="I262" s="1"/>
      <c r="J262" s="1">
        <f>K262+M262+CP262+DH262+DZ262+ER262</f>
        <v>176000</v>
      </c>
      <c r="K262" s="1">
        <v>4791</v>
      </c>
      <c r="L262" s="1"/>
      <c r="M262" s="1">
        <f t="shared" si="1763"/>
        <v>171209</v>
      </c>
      <c r="N262" s="65">
        <v>134310</v>
      </c>
      <c r="O262" s="65"/>
      <c r="P262" s="65"/>
      <c r="Q262" s="65">
        <v>36264</v>
      </c>
      <c r="R262" s="65"/>
      <c r="S262" s="65"/>
      <c r="T262" s="65">
        <f t="shared" si="1545"/>
        <v>635</v>
      </c>
      <c r="U262" s="65">
        <v>500</v>
      </c>
      <c r="V262" s="65">
        <v>135</v>
      </c>
      <c r="W262" s="65"/>
      <c r="X262" s="65"/>
      <c r="Y262" s="65"/>
      <c r="Z262" s="65"/>
      <c r="AA262" s="65"/>
      <c r="AB262" s="65"/>
      <c r="AC262" s="65"/>
      <c r="AD262" s="65"/>
      <c r="AE262" s="65"/>
      <c r="AF262" s="140"/>
      <c r="AG262" s="140"/>
      <c r="AH262" s="1"/>
      <c r="AI262" s="1"/>
      <c r="AJ262" s="1">
        <f>M262-AF262-AG262-AI262</f>
        <v>171209</v>
      </c>
      <c r="AK262" s="1">
        <f t="shared" si="1547"/>
        <v>0</v>
      </c>
      <c r="AL262" s="1">
        <f t="shared" ref="AL262" si="1922">AM262+AN262+AO262+AP262+AQ262+AR262+AS262+AV262+AW262+BA262+BB262+BC262</f>
        <v>0</v>
      </c>
      <c r="AM262" s="65"/>
      <c r="AN262" s="65"/>
      <c r="AO262" s="65"/>
      <c r="AP262" s="65"/>
      <c r="AQ262" s="65"/>
      <c r="AR262" s="65"/>
      <c r="AS262" s="65">
        <f t="shared" ref="AS262" si="1923">AT262+AU262</f>
        <v>0</v>
      </c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140"/>
      <c r="BF262" s="140"/>
      <c r="BG262" s="1"/>
      <c r="BH262" s="1"/>
      <c r="BI262" s="1">
        <f>AL262-BE262-BF262-BH262</f>
        <v>0</v>
      </c>
      <c r="BJ262" s="1">
        <f t="shared" si="1551"/>
        <v>176000</v>
      </c>
      <c r="BK262" s="1">
        <f>BM262+BO262+BQ262+BR262+BT262+BU262+BV262+CA262+CB262+CF262+CG262+CI262</f>
        <v>171209</v>
      </c>
      <c r="BL262" s="1"/>
      <c r="BM262" s="65">
        <f t="shared" ref="BM262" si="1924">N262+AM262</f>
        <v>134310</v>
      </c>
      <c r="BN262" s="132"/>
      <c r="BO262" s="65">
        <f t="shared" ref="BO262" si="1925">O262+AN262</f>
        <v>0</v>
      </c>
      <c r="BP262" s="132"/>
      <c r="BQ262" s="65">
        <f t="shared" ref="BQ262" si="1926">P262+AO262</f>
        <v>0</v>
      </c>
      <c r="BR262" s="65">
        <f t="shared" ref="BR262" si="1927">Q262+AP262</f>
        <v>36264</v>
      </c>
      <c r="BS262" s="132"/>
      <c r="BT262" s="65">
        <f t="shared" ref="BT262" si="1928">R262+AQ262</f>
        <v>0</v>
      </c>
      <c r="BU262" s="65">
        <f t="shared" ref="BU262" si="1929">S262+AR262</f>
        <v>0</v>
      </c>
      <c r="BV262" s="65">
        <f t="shared" ref="BV262" si="1930">T262+AS262</f>
        <v>635</v>
      </c>
      <c r="BW262" s="65">
        <f t="shared" ref="BW262" si="1931">U262+AT262</f>
        <v>500</v>
      </c>
      <c r="BX262" s="132"/>
      <c r="BY262" s="65">
        <f t="shared" ref="BY262" si="1932">V262+AU262</f>
        <v>135</v>
      </c>
      <c r="BZ262" s="132"/>
      <c r="CA262" s="65">
        <f t="shared" ref="CA262" si="1933">W262+AV262</f>
        <v>0</v>
      </c>
      <c r="CB262" s="65">
        <f t="shared" ref="CB262" si="1934">X262+AW262</f>
        <v>0</v>
      </c>
      <c r="CC262" s="65">
        <f t="shared" ref="CC262" si="1935">Y262+AX262</f>
        <v>0</v>
      </c>
      <c r="CD262" s="65">
        <f t="shared" ref="CD262" si="1936">Z262+AY262</f>
        <v>0</v>
      </c>
      <c r="CE262" s="65">
        <f t="shared" ref="CE262" si="1937">AA262+AZ262</f>
        <v>0</v>
      </c>
      <c r="CF262" s="65">
        <f t="shared" ref="CF262" si="1938">AB262+BA262</f>
        <v>0</v>
      </c>
      <c r="CG262" s="65">
        <f t="shared" ref="CG262" si="1939">AC262+BB262</f>
        <v>0</v>
      </c>
      <c r="CH262" s="132"/>
      <c r="CI262" s="65">
        <f t="shared" ref="CI262" si="1940">AD262+BC262</f>
        <v>0</v>
      </c>
      <c r="CJ262" s="65">
        <f t="shared" ref="CJ262" si="1941">AE262+BD262</f>
        <v>0</v>
      </c>
      <c r="CK262" s="65">
        <f t="shared" ref="CK262" si="1942">AF262+BE262</f>
        <v>0</v>
      </c>
      <c r="CL262" s="65">
        <f t="shared" ref="CL262" si="1943">AG262+BF262</f>
        <v>0</v>
      </c>
      <c r="CM262" s="65">
        <f t="shared" ref="CM262" si="1944">AH262+BG262</f>
        <v>0</v>
      </c>
      <c r="CN262" s="65">
        <f t="shared" ref="CN262" si="1945">AI262+BH262</f>
        <v>0</v>
      </c>
      <c r="CO262" s="65">
        <f t="shared" ref="CO262" si="1946">AJ262+BI262</f>
        <v>171209</v>
      </c>
      <c r="CP262" s="1"/>
      <c r="CU262" s="1"/>
      <c r="CV262" s="1"/>
      <c r="DA262" s="1"/>
      <c r="DB262" s="1">
        <f>CP262+CV262</f>
        <v>0</v>
      </c>
      <c r="DG262" s="1"/>
      <c r="DH262" s="1"/>
      <c r="DM262" s="1"/>
      <c r="DN262" s="1"/>
      <c r="DS262" s="1"/>
      <c r="DT262" s="1">
        <f>DH262+DN262</f>
        <v>0</v>
      </c>
      <c r="DY262" s="1"/>
      <c r="DZ262" s="1"/>
      <c r="EA262" s="1"/>
      <c r="EB262" s="1"/>
      <c r="EC262" s="1"/>
      <c r="ED262" s="1"/>
      <c r="EE262" s="1">
        <f t="shared" ref="EE262:EE331" si="1947">DZ262-EB262-EC262-ED262</f>
        <v>0</v>
      </c>
      <c r="EF262" s="1"/>
      <c r="EK262" s="1"/>
      <c r="EL262" s="1">
        <f>DZ262+EF262</f>
        <v>0</v>
      </c>
      <c r="EM262" s="1">
        <f t="shared" ref="EM262" si="1948">EA262+EG262</f>
        <v>0</v>
      </c>
      <c r="EN262" s="1">
        <f t="shared" ref="EN262" si="1949">EB262+EH262</f>
        <v>0</v>
      </c>
      <c r="EO262" s="1">
        <f t="shared" ref="EO262" si="1950">EC262+EI262</f>
        <v>0</v>
      </c>
      <c r="EP262" s="1">
        <f t="shared" ref="EP262" si="1951">ED262+EJ262</f>
        <v>0</v>
      </c>
      <c r="EQ262" s="1">
        <f t="shared" ref="EQ262" si="1952">EE262+EK262</f>
        <v>0</v>
      </c>
      <c r="ER262" s="1">
        <v>0</v>
      </c>
      <c r="EW262" s="1">
        <f t="shared" ref="EW262:EW331" si="1953">ER262-ET262-EU262-EV262</f>
        <v>0</v>
      </c>
      <c r="EX262" s="1"/>
      <c r="FC262" s="1"/>
      <c r="FD262" s="1">
        <f>ER262+EX262</f>
        <v>0</v>
      </c>
      <c r="FE262" s="1">
        <f t="shared" ref="FE262" si="1954">ES262+EY262</f>
        <v>0</v>
      </c>
      <c r="FF262" s="1">
        <f t="shared" ref="FF262" si="1955">ET262+EZ262</f>
        <v>0</v>
      </c>
      <c r="FG262" s="1">
        <f t="shared" ref="FG262" si="1956">EU262+FA262</f>
        <v>0</v>
      </c>
      <c r="FH262" s="1">
        <f t="shared" ref="FH262" si="1957">EV262+FB262</f>
        <v>0</v>
      </c>
      <c r="FI262" s="1">
        <f t="shared" ref="FI262" si="1958">EW262+FC262</f>
        <v>0</v>
      </c>
    </row>
    <row r="263" spans="1:165" s="116" customFormat="1" ht="11.25" x14ac:dyDescent="0.2">
      <c r="A263" s="120"/>
      <c r="B263" s="120"/>
      <c r="C263" s="120"/>
      <c r="D263" s="26"/>
      <c r="E263" s="123"/>
      <c r="F263" s="30"/>
      <c r="G263" s="30"/>
      <c r="H263" s="1"/>
      <c r="I263" s="1"/>
      <c r="J263" s="1"/>
      <c r="K263" s="1"/>
      <c r="L263" s="1"/>
      <c r="M263" s="1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1"/>
      <c r="AG263" s="1"/>
      <c r="AH263" s="1"/>
      <c r="AI263" s="1"/>
      <c r="AJ263" s="1"/>
      <c r="AK263" s="1"/>
      <c r="AL263" s="1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1"/>
      <c r="BF263" s="1"/>
      <c r="BG263" s="1"/>
      <c r="BH263" s="1"/>
      <c r="BI263" s="1"/>
      <c r="BJ263" s="1"/>
      <c r="BK263" s="1"/>
      <c r="BL263" s="1"/>
      <c r="BM263" s="65"/>
      <c r="BN263" s="132"/>
      <c r="BO263" s="65"/>
      <c r="BP263" s="132"/>
      <c r="BQ263" s="65"/>
      <c r="BR263" s="65"/>
      <c r="BS263" s="132"/>
      <c r="BT263" s="65"/>
      <c r="BU263" s="65"/>
      <c r="BV263" s="65"/>
      <c r="BW263" s="65"/>
      <c r="BX263" s="132"/>
      <c r="BY263" s="65"/>
      <c r="BZ263" s="132"/>
      <c r="CA263" s="65"/>
      <c r="CB263" s="65"/>
      <c r="CC263" s="65"/>
      <c r="CD263" s="65"/>
      <c r="CE263" s="65"/>
      <c r="CF263" s="65"/>
      <c r="CG263" s="65"/>
      <c r="CH263" s="132"/>
      <c r="CI263" s="65"/>
      <c r="CJ263" s="65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1:165" s="146" customFormat="1" ht="11.25" x14ac:dyDescent="0.2">
      <c r="A264" s="100"/>
      <c r="B264" s="100"/>
      <c r="C264" s="100"/>
      <c r="D264" s="100"/>
      <c r="E264" s="101" t="s">
        <v>110</v>
      </c>
      <c r="F264" s="103"/>
      <c r="G264" s="103"/>
      <c r="H264" s="136"/>
      <c r="I264" s="136"/>
      <c r="J264" s="99"/>
      <c r="K264" s="99"/>
      <c r="L264" s="99"/>
      <c r="M264" s="98">
        <f>SUM(M261:M263)</f>
        <v>171209</v>
      </c>
      <c r="N264" s="98">
        <f t="shared" ref="N264:FI264" si="1959">SUM(N261:N263)</f>
        <v>134310</v>
      </c>
      <c r="O264" s="98">
        <f t="shared" si="1959"/>
        <v>0</v>
      </c>
      <c r="P264" s="98">
        <f t="shared" si="1959"/>
        <v>0</v>
      </c>
      <c r="Q264" s="98">
        <f t="shared" si="1959"/>
        <v>36264</v>
      </c>
      <c r="R264" s="98">
        <f t="shared" si="1959"/>
        <v>0</v>
      </c>
      <c r="S264" s="98">
        <f t="shared" si="1959"/>
        <v>0</v>
      </c>
      <c r="T264" s="98">
        <f t="shared" si="1959"/>
        <v>635</v>
      </c>
      <c r="U264" s="98">
        <f t="shared" si="1959"/>
        <v>500</v>
      </c>
      <c r="V264" s="98">
        <f t="shared" si="1959"/>
        <v>135</v>
      </c>
      <c r="W264" s="98">
        <f t="shared" si="1959"/>
        <v>0</v>
      </c>
      <c r="X264" s="98">
        <f t="shared" si="1959"/>
        <v>0</v>
      </c>
      <c r="Y264" s="98">
        <f t="shared" si="1959"/>
        <v>0</v>
      </c>
      <c r="Z264" s="98">
        <f t="shared" si="1959"/>
        <v>0</v>
      </c>
      <c r="AA264" s="98">
        <f t="shared" si="1959"/>
        <v>0</v>
      </c>
      <c r="AB264" s="98">
        <f t="shared" si="1959"/>
        <v>0</v>
      </c>
      <c r="AC264" s="98">
        <f t="shared" si="1959"/>
        <v>0</v>
      </c>
      <c r="AD264" s="98">
        <f t="shared" si="1959"/>
        <v>0</v>
      </c>
      <c r="AE264" s="98">
        <f t="shared" si="1959"/>
        <v>0</v>
      </c>
      <c r="AF264" s="98">
        <f t="shared" si="1959"/>
        <v>0</v>
      </c>
      <c r="AG264" s="98">
        <f t="shared" si="1959"/>
        <v>0</v>
      </c>
      <c r="AH264" s="98">
        <f t="shared" si="1959"/>
        <v>0</v>
      </c>
      <c r="AI264" s="98">
        <f t="shared" si="1959"/>
        <v>0</v>
      </c>
      <c r="AJ264" s="98">
        <f t="shared" si="1959"/>
        <v>171209</v>
      </c>
      <c r="AK264" s="98"/>
      <c r="AL264" s="98">
        <f>SUM(AL261:AL263)</f>
        <v>0</v>
      </c>
      <c r="AM264" s="98">
        <f t="shared" ref="AM264:BI264" si="1960">SUM(AM261:AM263)</f>
        <v>0</v>
      </c>
      <c r="AN264" s="98">
        <f t="shared" si="1960"/>
        <v>0</v>
      </c>
      <c r="AO264" s="98">
        <f t="shared" si="1960"/>
        <v>0</v>
      </c>
      <c r="AP264" s="98">
        <f t="shared" si="1960"/>
        <v>0</v>
      </c>
      <c r="AQ264" s="98">
        <f t="shared" si="1960"/>
        <v>0</v>
      </c>
      <c r="AR264" s="98">
        <f t="shared" si="1960"/>
        <v>0</v>
      </c>
      <c r="AS264" s="98">
        <f t="shared" si="1960"/>
        <v>0</v>
      </c>
      <c r="AT264" s="98">
        <f t="shared" si="1960"/>
        <v>0</v>
      </c>
      <c r="AU264" s="98">
        <f t="shared" si="1960"/>
        <v>0</v>
      </c>
      <c r="AV264" s="98">
        <f t="shared" si="1960"/>
        <v>0</v>
      </c>
      <c r="AW264" s="98">
        <f t="shared" si="1960"/>
        <v>0</v>
      </c>
      <c r="AX264" s="98">
        <f t="shared" si="1960"/>
        <v>0</v>
      </c>
      <c r="AY264" s="98">
        <f t="shared" si="1960"/>
        <v>0</v>
      </c>
      <c r="AZ264" s="98">
        <f t="shared" si="1960"/>
        <v>0</v>
      </c>
      <c r="BA264" s="98">
        <f t="shared" si="1960"/>
        <v>0</v>
      </c>
      <c r="BB264" s="98">
        <f t="shared" si="1960"/>
        <v>0</v>
      </c>
      <c r="BC264" s="98">
        <f t="shared" si="1960"/>
        <v>0</v>
      </c>
      <c r="BD264" s="98">
        <f t="shared" si="1960"/>
        <v>0</v>
      </c>
      <c r="BE264" s="98">
        <f t="shared" si="1960"/>
        <v>0</v>
      </c>
      <c r="BF264" s="98">
        <f t="shared" si="1960"/>
        <v>0</v>
      </c>
      <c r="BG264" s="98">
        <f t="shared" si="1960"/>
        <v>0</v>
      </c>
      <c r="BH264" s="98">
        <f t="shared" si="1960"/>
        <v>0</v>
      </c>
      <c r="BI264" s="98">
        <f t="shared" si="1960"/>
        <v>0</v>
      </c>
      <c r="BJ264" s="98">
        <f t="shared" ref="BJ264" si="1961">SUM(BJ261:BJ263)</f>
        <v>176000</v>
      </c>
      <c r="BK264" s="98">
        <f>SUM(BK261:BK263)</f>
        <v>171209</v>
      </c>
      <c r="BL264" s="98"/>
      <c r="BM264" s="98">
        <f t="shared" ref="BM264:CO264" si="1962">SUM(BM261:BM263)</f>
        <v>134310</v>
      </c>
      <c r="BN264" s="98"/>
      <c r="BO264" s="98">
        <f t="shared" si="1962"/>
        <v>0</v>
      </c>
      <c r="BP264" s="98"/>
      <c r="BQ264" s="98">
        <f t="shared" si="1962"/>
        <v>0</v>
      </c>
      <c r="BR264" s="98">
        <f t="shared" si="1962"/>
        <v>36264</v>
      </c>
      <c r="BS264" s="98"/>
      <c r="BT264" s="98">
        <f t="shared" si="1962"/>
        <v>0</v>
      </c>
      <c r="BU264" s="98">
        <f t="shared" si="1962"/>
        <v>0</v>
      </c>
      <c r="BV264" s="98">
        <f t="shared" si="1962"/>
        <v>635</v>
      </c>
      <c r="BW264" s="98">
        <f t="shared" si="1962"/>
        <v>500</v>
      </c>
      <c r="BX264" s="98"/>
      <c r="BY264" s="98">
        <f t="shared" si="1962"/>
        <v>135</v>
      </c>
      <c r="BZ264" s="98"/>
      <c r="CA264" s="98">
        <f t="shared" si="1962"/>
        <v>0</v>
      </c>
      <c r="CB264" s="98">
        <f t="shared" si="1962"/>
        <v>0</v>
      </c>
      <c r="CC264" s="98">
        <f t="shared" si="1962"/>
        <v>0</v>
      </c>
      <c r="CD264" s="98">
        <f t="shared" si="1962"/>
        <v>0</v>
      </c>
      <c r="CE264" s="98">
        <f t="shared" si="1962"/>
        <v>0</v>
      </c>
      <c r="CF264" s="98">
        <f t="shared" si="1962"/>
        <v>0</v>
      </c>
      <c r="CG264" s="98">
        <f t="shared" si="1962"/>
        <v>0</v>
      </c>
      <c r="CH264" s="98"/>
      <c r="CI264" s="98">
        <f t="shared" si="1962"/>
        <v>0</v>
      </c>
      <c r="CJ264" s="98">
        <f t="shared" si="1962"/>
        <v>0</v>
      </c>
      <c r="CK264" s="98">
        <f t="shared" si="1962"/>
        <v>0</v>
      </c>
      <c r="CL264" s="98">
        <f t="shared" si="1962"/>
        <v>0</v>
      </c>
      <c r="CM264" s="98">
        <f t="shared" si="1962"/>
        <v>0</v>
      </c>
      <c r="CN264" s="98">
        <f t="shared" si="1962"/>
        <v>0</v>
      </c>
      <c r="CO264" s="98">
        <f t="shared" si="1962"/>
        <v>171209</v>
      </c>
      <c r="CP264" s="98">
        <f t="shared" si="1959"/>
        <v>0</v>
      </c>
      <c r="CQ264" s="98">
        <f t="shared" si="1959"/>
        <v>0</v>
      </c>
      <c r="CR264" s="98">
        <f t="shared" si="1959"/>
        <v>0</v>
      </c>
      <c r="CS264" s="98">
        <f t="shared" si="1959"/>
        <v>0</v>
      </c>
      <c r="CT264" s="98">
        <f t="shared" si="1959"/>
        <v>0</v>
      </c>
      <c r="CU264" s="98">
        <f t="shared" si="1959"/>
        <v>0</v>
      </c>
      <c r="CV264" s="98">
        <f t="shared" ref="CV264:DG264" si="1963">SUM(CV261:CV263)</f>
        <v>0</v>
      </c>
      <c r="CW264" s="98">
        <f t="shared" si="1963"/>
        <v>0</v>
      </c>
      <c r="CX264" s="98">
        <f t="shared" si="1963"/>
        <v>0</v>
      </c>
      <c r="CY264" s="98">
        <f t="shared" si="1963"/>
        <v>0</v>
      </c>
      <c r="CZ264" s="98">
        <f t="shared" si="1963"/>
        <v>0</v>
      </c>
      <c r="DA264" s="98">
        <f t="shared" si="1963"/>
        <v>0</v>
      </c>
      <c r="DB264" s="98">
        <f t="shared" si="1963"/>
        <v>0</v>
      </c>
      <c r="DC264" s="98">
        <f t="shared" si="1963"/>
        <v>0</v>
      </c>
      <c r="DD264" s="98">
        <f t="shared" si="1963"/>
        <v>0</v>
      </c>
      <c r="DE264" s="98">
        <f t="shared" si="1963"/>
        <v>0</v>
      </c>
      <c r="DF264" s="98">
        <f t="shared" si="1963"/>
        <v>0</v>
      </c>
      <c r="DG264" s="98">
        <f t="shared" si="1963"/>
        <v>0</v>
      </c>
      <c r="DH264" s="98">
        <f t="shared" si="1959"/>
        <v>0</v>
      </c>
      <c r="DI264" s="98">
        <f t="shared" si="1959"/>
        <v>0</v>
      </c>
      <c r="DJ264" s="98">
        <f t="shared" si="1959"/>
        <v>0</v>
      </c>
      <c r="DK264" s="98">
        <f t="shared" si="1959"/>
        <v>0</v>
      </c>
      <c r="DL264" s="98">
        <f t="shared" si="1959"/>
        <v>0</v>
      </c>
      <c r="DM264" s="98">
        <f t="shared" si="1959"/>
        <v>0</v>
      </c>
      <c r="DN264" s="98">
        <f t="shared" si="1959"/>
        <v>0</v>
      </c>
      <c r="DO264" s="98">
        <f t="shared" si="1959"/>
        <v>0</v>
      </c>
      <c r="DP264" s="98">
        <f t="shared" si="1959"/>
        <v>0</v>
      </c>
      <c r="DQ264" s="98">
        <f t="shared" si="1959"/>
        <v>0</v>
      </c>
      <c r="DR264" s="98">
        <f t="shared" si="1959"/>
        <v>0</v>
      </c>
      <c r="DS264" s="98">
        <f t="shared" si="1959"/>
        <v>0</v>
      </c>
      <c r="DT264" s="98">
        <f t="shared" si="1959"/>
        <v>0</v>
      </c>
      <c r="DU264" s="98">
        <f t="shared" si="1959"/>
        <v>0</v>
      </c>
      <c r="DV264" s="98">
        <f t="shared" si="1959"/>
        <v>0</v>
      </c>
      <c r="DW264" s="98">
        <f t="shared" si="1959"/>
        <v>0</v>
      </c>
      <c r="DX264" s="98">
        <f t="shared" si="1959"/>
        <v>0</v>
      </c>
      <c r="DY264" s="98">
        <f t="shared" si="1959"/>
        <v>0</v>
      </c>
      <c r="DZ264" s="98">
        <f t="shared" si="1959"/>
        <v>0</v>
      </c>
      <c r="EA264" s="98">
        <f t="shared" si="1959"/>
        <v>0</v>
      </c>
      <c r="EB264" s="98">
        <f t="shared" si="1959"/>
        <v>0</v>
      </c>
      <c r="EC264" s="98">
        <f t="shared" si="1959"/>
        <v>0</v>
      </c>
      <c r="ED264" s="98">
        <f t="shared" si="1959"/>
        <v>0</v>
      </c>
      <c r="EE264" s="98">
        <f t="shared" si="1959"/>
        <v>0</v>
      </c>
      <c r="EF264" s="98">
        <f t="shared" si="1959"/>
        <v>0</v>
      </c>
      <c r="EG264" s="98">
        <f t="shared" si="1959"/>
        <v>0</v>
      </c>
      <c r="EH264" s="98">
        <f t="shared" si="1959"/>
        <v>0</v>
      </c>
      <c r="EI264" s="98">
        <f t="shared" si="1959"/>
        <v>0</v>
      </c>
      <c r="EJ264" s="98">
        <f t="shared" si="1959"/>
        <v>0</v>
      </c>
      <c r="EK264" s="98">
        <f t="shared" si="1959"/>
        <v>0</v>
      </c>
      <c r="EL264" s="98">
        <f t="shared" si="1959"/>
        <v>0</v>
      </c>
      <c r="EM264" s="98">
        <f t="shared" si="1959"/>
        <v>0</v>
      </c>
      <c r="EN264" s="98">
        <f t="shared" si="1959"/>
        <v>0</v>
      </c>
      <c r="EO264" s="98">
        <f t="shared" si="1959"/>
        <v>0</v>
      </c>
      <c r="EP264" s="98">
        <f t="shared" si="1959"/>
        <v>0</v>
      </c>
      <c r="EQ264" s="98">
        <f t="shared" si="1959"/>
        <v>0</v>
      </c>
      <c r="ER264" s="98">
        <f t="shared" si="1959"/>
        <v>0</v>
      </c>
      <c r="ES264" s="98">
        <f t="shared" si="1959"/>
        <v>0</v>
      </c>
      <c r="ET264" s="98">
        <f t="shared" si="1959"/>
        <v>0</v>
      </c>
      <c r="EU264" s="98">
        <f t="shared" si="1959"/>
        <v>0</v>
      </c>
      <c r="EV264" s="98">
        <f t="shared" si="1959"/>
        <v>0</v>
      </c>
      <c r="EW264" s="98">
        <f t="shared" si="1959"/>
        <v>0</v>
      </c>
      <c r="EX264" s="98">
        <f t="shared" si="1959"/>
        <v>0</v>
      </c>
      <c r="EY264" s="98">
        <f t="shared" si="1959"/>
        <v>0</v>
      </c>
      <c r="EZ264" s="98">
        <f t="shared" si="1959"/>
        <v>0</v>
      </c>
      <c r="FA264" s="98">
        <f t="shared" si="1959"/>
        <v>0</v>
      </c>
      <c r="FB264" s="98">
        <f t="shared" si="1959"/>
        <v>0</v>
      </c>
      <c r="FC264" s="98">
        <f t="shared" si="1959"/>
        <v>0</v>
      </c>
      <c r="FD264" s="98">
        <f t="shared" si="1959"/>
        <v>0</v>
      </c>
      <c r="FE264" s="98">
        <f t="shared" si="1959"/>
        <v>0</v>
      </c>
      <c r="FF264" s="98">
        <f t="shared" si="1959"/>
        <v>0</v>
      </c>
      <c r="FG264" s="98">
        <f t="shared" si="1959"/>
        <v>0</v>
      </c>
      <c r="FH264" s="98">
        <f t="shared" si="1959"/>
        <v>0</v>
      </c>
      <c r="FI264" s="98">
        <f t="shared" si="1959"/>
        <v>0</v>
      </c>
    </row>
    <row r="265" spans="1:165" s="116" customFormat="1" ht="12" thickBot="1" x14ac:dyDescent="0.25">
      <c r="A265" s="31"/>
      <c r="B265" s="31"/>
      <c r="C265" s="26"/>
      <c r="D265" s="26"/>
      <c r="E265" s="14"/>
      <c r="F265" s="28"/>
      <c r="G265" s="2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73"/>
      <c r="BO265" s="1"/>
      <c r="BP265" s="73"/>
      <c r="BQ265" s="1"/>
      <c r="BR265" s="1"/>
      <c r="BS265" s="73"/>
      <c r="BT265" s="1"/>
      <c r="BU265" s="1"/>
      <c r="BV265" s="1"/>
      <c r="BW265" s="1"/>
      <c r="BX265" s="73"/>
      <c r="BY265" s="1"/>
      <c r="BZ265" s="73"/>
      <c r="CA265" s="1"/>
      <c r="CB265" s="1"/>
      <c r="CC265" s="1"/>
      <c r="CD265" s="1"/>
      <c r="CE265" s="1"/>
      <c r="CF265" s="1"/>
      <c r="CG265" s="1"/>
      <c r="CH265" s="73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1:165" s="142" customFormat="1" ht="15" customHeight="1" thickBot="1" x14ac:dyDescent="0.25">
      <c r="A266" s="21"/>
      <c r="B266" s="21"/>
      <c r="C266" s="22"/>
      <c r="D266" s="22"/>
      <c r="E266" s="23" t="s">
        <v>364</v>
      </c>
      <c r="F266" s="24"/>
      <c r="G266" s="24"/>
      <c r="H266" s="135"/>
      <c r="I266" s="135"/>
      <c r="J266" s="25"/>
      <c r="K266" s="25"/>
      <c r="L266" s="25"/>
      <c r="M266" s="66">
        <f>M264</f>
        <v>171209</v>
      </c>
      <c r="N266" s="66">
        <f t="shared" ref="N266:FI266" si="1964">N264</f>
        <v>134310</v>
      </c>
      <c r="O266" s="66">
        <f t="shared" si="1964"/>
        <v>0</v>
      </c>
      <c r="P266" s="66">
        <f t="shared" si="1964"/>
        <v>0</v>
      </c>
      <c r="Q266" s="66">
        <f t="shared" si="1964"/>
        <v>36264</v>
      </c>
      <c r="R266" s="66">
        <f t="shared" si="1964"/>
        <v>0</v>
      </c>
      <c r="S266" s="66">
        <f t="shared" si="1964"/>
        <v>0</v>
      </c>
      <c r="T266" s="66">
        <f t="shared" si="1964"/>
        <v>635</v>
      </c>
      <c r="U266" s="66">
        <f t="shared" si="1964"/>
        <v>500</v>
      </c>
      <c r="V266" s="66">
        <f t="shared" si="1964"/>
        <v>135</v>
      </c>
      <c r="W266" s="66">
        <f t="shared" si="1964"/>
        <v>0</v>
      </c>
      <c r="X266" s="66">
        <f t="shared" si="1964"/>
        <v>0</v>
      </c>
      <c r="Y266" s="66">
        <f t="shared" si="1964"/>
        <v>0</v>
      </c>
      <c r="Z266" s="66">
        <f t="shared" si="1964"/>
        <v>0</v>
      </c>
      <c r="AA266" s="66">
        <f t="shared" si="1964"/>
        <v>0</v>
      </c>
      <c r="AB266" s="66">
        <f t="shared" si="1964"/>
        <v>0</v>
      </c>
      <c r="AC266" s="66">
        <f t="shared" si="1964"/>
        <v>0</v>
      </c>
      <c r="AD266" s="66">
        <f t="shared" si="1964"/>
        <v>0</v>
      </c>
      <c r="AE266" s="66">
        <f t="shared" si="1964"/>
        <v>0</v>
      </c>
      <c r="AF266" s="66">
        <f t="shared" si="1964"/>
        <v>0</v>
      </c>
      <c r="AG266" s="66">
        <f t="shared" si="1964"/>
        <v>0</v>
      </c>
      <c r="AH266" s="66">
        <f t="shared" si="1964"/>
        <v>0</v>
      </c>
      <c r="AI266" s="66">
        <f t="shared" si="1964"/>
        <v>0</v>
      </c>
      <c r="AJ266" s="66">
        <f t="shared" si="1964"/>
        <v>171209</v>
      </c>
      <c r="AK266" s="66"/>
      <c r="AL266" s="66">
        <f>AL264</f>
        <v>0</v>
      </c>
      <c r="AM266" s="66">
        <f t="shared" ref="AM266:BI266" si="1965">AM264</f>
        <v>0</v>
      </c>
      <c r="AN266" s="66">
        <f t="shared" si="1965"/>
        <v>0</v>
      </c>
      <c r="AO266" s="66">
        <f t="shared" si="1965"/>
        <v>0</v>
      </c>
      <c r="AP266" s="66">
        <f t="shared" si="1965"/>
        <v>0</v>
      </c>
      <c r="AQ266" s="66">
        <f t="shared" si="1965"/>
        <v>0</v>
      </c>
      <c r="AR266" s="66">
        <f t="shared" si="1965"/>
        <v>0</v>
      </c>
      <c r="AS266" s="66">
        <f t="shared" si="1965"/>
        <v>0</v>
      </c>
      <c r="AT266" s="66">
        <f t="shared" si="1965"/>
        <v>0</v>
      </c>
      <c r="AU266" s="66">
        <f t="shared" si="1965"/>
        <v>0</v>
      </c>
      <c r="AV266" s="66">
        <f t="shared" si="1965"/>
        <v>0</v>
      </c>
      <c r="AW266" s="66">
        <f t="shared" si="1965"/>
        <v>0</v>
      </c>
      <c r="AX266" s="66">
        <f t="shared" si="1965"/>
        <v>0</v>
      </c>
      <c r="AY266" s="66">
        <f t="shared" si="1965"/>
        <v>0</v>
      </c>
      <c r="AZ266" s="66">
        <f t="shared" si="1965"/>
        <v>0</v>
      </c>
      <c r="BA266" s="66">
        <f t="shared" si="1965"/>
        <v>0</v>
      </c>
      <c r="BB266" s="66">
        <f t="shared" si="1965"/>
        <v>0</v>
      </c>
      <c r="BC266" s="66">
        <f t="shared" si="1965"/>
        <v>0</v>
      </c>
      <c r="BD266" s="66">
        <f t="shared" si="1965"/>
        <v>0</v>
      </c>
      <c r="BE266" s="66">
        <f t="shared" si="1965"/>
        <v>0</v>
      </c>
      <c r="BF266" s="66">
        <f t="shared" si="1965"/>
        <v>0</v>
      </c>
      <c r="BG266" s="66">
        <f t="shared" si="1965"/>
        <v>0</v>
      </c>
      <c r="BH266" s="66">
        <f t="shared" si="1965"/>
        <v>0</v>
      </c>
      <c r="BI266" s="66">
        <f t="shared" si="1965"/>
        <v>0</v>
      </c>
      <c r="BJ266" s="66">
        <f t="shared" ref="BJ266" si="1966">BJ264</f>
        <v>176000</v>
      </c>
      <c r="BK266" s="66">
        <f>BK264</f>
        <v>171209</v>
      </c>
      <c r="BL266" s="66"/>
      <c r="BM266" s="66">
        <f t="shared" ref="BM266:CO266" si="1967">BM264</f>
        <v>134310</v>
      </c>
      <c r="BN266" s="66"/>
      <c r="BO266" s="66">
        <f t="shared" si="1967"/>
        <v>0</v>
      </c>
      <c r="BP266" s="66"/>
      <c r="BQ266" s="66">
        <f t="shared" si="1967"/>
        <v>0</v>
      </c>
      <c r="BR266" s="66">
        <f t="shared" si="1967"/>
        <v>36264</v>
      </c>
      <c r="BS266" s="66"/>
      <c r="BT266" s="66">
        <f t="shared" si="1967"/>
        <v>0</v>
      </c>
      <c r="BU266" s="66">
        <f t="shared" si="1967"/>
        <v>0</v>
      </c>
      <c r="BV266" s="66">
        <f t="shared" si="1967"/>
        <v>635</v>
      </c>
      <c r="BW266" s="66">
        <f t="shared" si="1967"/>
        <v>500</v>
      </c>
      <c r="BX266" s="66"/>
      <c r="BY266" s="66">
        <f t="shared" si="1967"/>
        <v>135</v>
      </c>
      <c r="BZ266" s="66"/>
      <c r="CA266" s="66">
        <f t="shared" si="1967"/>
        <v>0</v>
      </c>
      <c r="CB266" s="66">
        <f t="shared" si="1967"/>
        <v>0</v>
      </c>
      <c r="CC266" s="66">
        <f t="shared" si="1967"/>
        <v>0</v>
      </c>
      <c r="CD266" s="66">
        <f t="shared" si="1967"/>
        <v>0</v>
      </c>
      <c r="CE266" s="66">
        <f t="shared" si="1967"/>
        <v>0</v>
      </c>
      <c r="CF266" s="66">
        <f t="shared" si="1967"/>
        <v>0</v>
      </c>
      <c r="CG266" s="66">
        <f t="shared" si="1967"/>
        <v>0</v>
      </c>
      <c r="CH266" s="66"/>
      <c r="CI266" s="66">
        <f t="shared" si="1967"/>
        <v>0</v>
      </c>
      <c r="CJ266" s="66">
        <f t="shared" si="1967"/>
        <v>0</v>
      </c>
      <c r="CK266" s="66">
        <f t="shared" si="1967"/>
        <v>0</v>
      </c>
      <c r="CL266" s="66">
        <f t="shared" si="1967"/>
        <v>0</v>
      </c>
      <c r="CM266" s="66">
        <f t="shared" si="1967"/>
        <v>0</v>
      </c>
      <c r="CN266" s="66">
        <f t="shared" si="1967"/>
        <v>0</v>
      </c>
      <c r="CO266" s="66">
        <f t="shared" si="1967"/>
        <v>171209</v>
      </c>
      <c r="CP266" s="66">
        <f t="shared" si="1964"/>
        <v>0</v>
      </c>
      <c r="CQ266" s="66">
        <f t="shared" si="1964"/>
        <v>0</v>
      </c>
      <c r="CR266" s="66">
        <f t="shared" si="1964"/>
        <v>0</v>
      </c>
      <c r="CS266" s="66">
        <f t="shared" si="1964"/>
        <v>0</v>
      </c>
      <c r="CT266" s="66">
        <f t="shared" si="1964"/>
        <v>0</v>
      </c>
      <c r="CU266" s="66">
        <f t="shared" si="1964"/>
        <v>0</v>
      </c>
      <c r="CV266" s="66">
        <f t="shared" ref="CV266:DG266" si="1968">CV264</f>
        <v>0</v>
      </c>
      <c r="CW266" s="66">
        <f t="shared" si="1968"/>
        <v>0</v>
      </c>
      <c r="CX266" s="66">
        <f t="shared" si="1968"/>
        <v>0</v>
      </c>
      <c r="CY266" s="66">
        <f t="shared" si="1968"/>
        <v>0</v>
      </c>
      <c r="CZ266" s="66">
        <f t="shared" si="1968"/>
        <v>0</v>
      </c>
      <c r="DA266" s="66">
        <f t="shared" si="1968"/>
        <v>0</v>
      </c>
      <c r="DB266" s="66">
        <f t="shared" si="1968"/>
        <v>0</v>
      </c>
      <c r="DC266" s="66">
        <f t="shared" si="1968"/>
        <v>0</v>
      </c>
      <c r="DD266" s="66">
        <f t="shared" si="1968"/>
        <v>0</v>
      </c>
      <c r="DE266" s="66">
        <f t="shared" si="1968"/>
        <v>0</v>
      </c>
      <c r="DF266" s="66">
        <f t="shared" si="1968"/>
        <v>0</v>
      </c>
      <c r="DG266" s="66">
        <f t="shared" si="1968"/>
        <v>0</v>
      </c>
      <c r="DH266" s="66">
        <f t="shared" si="1964"/>
        <v>0</v>
      </c>
      <c r="DI266" s="66">
        <f t="shared" si="1964"/>
        <v>0</v>
      </c>
      <c r="DJ266" s="66">
        <f t="shared" si="1964"/>
        <v>0</v>
      </c>
      <c r="DK266" s="66">
        <f t="shared" si="1964"/>
        <v>0</v>
      </c>
      <c r="DL266" s="66">
        <f t="shared" si="1964"/>
        <v>0</v>
      </c>
      <c r="DM266" s="66">
        <f t="shared" si="1964"/>
        <v>0</v>
      </c>
      <c r="DN266" s="66">
        <f t="shared" si="1964"/>
        <v>0</v>
      </c>
      <c r="DO266" s="66">
        <f t="shared" si="1964"/>
        <v>0</v>
      </c>
      <c r="DP266" s="66">
        <f t="shared" si="1964"/>
        <v>0</v>
      </c>
      <c r="DQ266" s="66">
        <f t="shared" si="1964"/>
        <v>0</v>
      </c>
      <c r="DR266" s="66">
        <f t="shared" si="1964"/>
        <v>0</v>
      </c>
      <c r="DS266" s="66">
        <f t="shared" si="1964"/>
        <v>0</v>
      </c>
      <c r="DT266" s="66">
        <f t="shared" si="1964"/>
        <v>0</v>
      </c>
      <c r="DU266" s="66">
        <f t="shared" si="1964"/>
        <v>0</v>
      </c>
      <c r="DV266" s="66">
        <f t="shared" si="1964"/>
        <v>0</v>
      </c>
      <c r="DW266" s="66">
        <f t="shared" si="1964"/>
        <v>0</v>
      </c>
      <c r="DX266" s="66">
        <f t="shared" si="1964"/>
        <v>0</v>
      </c>
      <c r="DY266" s="66">
        <f t="shared" si="1964"/>
        <v>0</v>
      </c>
      <c r="DZ266" s="66">
        <f t="shared" si="1964"/>
        <v>0</v>
      </c>
      <c r="EA266" s="66">
        <f t="shared" si="1964"/>
        <v>0</v>
      </c>
      <c r="EB266" s="66">
        <f t="shared" si="1964"/>
        <v>0</v>
      </c>
      <c r="EC266" s="66">
        <f t="shared" si="1964"/>
        <v>0</v>
      </c>
      <c r="ED266" s="66">
        <f t="shared" si="1964"/>
        <v>0</v>
      </c>
      <c r="EE266" s="66">
        <f t="shared" si="1964"/>
        <v>0</v>
      </c>
      <c r="EF266" s="66">
        <f t="shared" si="1964"/>
        <v>0</v>
      </c>
      <c r="EG266" s="66">
        <f t="shared" si="1964"/>
        <v>0</v>
      </c>
      <c r="EH266" s="66">
        <f t="shared" si="1964"/>
        <v>0</v>
      </c>
      <c r="EI266" s="66">
        <f t="shared" si="1964"/>
        <v>0</v>
      </c>
      <c r="EJ266" s="66">
        <f t="shared" si="1964"/>
        <v>0</v>
      </c>
      <c r="EK266" s="66">
        <f t="shared" si="1964"/>
        <v>0</v>
      </c>
      <c r="EL266" s="66">
        <f t="shared" si="1964"/>
        <v>0</v>
      </c>
      <c r="EM266" s="66">
        <f t="shared" si="1964"/>
        <v>0</v>
      </c>
      <c r="EN266" s="66">
        <f t="shared" si="1964"/>
        <v>0</v>
      </c>
      <c r="EO266" s="66">
        <f t="shared" si="1964"/>
        <v>0</v>
      </c>
      <c r="EP266" s="66">
        <f t="shared" si="1964"/>
        <v>0</v>
      </c>
      <c r="EQ266" s="66">
        <f t="shared" si="1964"/>
        <v>0</v>
      </c>
      <c r="ER266" s="66">
        <f t="shared" si="1964"/>
        <v>0</v>
      </c>
      <c r="ES266" s="66">
        <f t="shared" si="1964"/>
        <v>0</v>
      </c>
      <c r="ET266" s="66">
        <f t="shared" si="1964"/>
        <v>0</v>
      </c>
      <c r="EU266" s="66">
        <f t="shared" si="1964"/>
        <v>0</v>
      </c>
      <c r="EV266" s="66">
        <f t="shared" si="1964"/>
        <v>0</v>
      </c>
      <c r="EW266" s="66">
        <f t="shared" si="1964"/>
        <v>0</v>
      </c>
      <c r="EX266" s="66">
        <f t="shared" si="1964"/>
        <v>0</v>
      </c>
      <c r="EY266" s="66">
        <f t="shared" si="1964"/>
        <v>0</v>
      </c>
      <c r="EZ266" s="66">
        <f t="shared" si="1964"/>
        <v>0</v>
      </c>
      <c r="FA266" s="66">
        <f t="shared" si="1964"/>
        <v>0</v>
      </c>
      <c r="FB266" s="66">
        <f t="shared" si="1964"/>
        <v>0</v>
      </c>
      <c r="FC266" s="66">
        <f t="shared" si="1964"/>
        <v>0</v>
      </c>
      <c r="FD266" s="66">
        <f t="shared" si="1964"/>
        <v>0</v>
      </c>
      <c r="FE266" s="66">
        <f t="shared" si="1964"/>
        <v>0</v>
      </c>
      <c r="FF266" s="66">
        <f t="shared" si="1964"/>
        <v>0</v>
      </c>
      <c r="FG266" s="66">
        <f t="shared" si="1964"/>
        <v>0</v>
      </c>
      <c r="FH266" s="66">
        <f t="shared" si="1964"/>
        <v>0</v>
      </c>
      <c r="FI266" s="66">
        <f t="shared" si="1964"/>
        <v>0</v>
      </c>
    </row>
    <row r="267" spans="1:165" s="142" customFormat="1" ht="11.25" x14ac:dyDescent="0.2">
      <c r="A267" s="86"/>
      <c r="B267" s="86"/>
      <c r="C267" s="71"/>
      <c r="D267" s="71"/>
      <c r="E267" s="90" t="s">
        <v>7</v>
      </c>
      <c r="F267" s="88"/>
      <c r="G267" s="88"/>
      <c r="H267" s="89"/>
      <c r="I267" s="89"/>
      <c r="J267" s="89"/>
      <c r="K267" s="89"/>
      <c r="L267" s="8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73"/>
      <c r="BO267" s="1"/>
      <c r="BP267" s="73"/>
      <c r="BQ267" s="1"/>
      <c r="BR267" s="1"/>
      <c r="BS267" s="73"/>
      <c r="BT267" s="1"/>
      <c r="BU267" s="1"/>
      <c r="BV267" s="1"/>
      <c r="BW267" s="1"/>
      <c r="BX267" s="73"/>
      <c r="BY267" s="1"/>
      <c r="BZ267" s="73"/>
      <c r="CA267" s="1"/>
      <c r="CB267" s="1"/>
      <c r="CC267" s="1"/>
      <c r="CD267" s="1"/>
      <c r="CE267" s="1"/>
      <c r="CF267" s="1"/>
      <c r="CG267" s="1"/>
      <c r="CH267" s="73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1:165" s="142" customFormat="1" ht="11.25" x14ac:dyDescent="0.2">
      <c r="A268" s="86"/>
      <c r="B268" s="86"/>
      <c r="C268" s="71"/>
      <c r="D268" s="71"/>
      <c r="E268" s="91" t="s">
        <v>112</v>
      </c>
      <c r="F268" s="88"/>
      <c r="G268" s="88"/>
      <c r="H268" s="89"/>
      <c r="I268" s="89"/>
      <c r="J268" s="89"/>
      <c r="K268" s="89"/>
      <c r="L268" s="89"/>
      <c r="M268" s="70">
        <f t="shared" ref="M268:AS268" si="1969">SUMIF($B$260:$B$263,"kötelező",M$260:M$263)</f>
        <v>0</v>
      </c>
      <c r="N268" s="70">
        <f t="shared" si="1969"/>
        <v>0</v>
      </c>
      <c r="O268" s="70">
        <f t="shared" si="1969"/>
        <v>0</v>
      </c>
      <c r="P268" s="70">
        <f t="shared" si="1969"/>
        <v>0</v>
      </c>
      <c r="Q268" s="70">
        <f t="shared" si="1969"/>
        <v>0</v>
      </c>
      <c r="R268" s="70">
        <f t="shared" si="1969"/>
        <v>0</v>
      </c>
      <c r="S268" s="70">
        <f t="shared" si="1969"/>
        <v>0</v>
      </c>
      <c r="T268" s="70">
        <f t="shared" si="1969"/>
        <v>0</v>
      </c>
      <c r="U268" s="70">
        <f t="shared" si="1969"/>
        <v>0</v>
      </c>
      <c r="V268" s="70">
        <f t="shared" si="1969"/>
        <v>0</v>
      </c>
      <c r="W268" s="70">
        <f t="shared" si="1969"/>
        <v>0</v>
      </c>
      <c r="X268" s="70">
        <f t="shared" si="1969"/>
        <v>0</v>
      </c>
      <c r="Y268" s="70">
        <f t="shared" si="1969"/>
        <v>0</v>
      </c>
      <c r="Z268" s="70">
        <f t="shared" si="1969"/>
        <v>0</v>
      </c>
      <c r="AA268" s="70">
        <f t="shared" si="1969"/>
        <v>0</v>
      </c>
      <c r="AB268" s="70">
        <f t="shared" si="1969"/>
        <v>0</v>
      </c>
      <c r="AC268" s="70">
        <f t="shared" si="1969"/>
        <v>0</v>
      </c>
      <c r="AD268" s="70">
        <f t="shared" si="1969"/>
        <v>0</v>
      </c>
      <c r="AE268" s="70">
        <f t="shared" si="1969"/>
        <v>0</v>
      </c>
      <c r="AF268" s="70">
        <f t="shared" si="1969"/>
        <v>0</v>
      </c>
      <c r="AG268" s="70">
        <f t="shared" si="1969"/>
        <v>0</v>
      </c>
      <c r="AH268" s="70">
        <f t="shared" si="1969"/>
        <v>0</v>
      </c>
      <c r="AI268" s="70">
        <f t="shared" si="1969"/>
        <v>0</v>
      </c>
      <c r="AJ268" s="70">
        <f t="shared" si="1969"/>
        <v>0</v>
      </c>
      <c r="AK268" s="70"/>
      <c r="AL268" s="70">
        <f t="shared" si="1969"/>
        <v>0</v>
      </c>
      <c r="AM268" s="70">
        <f t="shared" si="1969"/>
        <v>0</v>
      </c>
      <c r="AN268" s="70">
        <f t="shared" si="1969"/>
        <v>0</v>
      </c>
      <c r="AO268" s="70">
        <f t="shared" si="1969"/>
        <v>0</v>
      </c>
      <c r="AP268" s="70">
        <f t="shared" si="1969"/>
        <v>0</v>
      </c>
      <c r="AQ268" s="70">
        <f t="shared" si="1969"/>
        <v>0</v>
      </c>
      <c r="AR268" s="70">
        <f t="shared" si="1969"/>
        <v>0</v>
      </c>
      <c r="AS268" s="70">
        <f t="shared" si="1969"/>
        <v>0</v>
      </c>
      <c r="AT268" s="70">
        <f t="shared" ref="AT268:CF268" si="1970">SUMIF($B$260:$B$263,"kötelező",AT$260:AT$263)</f>
        <v>0</v>
      </c>
      <c r="AU268" s="70">
        <f t="shared" si="1970"/>
        <v>0</v>
      </c>
      <c r="AV268" s="70">
        <f t="shared" si="1970"/>
        <v>0</v>
      </c>
      <c r="AW268" s="70">
        <f t="shared" si="1970"/>
        <v>0</v>
      </c>
      <c r="AX268" s="70">
        <f t="shared" si="1970"/>
        <v>0</v>
      </c>
      <c r="AY268" s="70">
        <f t="shared" si="1970"/>
        <v>0</v>
      </c>
      <c r="AZ268" s="70">
        <f t="shared" si="1970"/>
        <v>0</v>
      </c>
      <c r="BA268" s="70">
        <f t="shared" si="1970"/>
        <v>0</v>
      </c>
      <c r="BB268" s="70">
        <f t="shared" si="1970"/>
        <v>0</v>
      </c>
      <c r="BC268" s="70">
        <f t="shared" si="1970"/>
        <v>0</v>
      </c>
      <c r="BD268" s="70">
        <f t="shared" si="1970"/>
        <v>0</v>
      </c>
      <c r="BE268" s="70">
        <f t="shared" si="1970"/>
        <v>0</v>
      </c>
      <c r="BF268" s="70">
        <f t="shared" si="1970"/>
        <v>0</v>
      </c>
      <c r="BG268" s="70">
        <f t="shared" si="1970"/>
        <v>0</v>
      </c>
      <c r="BH268" s="70">
        <f t="shared" si="1970"/>
        <v>0</v>
      </c>
      <c r="BI268" s="70">
        <f t="shared" si="1970"/>
        <v>0</v>
      </c>
      <c r="BJ268" s="70">
        <f t="shared" si="1970"/>
        <v>0</v>
      </c>
      <c r="BK268" s="70">
        <f t="shared" si="1970"/>
        <v>0</v>
      </c>
      <c r="BL268" s="70"/>
      <c r="BM268" s="70">
        <f t="shared" si="1970"/>
        <v>0</v>
      </c>
      <c r="BN268" s="70"/>
      <c r="BO268" s="70">
        <f t="shared" si="1970"/>
        <v>0</v>
      </c>
      <c r="BP268" s="70"/>
      <c r="BQ268" s="70">
        <f t="shared" si="1970"/>
        <v>0</v>
      </c>
      <c r="BR268" s="70">
        <f t="shared" si="1970"/>
        <v>0</v>
      </c>
      <c r="BS268" s="70"/>
      <c r="BT268" s="70">
        <f t="shared" si="1970"/>
        <v>0</v>
      </c>
      <c r="BU268" s="70">
        <f t="shared" si="1970"/>
        <v>0</v>
      </c>
      <c r="BV268" s="70">
        <f t="shared" si="1970"/>
        <v>0</v>
      </c>
      <c r="BW268" s="70">
        <f t="shared" si="1970"/>
        <v>0</v>
      </c>
      <c r="BX268" s="70"/>
      <c r="BY268" s="70">
        <f t="shared" si="1970"/>
        <v>0</v>
      </c>
      <c r="BZ268" s="70"/>
      <c r="CA268" s="70">
        <f t="shared" si="1970"/>
        <v>0</v>
      </c>
      <c r="CB268" s="70">
        <f t="shared" si="1970"/>
        <v>0</v>
      </c>
      <c r="CC268" s="70">
        <f t="shared" si="1970"/>
        <v>0</v>
      </c>
      <c r="CD268" s="70">
        <f t="shared" si="1970"/>
        <v>0</v>
      </c>
      <c r="CE268" s="70">
        <f t="shared" si="1970"/>
        <v>0</v>
      </c>
      <c r="CF268" s="70">
        <f t="shared" si="1970"/>
        <v>0</v>
      </c>
      <c r="CG268" s="70">
        <f t="shared" ref="CG268:EX268" si="1971">SUMIF($B$260:$B$263,"kötelező",CG$260:CG$263)</f>
        <v>0</v>
      </c>
      <c r="CH268" s="70"/>
      <c r="CI268" s="70">
        <f t="shared" si="1971"/>
        <v>0</v>
      </c>
      <c r="CJ268" s="70">
        <f t="shared" si="1971"/>
        <v>0</v>
      </c>
      <c r="CK268" s="70">
        <f t="shared" si="1971"/>
        <v>0</v>
      </c>
      <c r="CL268" s="70">
        <f t="shared" si="1971"/>
        <v>0</v>
      </c>
      <c r="CM268" s="70">
        <f t="shared" si="1971"/>
        <v>0</v>
      </c>
      <c r="CN268" s="70">
        <f t="shared" si="1971"/>
        <v>0</v>
      </c>
      <c r="CO268" s="70">
        <f t="shared" si="1971"/>
        <v>0</v>
      </c>
      <c r="CP268" s="70">
        <f t="shared" si="1971"/>
        <v>0</v>
      </c>
      <c r="CQ268" s="70">
        <f t="shared" si="1971"/>
        <v>0</v>
      </c>
      <c r="CR268" s="70">
        <f t="shared" si="1971"/>
        <v>0</v>
      </c>
      <c r="CS268" s="70">
        <f t="shared" si="1971"/>
        <v>0</v>
      </c>
      <c r="CT268" s="70">
        <f t="shared" si="1971"/>
        <v>0</v>
      </c>
      <c r="CU268" s="70">
        <f t="shared" si="1971"/>
        <v>0</v>
      </c>
      <c r="CV268" s="70">
        <f t="shared" si="1971"/>
        <v>0</v>
      </c>
      <c r="CW268" s="70">
        <f t="shared" si="1971"/>
        <v>0</v>
      </c>
      <c r="CX268" s="70">
        <f t="shared" si="1971"/>
        <v>0</v>
      </c>
      <c r="CY268" s="70">
        <f t="shared" si="1971"/>
        <v>0</v>
      </c>
      <c r="CZ268" s="70">
        <f t="shared" si="1971"/>
        <v>0</v>
      </c>
      <c r="DA268" s="70">
        <f t="shared" si="1971"/>
        <v>0</v>
      </c>
      <c r="DB268" s="70">
        <f t="shared" si="1971"/>
        <v>0</v>
      </c>
      <c r="DC268" s="70">
        <f t="shared" si="1971"/>
        <v>0</v>
      </c>
      <c r="DD268" s="70">
        <f t="shared" si="1971"/>
        <v>0</v>
      </c>
      <c r="DE268" s="70">
        <f t="shared" si="1971"/>
        <v>0</v>
      </c>
      <c r="DF268" s="70">
        <f t="shared" si="1971"/>
        <v>0</v>
      </c>
      <c r="DG268" s="70">
        <f t="shared" si="1971"/>
        <v>0</v>
      </c>
      <c r="DH268" s="70">
        <f t="shared" si="1971"/>
        <v>0</v>
      </c>
      <c r="DI268" s="70">
        <f t="shared" si="1971"/>
        <v>0</v>
      </c>
      <c r="DJ268" s="70">
        <f t="shared" si="1971"/>
        <v>0</v>
      </c>
      <c r="DK268" s="70">
        <f t="shared" si="1971"/>
        <v>0</v>
      </c>
      <c r="DL268" s="70">
        <f t="shared" si="1971"/>
        <v>0</v>
      </c>
      <c r="DM268" s="70">
        <f t="shared" si="1971"/>
        <v>0</v>
      </c>
      <c r="DN268" s="70">
        <f t="shared" si="1971"/>
        <v>0</v>
      </c>
      <c r="DO268" s="70">
        <f t="shared" si="1971"/>
        <v>0</v>
      </c>
      <c r="DP268" s="70">
        <f t="shared" si="1971"/>
        <v>0</v>
      </c>
      <c r="DQ268" s="70">
        <f t="shared" si="1971"/>
        <v>0</v>
      </c>
      <c r="DR268" s="70">
        <f t="shared" si="1971"/>
        <v>0</v>
      </c>
      <c r="DS268" s="70">
        <f t="shared" si="1971"/>
        <v>0</v>
      </c>
      <c r="DT268" s="70">
        <f t="shared" si="1971"/>
        <v>0</v>
      </c>
      <c r="DU268" s="70">
        <f t="shared" si="1971"/>
        <v>0</v>
      </c>
      <c r="DV268" s="70">
        <f t="shared" si="1971"/>
        <v>0</v>
      </c>
      <c r="DW268" s="70">
        <f t="shared" si="1971"/>
        <v>0</v>
      </c>
      <c r="DX268" s="70">
        <f t="shared" si="1971"/>
        <v>0</v>
      </c>
      <c r="DY268" s="70">
        <f t="shared" si="1971"/>
        <v>0</v>
      </c>
      <c r="DZ268" s="70">
        <f t="shared" si="1971"/>
        <v>0</v>
      </c>
      <c r="EA268" s="70">
        <f t="shared" si="1971"/>
        <v>0</v>
      </c>
      <c r="EB268" s="70">
        <f t="shared" si="1971"/>
        <v>0</v>
      </c>
      <c r="EC268" s="70">
        <f t="shared" si="1971"/>
        <v>0</v>
      </c>
      <c r="ED268" s="70">
        <f t="shared" si="1971"/>
        <v>0</v>
      </c>
      <c r="EE268" s="70">
        <f t="shared" si="1971"/>
        <v>0</v>
      </c>
      <c r="EF268" s="70">
        <f t="shared" si="1971"/>
        <v>0</v>
      </c>
      <c r="EG268" s="70">
        <f t="shared" si="1971"/>
        <v>0</v>
      </c>
      <c r="EH268" s="70">
        <f t="shared" si="1971"/>
        <v>0</v>
      </c>
      <c r="EI268" s="70">
        <f t="shared" si="1971"/>
        <v>0</v>
      </c>
      <c r="EJ268" s="70">
        <f t="shared" si="1971"/>
        <v>0</v>
      </c>
      <c r="EK268" s="70">
        <f t="shared" si="1971"/>
        <v>0</v>
      </c>
      <c r="EL268" s="70">
        <f t="shared" si="1971"/>
        <v>0</v>
      </c>
      <c r="EM268" s="70">
        <f t="shared" si="1971"/>
        <v>0</v>
      </c>
      <c r="EN268" s="70">
        <f t="shared" si="1971"/>
        <v>0</v>
      </c>
      <c r="EO268" s="70">
        <f t="shared" si="1971"/>
        <v>0</v>
      </c>
      <c r="EP268" s="70">
        <f t="shared" si="1971"/>
        <v>0</v>
      </c>
      <c r="EQ268" s="70">
        <f t="shared" si="1971"/>
        <v>0</v>
      </c>
      <c r="ER268" s="70">
        <f t="shared" si="1971"/>
        <v>0</v>
      </c>
      <c r="ES268" s="70">
        <f t="shared" si="1971"/>
        <v>0</v>
      </c>
      <c r="ET268" s="70">
        <f t="shared" si="1971"/>
        <v>0</v>
      </c>
      <c r="EU268" s="70">
        <f t="shared" si="1971"/>
        <v>0</v>
      </c>
      <c r="EV268" s="70">
        <f t="shared" si="1971"/>
        <v>0</v>
      </c>
      <c r="EW268" s="70">
        <f t="shared" si="1971"/>
        <v>0</v>
      </c>
      <c r="EX268" s="70">
        <f t="shared" si="1971"/>
        <v>0</v>
      </c>
      <c r="EY268" s="70">
        <f t="shared" ref="EY268:FI268" si="1972">SUMIF($B$260:$B$263,"kötelező",EY$260:EY$263)</f>
        <v>0</v>
      </c>
      <c r="EZ268" s="70">
        <f t="shared" si="1972"/>
        <v>0</v>
      </c>
      <c r="FA268" s="70">
        <f t="shared" si="1972"/>
        <v>0</v>
      </c>
      <c r="FB268" s="70">
        <f t="shared" si="1972"/>
        <v>0</v>
      </c>
      <c r="FC268" s="70">
        <f t="shared" si="1972"/>
        <v>0</v>
      </c>
      <c r="FD268" s="70">
        <f t="shared" si="1972"/>
        <v>0</v>
      </c>
      <c r="FE268" s="70">
        <f t="shared" si="1972"/>
        <v>0</v>
      </c>
      <c r="FF268" s="70">
        <f t="shared" si="1972"/>
        <v>0</v>
      </c>
      <c r="FG268" s="70">
        <f t="shared" si="1972"/>
        <v>0</v>
      </c>
      <c r="FH268" s="70">
        <f t="shared" si="1972"/>
        <v>0</v>
      </c>
      <c r="FI268" s="70">
        <f t="shared" si="1972"/>
        <v>0</v>
      </c>
    </row>
    <row r="269" spans="1:165" s="142" customFormat="1" ht="11.25" x14ac:dyDescent="0.2">
      <c r="A269" s="86"/>
      <c r="B269" s="86"/>
      <c r="C269" s="71"/>
      <c r="D269" s="71"/>
      <c r="E269" s="91" t="s">
        <v>113</v>
      </c>
      <c r="F269" s="88"/>
      <c r="G269" s="88"/>
      <c r="H269" s="89"/>
      <c r="I269" s="89"/>
      <c r="J269" s="89"/>
      <c r="K269" s="89"/>
      <c r="L269" s="89"/>
      <c r="M269" s="70">
        <f t="shared" ref="M269:AS269" si="1973">SUMIF($B$260:$B$263,"önkéntes",M$260:M$263)</f>
        <v>171209</v>
      </c>
      <c r="N269" s="70">
        <f t="shared" si="1973"/>
        <v>134310</v>
      </c>
      <c r="O269" s="70">
        <f t="shared" si="1973"/>
        <v>0</v>
      </c>
      <c r="P269" s="70">
        <f t="shared" si="1973"/>
        <v>0</v>
      </c>
      <c r="Q269" s="70">
        <f t="shared" si="1973"/>
        <v>36264</v>
      </c>
      <c r="R269" s="70">
        <f t="shared" si="1973"/>
        <v>0</v>
      </c>
      <c r="S269" s="70">
        <f t="shared" si="1973"/>
        <v>0</v>
      </c>
      <c r="T269" s="70">
        <f t="shared" si="1973"/>
        <v>635</v>
      </c>
      <c r="U269" s="70">
        <f t="shared" si="1973"/>
        <v>500</v>
      </c>
      <c r="V269" s="70">
        <f t="shared" si="1973"/>
        <v>135</v>
      </c>
      <c r="W269" s="70">
        <f t="shared" si="1973"/>
        <v>0</v>
      </c>
      <c r="X269" s="70">
        <f t="shared" si="1973"/>
        <v>0</v>
      </c>
      <c r="Y269" s="70">
        <f t="shared" si="1973"/>
        <v>0</v>
      </c>
      <c r="Z269" s="70">
        <f t="shared" si="1973"/>
        <v>0</v>
      </c>
      <c r="AA269" s="70">
        <f t="shared" si="1973"/>
        <v>0</v>
      </c>
      <c r="AB269" s="70">
        <f t="shared" si="1973"/>
        <v>0</v>
      </c>
      <c r="AC269" s="70">
        <f t="shared" si="1973"/>
        <v>0</v>
      </c>
      <c r="AD269" s="70">
        <f t="shared" si="1973"/>
        <v>0</v>
      </c>
      <c r="AE269" s="70">
        <f t="shared" si="1973"/>
        <v>0</v>
      </c>
      <c r="AF269" s="70">
        <f t="shared" si="1973"/>
        <v>0</v>
      </c>
      <c r="AG269" s="70">
        <f t="shared" si="1973"/>
        <v>0</v>
      </c>
      <c r="AH269" s="70">
        <f t="shared" si="1973"/>
        <v>0</v>
      </c>
      <c r="AI269" s="70">
        <f t="shared" si="1973"/>
        <v>0</v>
      </c>
      <c r="AJ269" s="70">
        <f t="shared" si="1973"/>
        <v>171209</v>
      </c>
      <c r="AK269" s="70"/>
      <c r="AL269" s="70">
        <f t="shared" si="1973"/>
        <v>0</v>
      </c>
      <c r="AM269" s="70">
        <f t="shared" si="1973"/>
        <v>0</v>
      </c>
      <c r="AN269" s="70">
        <f t="shared" si="1973"/>
        <v>0</v>
      </c>
      <c r="AO269" s="70">
        <f t="shared" si="1973"/>
        <v>0</v>
      </c>
      <c r="AP269" s="70">
        <f t="shared" si="1973"/>
        <v>0</v>
      </c>
      <c r="AQ269" s="70">
        <f t="shared" si="1973"/>
        <v>0</v>
      </c>
      <c r="AR269" s="70">
        <f t="shared" si="1973"/>
        <v>0</v>
      </c>
      <c r="AS269" s="70">
        <f t="shared" si="1973"/>
        <v>0</v>
      </c>
      <c r="AT269" s="70">
        <f t="shared" ref="AT269:CF269" si="1974">SUMIF($B$260:$B$263,"önkéntes",AT$260:AT$263)</f>
        <v>0</v>
      </c>
      <c r="AU269" s="70">
        <f t="shared" si="1974"/>
        <v>0</v>
      </c>
      <c r="AV269" s="70">
        <f t="shared" si="1974"/>
        <v>0</v>
      </c>
      <c r="AW269" s="70">
        <f t="shared" si="1974"/>
        <v>0</v>
      </c>
      <c r="AX269" s="70">
        <f t="shared" si="1974"/>
        <v>0</v>
      </c>
      <c r="AY269" s="70">
        <f t="shared" si="1974"/>
        <v>0</v>
      </c>
      <c r="AZ269" s="70">
        <f t="shared" si="1974"/>
        <v>0</v>
      </c>
      <c r="BA269" s="70">
        <f t="shared" si="1974"/>
        <v>0</v>
      </c>
      <c r="BB269" s="70">
        <f t="shared" si="1974"/>
        <v>0</v>
      </c>
      <c r="BC269" s="70">
        <f t="shared" si="1974"/>
        <v>0</v>
      </c>
      <c r="BD269" s="70">
        <f t="shared" si="1974"/>
        <v>0</v>
      </c>
      <c r="BE269" s="70">
        <f t="shared" si="1974"/>
        <v>0</v>
      </c>
      <c r="BF269" s="70">
        <f t="shared" si="1974"/>
        <v>0</v>
      </c>
      <c r="BG269" s="70">
        <f t="shared" si="1974"/>
        <v>0</v>
      </c>
      <c r="BH269" s="70">
        <f t="shared" si="1974"/>
        <v>0</v>
      </c>
      <c r="BI269" s="70">
        <f t="shared" si="1974"/>
        <v>0</v>
      </c>
      <c r="BJ269" s="70">
        <f t="shared" si="1974"/>
        <v>176000</v>
      </c>
      <c r="BK269" s="70">
        <f t="shared" si="1974"/>
        <v>171209</v>
      </c>
      <c r="BL269" s="70"/>
      <c r="BM269" s="70">
        <f t="shared" si="1974"/>
        <v>134310</v>
      </c>
      <c r="BN269" s="70"/>
      <c r="BO269" s="70">
        <f t="shared" si="1974"/>
        <v>0</v>
      </c>
      <c r="BP269" s="70"/>
      <c r="BQ269" s="70">
        <f t="shared" si="1974"/>
        <v>0</v>
      </c>
      <c r="BR269" s="70">
        <f t="shared" si="1974"/>
        <v>36264</v>
      </c>
      <c r="BS269" s="70"/>
      <c r="BT269" s="70">
        <f t="shared" si="1974"/>
        <v>0</v>
      </c>
      <c r="BU269" s="70">
        <f t="shared" si="1974"/>
        <v>0</v>
      </c>
      <c r="BV269" s="70">
        <f t="shared" si="1974"/>
        <v>635</v>
      </c>
      <c r="BW269" s="70">
        <f t="shared" si="1974"/>
        <v>500</v>
      </c>
      <c r="BX269" s="70"/>
      <c r="BY269" s="70">
        <f t="shared" si="1974"/>
        <v>135</v>
      </c>
      <c r="BZ269" s="70"/>
      <c r="CA269" s="70">
        <f t="shared" si="1974"/>
        <v>0</v>
      </c>
      <c r="CB269" s="70">
        <f t="shared" si="1974"/>
        <v>0</v>
      </c>
      <c r="CC269" s="70">
        <f t="shared" si="1974"/>
        <v>0</v>
      </c>
      <c r="CD269" s="70">
        <f t="shared" si="1974"/>
        <v>0</v>
      </c>
      <c r="CE269" s="70">
        <f t="shared" si="1974"/>
        <v>0</v>
      </c>
      <c r="CF269" s="70">
        <f t="shared" si="1974"/>
        <v>0</v>
      </c>
      <c r="CG269" s="70">
        <f t="shared" ref="CG269:EX269" si="1975">SUMIF($B$260:$B$263,"önkéntes",CG$260:CG$263)</f>
        <v>0</v>
      </c>
      <c r="CH269" s="70"/>
      <c r="CI269" s="70">
        <f t="shared" si="1975"/>
        <v>0</v>
      </c>
      <c r="CJ269" s="70">
        <f t="shared" si="1975"/>
        <v>0</v>
      </c>
      <c r="CK269" s="70">
        <f t="shared" si="1975"/>
        <v>0</v>
      </c>
      <c r="CL269" s="70">
        <f t="shared" si="1975"/>
        <v>0</v>
      </c>
      <c r="CM269" s="70">
        <f t="shared" si="1975"/>
        <v>0</v>
      </c>
      <c r="CN269" s="70">
        <f t="shared" si="1975"/>
        <v>0</v>
      </c>
      <c r="CO269" s="70">
        <f t="shared" si="1975"/>
        <v>171209</v>
      </c>
      <c r="CP269" s="70">
        <f t="shared" si="1975"/>
        <v>0</v>
      </c>
      <c r="CQ269" s="70">
        <f t="shared" si="1975"/>
        <v>0</v>
      </c>
      <c r="CR269" s="70">
        <f t="shared" si="1975"/>
        <v>0</v>
      </c>
      <c r="CS269" s="70">
        <f t="shared" si="1975"/>
        <v>0</v>
      </c>
      <c r="CT269" s="70">
        <f t="shared" si="1975"/>
        <v>0</v>
      </c>
      <c r="CU269" s="70">
        <f t="shared" si="1975"/>
        <v>0</v>
      </c>
      <c r="CV269" s="70">
        <f t="shared" si="1975"/>
        <v>0</v>
      </c>
      <c r="CW269" s="70">
        <f t="shared" si="1975"/>
        <v>0</v>
      </c>
      <c r="CX269" s="70">
        <f t="shared" si="1975"/>
        <v>0</v>
      </c>
      <c r="CY269" s="70">
        <f t="shared" si="1975"/>
        <v>0</v>
      </c>
      <c r="CZ269" s="70">
        <f t="shared" si="1975"/>
        <v>0</v>
      </c>
      <c r="DA269" s="70">
        <f t="shared" si="1975"/>
        <v>0</v>
      </c>
      <c r="DB269" s="70">
        <f t="shared" si="1975"/>
        <v>0</v>
      </c>
      <c r="DC269" s="70">
        <f t="shared" si="1975"/>
        <v>0</v>
      </c>
      <c r="DD269" s="70">
        <f t="shared" si="1975"/>
        <v>0</v>
      </c>
      <c r="DE269" s="70">
        <f t="shared" si="1975"/>
        <v>0</v>
      </c>
      <c r="DF269" s="70">
        <f t="shared" si="1975"/>
        <v>0</v>
      </c>
      <c r="DG269" s="70">
        <f t="shared" si="1975"/>
        <v>0</v>
      </c>
      <c r="DH269" s="70">
        <f t="shared" si="1975"/>
        <v>0</v>
      </c>
      <c r="DI269" s="70">
        <f t="shared" si="1975"/>
        <v>0</v>
      </c>
      <c r="DJ269" s="70">
        <f t="shared" si="1975"/>
        <v>0</v>
      </c>
      <c r="DK269" s="70">
        <f t="shared" si="1975"/>
        <v>0</v>
      </c>
      <c r="DL269" s="70">
        <f t="shared" si="1975"/>
        <v>0</v>
      </c>
      <c r="DM269" s="70">
        <f t="shared" si="1975"/>
        <v>0</v>
      </c>
      <c r="DN269" s="70">
        <f t="shared" si="1975"/>
        <v>0</v>
      </c>
      <c r="DO269" s="70">
        <f t="shared" si="1975"/>
        <v>0</v>
      </c>
      <c r="DP269" s="70">
        <f t="shared" si="1975"/>
        <v>0</v>
      </c>
      <c r="DQ269" s="70">
        <f t="shared" si="1975"/>
        <v>0</v>
      </c>
      <c r="DR269" s="70">
        <f t="shared" si="1975"/>
        <v>0</v>
      </c>
      <c r="DS269" s="70">
        <f t="shared" si="1975"/>
        <v>0</v>
      </c>
      <c r="DT269" s="70">
        <f t="shared" si="1975"/>
        <v>0</v>
      </c>
      <c r="DU269" s="70">
        <f t="shared" si="1975"/>
        <v>0</v>
      </c>
      <c r="DV269" s="70">
        <f t="shared" si="1975"/>
        <v>0</v>
      </c>
      <c r="DW269" s="70">
        <f t="shared" si="1975"/>
        <v>0</v>
      </c>
      <c r="DX269" s="70">
        <f t="shared" si="1975"/>
        <v>0</v>
      </c>
      <c r="DY269" s="70">
        <f t="shared" si="1975"/>
        <v>0</v>
      </c>
      <c r="DZ269" s="70">
        <f t="shared" si="1975"/>
        <v>0</v>
      </c>
      <c r="EA269" s="70">
        <f t="shared" si="1975"/>
        <v>0</v>
      </c>
      <c r="EB269" s="70">
        <f t="shared" si="1975"/>
        <v>0</v>
      </c>
      <c r="EC269" s="70">
        <f t="shared" si="1975"/>
        <v>0</v>
      </c>
      <c r="ED269" s="70">
        <f t="shared" si="1975"/>
        <v>0</v>
      </c>
      <c r="EE269" s="70">
        <f t="shared" si="1975"/>
        <v>0</v>
      </c>
      <c r="EF269" s="70">
        <f t="shared" si="1975"/>
        <v>0</v>
      </c>
      <c r="EG269" s="70">
        <f t="shared" si="1975"/>
        <v>0</v>
      </c>
      <c r="EH269" s="70">
        <f t="shared" si="1975"/>
        <v>0</v>
      </c>
      <c r="EI269" s="70">
        <f t="shared" si="1975"/>
        <v>0</v>
      </c>
      <c r="EJ269" s="70">
        <f t="shared" si="1975"/>
        <v>0</v>
      </c>
      <c r="EK269" s="70">
        <f t="shared" si="1975"/>
        <v>0</v>
      </c>
      <c r="EL269" s="70">
        <f t="shared" si="1975"/>
        <v>0</v>
      </c>
      <c r="EM269" s="70">
        <f t="shared" si="1975"/>
        <v>0</v>
      </c>
      <c r="EN269" s="70">
        <f t="shared" si="1975"/>
        <v>0</v>
      </c>
      <c r="EO269" s="70">
        <f t="shared" si="1975"/>
        <v>0</v>
      </c>
      <c r="EP269" s="70">
        <f t="shared" si="1975"/>
        <v>0</v>
      </c>
      <c r="EQ269" s="70">
        <f t="shared" si="1975"/>
        <v>0</v>
      </c>
      <c r="ER269" s="70">
        <f t="shared" si="1975"/>
        <v>0</v>
      </c>
      <c r="ES269" s="70">
        <f t="shared" si="1975"/>
        <v>0</v>
      </c>
      <c r="ET269" s="70">
        <f t="shared" si="1975"/>
        <v>0</v>
      </c>
      <c r="EU269" s="70">
        <f t="shared" si="1975"/>
        <v>0</v>
      </c>
      <c r="EV269" s="70">
        <f t="shared" si="1975"/>
        <v>0</v>
      </c>
      <c r="EW269" s="70">
        <f t="shared" si="1975"/>
        <v>0</v>
      </c>
      <c r="EX269" s="70">
        <f t="shared" si="1975"/>
        <v>0</v>
      </c>
      <c r="EY269" s="70">
        <f t="shared" ref="EY269:FI269" si="1976">SUMIF($B$260:$B$263,"önkéntes",EY$260:EY$263)</f>
        <v>0</v>
      </c>
      <c r="EZ269" s="70">
        <f t="shared" si="1976"/>
        <v>0</v>
      </c>
      <c r="FA269" s="70">
        <f t="shared" si="1976"/>
        <v>0</v>
      </c>
      <c r="FB269" s="70">
        <f t="shared" si="1976"/>
        <v>0</v>
      </c>
      <c r="FC269" s="70">
        <f t="shared" si="1976"/>
        <v>0</v>
      </c>
      <c r="FD269" s="70">
        <f t="shared" si="1976"/>
        <v>0</v>
      </c>
      <c r="FE269" s="70">
        <f t="shared" si="1976"/>
        <v>0</v>
      </c>
      <c r="FF269" s="70">
        <f t="shared" si="1976"/>
        <v>0</v>
      </c>
      <c r="FG269" s="70">
        <f t="shared" si="1976"/>
        <v>0</v>
      </c>
      <c r="FH269" s="70">
        <f t="shared" si="1976"/>
        <v>0</v>
      </c>
      <c r="FI269" s="70">
        <f t="shared" si="1976"/>
        <v>0</v>
      </c>
    </row>
    <row r="270" spans="1:165" s="116" customFormat="1" ht="11.25" x14ac:dyDescent="0.2">
      <c r="A270" s="120"/>
      <c r="B270" s="120"/>
      <c r="C270" s="120"/>
      <c r="D270" s="120"/>
      <c r="E270" s="124"/>
      <c r="F270" s="15"/>
      <c r="G270" s="1"/>
      <c r="H270" s="1"/>
      <c r="I270" s="1"/>
      <c r="J270" s="1"/>
      <c r="K270" s="1"/>
      <c r="L270" s="1"/>
      <c r="M270" s="1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1"/>
      <c r="AG270" s="1"/>
      <c r="AH270" s="1"/>
      <c r="AI270" s="1"/>
      <c r="AJ270" s="1"/>
      <c r="AK270" s="1"/>
      <c r="AL270" s="1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1"/>
      <c r="BF270" s="1"/>
      <c r="BG270" s="1"/>
      <c r="BH270" s="1"/>
      <c r="BI270" s="1"/>
      <c r="BJ270" s="1"/>
      <c r="BK270" s="1"/>
      <c r="BL270" s="1"/>
      <c r="BM270" s="65"/>
      <c r="BN270" s="132"/>
      <c r="BO270" s="65"/>
      <c r="BP270" s="132"/>
      <c r="BQ270" s="65"/>
      <c r="BR270" s="65"/>
      <c r="BS270" s="132"/>
      <c r="BT270" s="65"/>
      <c r="BU270" s="65"/>
      <c r="BV270" s="65"/>
      <c r="BW270" s="65"/>
      <c r="BX270" s="132"/>
      <c r="BY270" s="65"/>
      <c r="BZ270" s="132"/>
      <c r="CA270" s="65"/>
      <c r="CB270" s="65"/>
      <c r="CC270" s="65"/>
      <c r="CD270" s="65"/>
      <c r="CE270" s="65"/>
      <c r="CF270" s="65"/>
      <c r="CG270" s="65"/>
      <c r="CH270" s="132"/>
      <c r="CI270" s="65"/>
      <c r="CJ270" s="65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1:165" s="116" customFormat="1" ht="11.25" x14ac:dyDescent="0.2">
      <c r="A271" s="17"/>
      <c r="B271" s="17"/>
      <c r="C271" s="18"/>
      <c r="D271" s="18"/>
      <c r="E271" s="14" t="s">
        <v>365</v>
      </c>
      <c r="F271" s="19"/>
      <c r="G271" s="1"/>
      <c r="H271" s="1"/>
      <c r="I271" s="1"/>
      <c r="J271" s="1"/>
      <c r="K271" s="1"/>
      <c r="L271" s="1"/>
      <c r="M271" s="1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1"/>
      <c r="AG271" s="1"/>
      <c r="AH271" s="1"/>
      <c r="AI271" s="1"/>
      <c r="AJ271" s="1"/>
      <c r="AK271" s="1"/>
      <c r="AL271" s="1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1"/>
      <c r="BF271" s="1"/>
      <c r="BG271" s="1"/>
      <c r="BH271" s="1"/>
      <c r="BI271" s="1"/>
      <c r="BJ271" s="1"/>
      <c r="BK271" s="1"/>
      <c r="BL271" s="1"/>
      <c r="BM271" s="65"/>
      <c r="BN271" s="132"/>
      <c r="BO271" s="65"/>
      <c r="BP271" s="132"/>
      <c r="BQ271" s="65"/>
      <c r="BR271" s="65"/>
      <c r="BS271" s="132"/>
      <c r="BT271" s="65"/>
      <c r="BU271" s="65"/>
      <c r="BV271" s="65"/>
      <c r="BW271" s="65"/>
      <c r="BX271" s="132"/>
      <c r="BY271" s="65"/>
      <c r="BZ271" s="132"/>
      <c r="CA271" s="65"/>
      <c r="CB271" s="65"/>
      <c r="CC271" s="65"/>
      <c r="CD271" s="65"/>
      <c r="CE271" s="65"/>
      <c r="CF271" s="65"/>
      <c r="CG271" s="65"/>
      <c r="CH271" s="132"/>
      <c r="CI271" s="65"/>
      <c r="CJ271" s="65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1:165" s="116" customFormat="1" ht="11.25" x14ac:dyDescent="0.2">
      <c r="A272" s="17"/>
      <c r="B272" s="17"/>
      <c r="C272" s="18"/>
      <c r="D272" s="18"/>
      <c r="E272" s="14"/>
      <c r="F272" s="19"/>
      <c r="G272" s="1"/>
      <c r="H272" s="1"/>
      <c r="I272" s="1"/>
      <c r="J272" s="1"/>
      <c r="K272" s="1"/>
      <c r="L272" s="1"/>
      <c r="M272" s="1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1"/>
      <c r="AG272" s="1"/>
      <c r="AH272" s="1"/>
      <c r="AI272" s="1"/>
      <c r="AJ272" s="1"/>
      <c r="AK272" s="1"/>
      <c r="AL272" s="1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1"/>
      <c r="BF272" s="1"/>
      <c r="BG272" s="1"/>
      <c r="BH272" s="1"/>
      <c r="BI272" s="1"/>
      <c r="BJ272" s="1"/>
      <c r="BK272" s="1"/>
      <c r="BL272" s="1"/>
      <c r="BM272" s="65"/>
      <c r="BN272" s="132"/>
      <c r="BO272" s="65"/>
      <c r="BP272" s="132"/>
      <c r="BQ272" s="65"/>
      <c r="BR272" s="65"/>
      <c r="BS272" s="132"/>
      <c r="BT272" s="65"/>
      <c r="BU272" s="65"/>
      <c r="BV272" s="65"/>
      <c r="BW272" s="65"/>
      <c r="BX272" s="132"/>
      <c r="BY272" s="65"/>
      <c r="BZ272" s="132"/>
      <c r="CA272" s="65"/>
      <c r="CB272" s="65"/>
      <c r="CC272" s="65"/>
      <c r="CD272" s="65"/>
      <c r="CE272" s="65"/>
      <c r="CF272" s="65"/>
      <c r="CG272" s="65"/>
      <c r="CH272" s="132"/>
      <c r="CI272" s="65"/>
      <c r="CJ272" s="65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1:165" s="116" customFormat="1" ht="11.25" x14ac:dyDescent="0.2">
      <c r="A273" s="17"/>
      <c r="B273" s="17"/>
      <c r="C273" s="18"/>
      <c r="D273" s="18"/>
      <c r="E273" s="16" t="s">
        <v>99</v>
      </c>
      <c r="F273" s="19"/>
      <c r="G273" s="1"/>
      <c r="H273" s="1"/>
      <c r="I273" s="1"/>
      <c r="J273" s="1"/>
      <c r="K273" s="1"/>
      <c r="L273" s="1"/>
      <c r="M273" s="1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1"/>
      <c r="AG273" s="1"/>
      <c r="AH273" s="1"/>
      <c r="AI273" s="1"/>
      <c r="AJ273" s="1"/>
      <c r="AK273" s="1"/>
      <c r="AL273" s="1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1"/>
      <c r="BF273" s="1"/>
      <c r="BG273" s="1"/>
      <c r="BH273" s="1"/>
      <c r="BI273" s="1"/>
      <c r="BJ273" s="1"/>
      <c r="BK273" s="1"/>
      <c r="BL273" s="1"/>
      <c r="BM273" s="65"/>
      <c r="BN273" s="132"/>
      <c r="BO273" s="65"/>
      <c r="BP273" s="132"/>
      <c r="BQ273" s="65"/>
      <c r="BR273" s="65"/>
      <c r="BS273" s="132"/>
      <c r="BT273" s="65"/>
      <c r="BU273" s="65"/>
      <c r="BV273" s="65"/>
      <c r="BW273" s="65"/>
      <c r="BX273" s="132"/>
      <c r="BY273" s="65"/>
      <c r="BZ273" s="132"/>
      <c r="CA273" s="65"/>
      <c r="CB273" s="65"/>
      <c r="CC273" s="65"/>
      <c r="CD273" s="65"/>
      <c r="CE273" s="65"/>
      <c r="CF273" s="65"/>
      <c r="CG273" s="65"/>
      <c r="CH273" s="132"/>
      <c r="CI273" s="65"/>
      <c r="CJ273" s="65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1:165" s="116" customFormat="1" ht="11.25" x14ac:dyDescent="0.2">
      <c r="A274" s="17"/>
      <c r="B274" s="17"/>
      <c r="C274" s="18"/>
      <c r="D274" s="18"/>
      <c r="E274" s="14"/>
      <c r="F274" s="19"/>
      <c r="G274" s="1"/>
      <c r="H274" s="1"/>
      <c r="I274" s="1"/>
      <c r="J274" s="1"/>
      <c r="K274" s="1"/>
      <c r="L274" s="1"/>
      <c r="M274" s="1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1"/>
      <c r="AG274" s="1"/>
      <c r="AH274" s="1"/>
      <c r="AI274" s="1"/>
      <c r="AJ274" s="1"/>
      <c r="AK274" s="1"/>
      <c r="AL274" s="1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1"/>
      <c r="BF274" s="1"/>
      <c r="BG274" s="1"/>
      <c r="BH274" s="1"/>
      <c r="BI274" s="1"/>
      <c r="BJ274" s="1"/>
      <c r="BK274" s="1"/>
      <c r="BL274" s="1"/>
      <c r="BM274" s="65"/>
      <c r="BN274" s="132"/>
      <c r="BO274" s="65"/>
      <c r="BP274" s="132"/>
      <c r="BQ274" s="65"/>
      <c r="BR274" s="65"/>
      <c r="BS274" s="132"/>
      <c r="BT274" s="65"/>
      <c r="BU274" s="65"/>
      <c r="BV274" s="65"/>
      <c r="BW274" s="65"/>
      <c r="BX274" s="132"/>
      <c r="BY274" s="65"/>
      <c r="BZ274" s="132"/>
      <c r="CA274" s="65"/>
      <c r="CB274" s="65"/>
      <c r="CC274" s="65"/>
      <c r="CD274" s="65"/>
      <c r="CE274" s="65"/>
      <c r="CF274" s="65"/>
      <c r="CG274" s="65"/>
      <c r="CH274" s="132"/>
      <c r="CI274" s="65"/>
      <c r="CJ274" s="65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1:165" s="116" customFormat="1" ht="14.25" customHeight="1" x14ac:dyDescent="0.2">
      <c r="A275" s="120" t="s">
        <v>105</v>
      </c>
      <c r="B275" s="120" t="s">
        <v>101</v>
      </c>
      <c r="C275" s="120">
        <v>840301</v>
      </c>
      <c r="D275" s="120" t="s">
        <v>366</v>
      </c>
      <c r="E275" s="124" t="s">
        <v>367</v>
      </c>
      <c r="F275" s="15" t="s">
        <v>368</v>
      </c>
      <c r="G275" s="1">
        <f t="shared" ref="G275:G281" si="1977">H275+I275+BJ275</f>
        <v>958537</v>
      </c>
      <c r="H275" s="1">
        <f t="shared" ref="H275:H281" si="1978">L275+CJ275+DC275+DU275+EM275+FE275</f>
        <v>0</v>
      </c>
      <c r="I275" s="1"/>
      <c r="J275" s="1">
        <f t="shared" ref="J275:J281" si="1979">K275+M275+CP275+DH275+DZ275+ER275</f>
        <v>958537</v>
      </c>
      <c r="K275" s="1">
        <v>956950</v>
      </c>
      <c r="L275" s="1"/>
      <c r="M275" s="1">
        <f t="shared" si="1763"/>
        <v>1587</v>
      </c>
      <c r="N275" s="65"/>
      <c r="O275" s="65"/>
      <c r="P275" s="65"/>
      <c r="Q275" s="65"/>
      <c r="R275" s="65"/>
      <c r="S275" s="65"/>
      <c r="T275" s="65">
        <f t="shared" ref="T275:T340" si="1980">U275+V275</f>
        <v>1587</v>
      </c>
      <c r="U275" s="65">
        <v>1250</v>
      </c>
      <c r="V275" s="65">
        <v>337</v>
      </c>
      <c r="W275" s="65"/>
      <c r="X275" s="65"/>
      <c r="Y275" s="65"/>
      <c r="Z275" s="65"/>
      <c r="AA275" s="65"/>
      <c r="AB275" s="65"/>
      <c r="AC275" s="65"/>
      <c r="AD275" s="65"/>
      <c r="AE275" s="65"/>
      <c r="AF275" s="1">
        <v>0</v>
      </c>
      <c r="AG275" s="1">
        <v>0</v>
      </c>
      <c r="AH275" s="1"/>
      <c r="AI275" s="1">
        <v>0</v>
      </c>
      <c r="AJ275" s="1">
        <f t="shared" ref="AJ275:AJ281" si="1981">M275-AF275-AG275-AI275</f>
        <v>1587</v>
      </c>
      <c r="AK275" s="1">
        <f t="shared" si="1547"/>
        <v>0</v>
      </c>
      <c r="AL275" s="1">
        <f t="shared" ref="AL275:AL276" si="1982">AM275+AN275+AO275+AP275+AQ275+AR275+AS275+AV275+AW275+BA275+BB275+BC275</f>
        <v>0</v>
      </c>
      <c r="AM275" s="65"/>
      <c r="AN275" s="65"/>
      <c r="AO275" s="65"/>
      <c r="AP275" s="65"/>
      <c r="AQ275" s="65"/>
      <c r="AR275" s="65"/>
      <c r="AS275" s="65">
        <f t="shared" ref="AS275:AS281" si="1983">AT275+AU275</f>
        <v>0</v>
      </c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1"/>
      <c r="BF275" s="1"/>
      <c r="BG275" s="1"/>
      <c r="BH275" s="1">
        <v>0</v>
      </c>
      <c r="BI275" s="1">
        <f t="shared" ref="BI275:BI281" si="1984">AL275-BE275-BF275-BH275</f>
        <v>0</v>
      </c>
      <c r="BJ275" s="1">
        <f t="shared" si="1551"/>
        <v>958537</v>
      </c>
      <c r="BK275" s="1">
        <f t="shared" ref="BK275:BK281" si="1985">BM275+BO275+BQ275+BR275+BT275+BU275+BV275+CA275+CB275+CE275+CF275+CG275+CI275</f>
        <v>1587</v>
      </c>
      <c r="BL275" s="1"/>
      <c r="BM275" s="65">
        <f t="shared" ref="BM275:BM281" si="1986">N275+AM275</f>
        <v>0</v>
      </c>
      <c r="BN275" s="132"/>
      <c r="BO275" s="65">
        <f t="shared" ref="BO275:BO281" si="1987">O275+AN275</f>
        <v>0</v>
      </c>
      <c r="BP275" s="132"/>
      <c r="BQ275" s="65">
        <f t="shared" ref="BQ275:BQ281" si="1988">P275+AO275</f>
        <v>0</v>
      </c>
      <c r="BR275" s="65">
        <f t="shared" ref="BR275:BR281" si="1989">Q275+AP275</f>
        <v>0</v>
      </c>
      <c r="BS275" s="132"/>
      <c r="BT275" s="65">
        <f t="shared" ref="BT275:BT281" si="1990">R275+AQ275</f>
        <v>0</v>
      </c>
      <c r="BU275" s="65">
        <f t="shared" ref="BU275:BU281" si="1991">S275+AR275</f>
        <v>0</v>
      </c>
      <c r="BV275" s="65">
        <f t="shared" ref="BV275:BV281" si="1992">T275+AS275</f>
        <v>1587</v>
      </c>
      <c r="BW275" s="65">
        <f t="shared" ref="BW275:BW281" si="1993">U275+AT275</f>
        <v>1250</v>
      </c>
      <c r="BX275" s="132"/>
      <c r="BY275" s="65">
        <f t="shared" ref="BY275:BY281" si="1994">V275+AU275</f>
        <v>337</v>
      </c>
      <c r="BZ275" s="132"/>
      <c r="CA275" s="65">
        <f t="shared" ref="CA275:CA281" si="1995">W275+AV275</f>
        <v>0</v>
      </c>
      <c r="CB275" s="65">
        <f t="shared" ref="CB275:CB281" si="1996">X275+AW275</f>
        <v>0</v>
      </c>
      <c r="CC275" s="65">
        <f t="shared" ref="CC275:CC281" si="1997">Y275+AX275</f>
        <v>0</v>
      </c>
      <c r="CD275" s="65">
        <f t="shared" ref="CD275:CD281" si="1998">Z275+AY275</f>
        <v>0</v>
      </c>
      <c r="CE275" s="65">
        <f t="shared" ref="CE275:CE281" si="1999">AA275+AZ275</f>
        <v>0</v>
      </c>
      <c r="CF275" s="65">
        <f t="shared" ref="CF275:CF281" si="2000">AB275+BA275</f>
        <v>0</v>
      </c>
      <c r="CG275" s="65">
        <f t="shared" ref="CG275:CG281" si="2001">AC275+BB275</f>
        <v>0</v>
      </c>
      <c r="CH275" s="132"/>
      <c r="CI275" s="65">
        <f t="shared" ref="CI275:CI281" si="2002">AD275+BC275</f>
        <v>0</v>
      </c>
      <c r="CJ275" s="65">
        <f t="shared" ref="CJ275:CJ281" si="2003">AE275+BD275</f>
        <v>0</v>
      </c>
      <c r="CK275" s="65">
        <f t="shared" ref="CK275:CK281" si="2004">AF275+BE275</f>
        <v>0</v>
      </c>
      <c r="CL275" s="65">
        <f t="shared" ref="CL275:CL281" si="2005">AG275+BF275</f>
        <v>0</v>
      </c>
      <c r="CM275" s="65">
        <f t="shared" ref="CM275:CM281" si="2006">AH275+BG275</f>
        <v>0</v>
      </c>
      <c r="CN275" s="65">
        <f t="shared" ref="CN275:CN281" si="2007">AI275+BH275</f>
        <v>0</v>
      </c>
      <c r="CO275" s="65">
        <f t="shared" ref="CO275:CO281" si="2008">AJ275+BI275</f>
        <v>1587</v>
      </c>
      <c r="CP275" s="1"/>
      <c r="CR275" s="1"/>
      <c r="CS275" s="1"/>
      <c r="CT275" s="1"/>
      <c r="CU275" s="1"/>
      <c r="CV275" s="1"/>
      <c r="CX275" s="1"/>
      <c r="CY275" s="1"/>
      <c r="CZ275" s="1"/>
      <c r="DA275" s="1"/>
      <c r="DB275" s="1">
        <f t="shared" ref="DB275:DB281" si="2009">CP275+CV275</f>
        <v>0</v>
      </c>
      <c r="DC275" s="1">
        <f t="shared" ref="DC275:DC281" si="2010">CQ275+CW275</f>
        <v>0</v>
      </c>
      <c r="DD275" s="1">
        <f t="shared" ref="DD275:DD281" si="2011">CR275+CX275</f>
        <v>0</v>
      </c>
      <c r="DE275" s="1">
        <f t="shared" ref="DE275:DE281" si="2012">CS275+CY275</f>
        <v>0</v>
      </c>
      <c r="DF275" s="1">
        <f t="shared" ref="DF275:DF281" si="2013">CT275+CZ275</f>
        <v>0</v>
      </c>
      <c r="DG275" s="1">
        <f t="shared" ref="DG275:DG281" si="2014">CU275+DA275</f>
        <v>0</v>
      </c>
      <c r="DH275" s="1"/>
      <c r="DM275" s="1"/>
      <c r="DN275" s="1"/>
      <c r="DP275" s="1"/>
      <c r="DQ275" s="1"/>
      <c r="DR275" s="1"/>
      <c r="DS275" s="1"/>
      <c r="DT275" s="1">
        <f t="shared" ref="DT275:DT281" si="2015">DH275+DN275</f>
        <v>0</v>
      </c>
      <c r="DU275" s="1">
        <f t="shared" ref="DU275:DU281" si="2016">DI275+DO275</f>
        <v>0</v>
      </c>
      <c r="DV275" s="1">
        <f t="shared" ref="DV275:DV281" si="2017">DJ275+DP275</f>
        <v>0</v>
      </c>
      <c r="DW275" s="1">
        <f t="shared" ref="DW275:DW281" si="2018">DK275+DQ275</f>
        <v>0</v>
      </c>
      <c r="DX275" s="1">
        <f t="shared" ref="DX275:DX281" si="2019">DL275+DR275</f>
        <v>0</v>
      </c>
      <c r="DY275" s="1">
        <f t="shared" ref="DY275:DY281" si="2020">DM275+DS275</f>
        <v>0</v>
      </c>
      <c r="DZ275" s="1"/>
      <c r="EA275" s="1"/>
      <c r="EB275" s="1"/>
      <c r="EC275" s="1"/>
      <c r="ED275" s="1"/>
      <c r="EE275" s="1">
        <f t="shared" si="1947"/>
        <v>0</v>
      </c>
      <c r="EF275" s="1"/>
      <c r="EH275" s="1"/>
      <c r="EI275" s="1"/>
      <c r="EJ275" s="1"/>
      <c r="EK275" s="1"/>
      <c r="EL275" s="1">
        <f t="shared" ref="EL275:EL281" si="2021">DZ275+EF275</f>
        <v>0</v>
      </c>
      <c r="EM275" s="1">
        <f t="shared" ref="EM275:EM281" si="2022">EA275+EG275</f>
        <v>0</v>
      </c>
      <c r="EN275" s="1">
        <f t="shared" ref="EN275:EN281" si="2023">EB275+EH275</f>
        <v>0</v>
      </c>
      <c r="EO275" s="1">
        <f t="shared" ref="EO275:EO281" si="2024">EC275+EI275</f>
        <v>0</v>
      </c>
      <c r="EP275" s="1">
        <f t="shared" ref="EP275:EP281" si="2025">ED275+EJ275</f>
        <v>0</v>
      </c>
      <c r="EQ275" s="1">
        <f t="shared" ref="EQ275:EQ281" si="2026">EE275+EK275</f>
        <v>0</v>
      </c>
      <c r="ER275" s="1">
        <v>0</v>
      </c>
      <c r="EW275" s="1">
        <f t="shared" si="1953"/>
        <v>0</v>
      </c>
      <c r="EX275" s="1"/>
      <c r="EZ275" s="1"/>
      <c r="FA275" s="1"/>
      <c r="FB275" s="1"/>
      <c r="FC275" s="1"/>
      <c r="FD275" s="1">
        <f t="shared" ref="FD275:FD281" si="2027">ER275+EX275</f>
        <v>0</v>
      </c>
      <c r="FE275" s="1">
        <f t="shared" ref="FE275:FE281" si="2028">ES275+EY275</f>
        <v>0</v>
      </c>
      <c r="FF275" s="1">
        <f t="shared" ref="FF275:FF281" si="2029">ET275+EZ275</f>
        <v>0</v>
      </c>
      <c r="FG275" s="1">
        <f t="shared" ref="FG275:FG281" si="2030">EU275+FA275</f>
        <v>0</v>
      </c>
      <c r="FH275" s="1">
        <f t="shared" ref="FH275:FH281" si="2031">EV275+FB275</f>
        <v>0</v>
      </c>
      <c r="FI275" s="1">
        <f t="shared" ref="FI275:FI281" si="2032">EW275+FC275</f>
        <v>0</v>
      </c>
    </row>
    <row r="276" spans="1:165" s="116" customFormat="1" ht="45" x14ac:dyDescent="0.2">
      <c r="A276" s="120" t="s">
        <v>105</v>
      </c>
      <c r="B276" s="120" t="s">
        <v>101</v>
      </c>
      <c r="C276" s="120">
        <v>840301</v>
      </c>
      <c r="D276" s="120" t="s">
        <v>369</v>
      </c>
      <c r="E276" s="124" t="s">
        <v>370</v>
      </c>
      <c r="F276" s="15" t="s">
        <v>371</v>
      </c>
      <c r="G276" s="1">
        <f t="shared" si="1977"/>
        <v>50000</v>
      </c>
      <c r="H276" s="1">
        <f t="shared" si="1978"/>
        <v>0</v>
      </c>
      <c r="I276" s="1"/>
      <c r="J276" s="1">
        <f t="shared" si="1979"/>
        <v>50000</v>
      </c>
      <c r="K276" s="1">
        <v>1177</v>
      </c>
      <c r="L276" s="1"/>
      <c r="M276" s="1">
        <f t="shared" si="1763"/>
        <v>18823</v>
      </c>
      <c r="N276" s="65"/>
      <c r="O276" s="65"/>
      <c r="P276" s="65"/>
      <c r="Q276" s="65"/>
      <c r="R276" s="65"/>
      <c r="S276" s="65"/>
      <c r="T276" s="65">
        <f t="shared" si="1980"/>
        <v>0</v>
      </c>
      <c r="U276" s="65"/>
      <c r="V276" s="65"/>
      <c r="W276" s="65"/>
      <c r="X276" s="65"/>
      <c r="Y276" s="65"/>
      <c r="Z276" s="65"/>
      <c r="AA276" s="65"/>
      <c r="AB276" s="65"/>
      <c r="AC276" s="65">
        <v>18823</v>
      </c>
      <c r="AD276" s="65"/>
      <c r="AE276" s="65"/>
      <c r="AF276" s="1">
        <v>0</v>
      </c>
      <c r="AG276" s="1">
        <v>0</v>
      </c>
      <c r="AH276" s="1">
        <v>4284</v>
      </c>
      <c r="AI276" s="1">
        <v>5128</v>
      </c>
      <c r="AJ276" s="1">
        <f t="shared" si="1981"/>
        <v>13695</v>
      </c>
      <c r="AK276" s="1">
        <f t="shared" si="1547"/>
        <v>0</v>
      </c>
      <c r="AL276" s="1">
        <f t="shared" si="1982"/>
        <v>0</v>
      </c>
      <c r="AM276" s="65"/>
      <c r="AN276" s="65"/>
      <c r="AO276" s="65"/>
      <c r="AP276" s="65"/>
      <c r="AQ276" s="65"/>
      <c r="AR276" s="65"/>
      <c r="AS276" s="65">
        <f t="shared" si="1983"/>
        <v>0</v>
      </c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1"/>
      <c r="BF276" s="1"/>
      <c r="BG276" s="1"/>
      <c r="BH276" s="1"/>
      <c r="BI276" s="1">
        <f t="shared" si="1984"/>
        <v>0</v>
      </c>
      <c r="BJ276" s="1">
        <f t="shared" si="1551"/>
        <v>50000</v>
      </c>
      <c r="BK276" s="1">
        <f t="shared" si="1985"/>
        <v>18823</v>
      </c>
      <c r="BL276" s="1"/>
      <c r="BM276" s="65">
        <f t="shared" si="1986"/>
        <v>0</v>
      </c>
      <c r="BN276" s="132"/>
      <c r="BO276" s="65">
        <f t="shared" si="1987"/>
        <v>0</v>
      </c>
      <c r="BP276" s="132"/>
      <c r="BQ276" s="65">
        <f t="shared" si="1988"/>
        <v>0</v>
      </c>
      <c r="BR276" s="65">
        <f t="shared" si="1989"/>
        <v>0</v>
      </c>
      <c r="BS276" s="132"/>
      <c r="BT276" s="65">
        <f t="shared" si="1990"/>
        <v>0</v>
      </c>
      <c r="BU276" s="65">
        <f t="shared" si="1991"/>
        <v>0</v>
      </c>
      <c r="BV276" s="65">
        <f t="shared" si="1992"/>
        <v>0</v>
      </c>
      <c r="BW276" s="65">
        <f t="shared" si="1993"/>
        <v>0</v>
      </c>
      <c r="BX276" s="132"/>
      <c r="BY276" s="65">
        <f t="shared" si="1994"/>
        <v>0</v>
      </c>
      <c r="BZ276" s="132"/>
      <c r="CA276" s="65">
        <f t="shared" si="1995"/>
        <v>0</v>
      </c>
      <c r="CB276" s="65">
        <f t="shared" si="1996"/>
        <v>0</v>
      </c>
      <c r="CC276" s="65">
        <f t="shared" si="1997"/>
        <v>0</v>
      </c>
      <c r="CD276" s="65">
        <f t="shared" si="1998"/>
        <v>0</v>
      </c>
      <c r="CE276" s="65">
        <f t="shared" si="1999"/>
        <v>0</v>
      </c>
      <c r="CF276" s="65">
        <f t="shared" si="2000"/>
        <v>0</v>
      </c>
      <c r="CG276" s="65">
        <f t="shared" si="2001"/>
        <v>18823</v>
      </c>
      <c r="CH276" s="132"/>
      <c r="CI276" s="65">
        <f t="shared" si="2002"/>
        <v>0</v>
      </c>
      <c r="CJ276" s="65">
        <f t="shared" si="2003"/>
        <v>0</v>
      </c>
      <c r="CK276" s="65">
        <f t="shared" si="2004"/>
        <v>0</v>
      </c>
      <c r="CL276" s="65">
        <f t="shared" si="2005"/>
        <v>0</v>
      </c>
      <c r="CM276" s="65">
        <f t="shared" si="2006"/>
        <v>4284</v>
      </c>
      <c r="CN276" s="65">
        <f t="shared" si="2007"/>
        <v>5128</v>
      </c>
      <c r="CO276" s="65">
        <f t="shared" si="2008"/>
        <v>13695</v>
      </c>
      <c r="CP276" s="1">
        <v>20000</v>
      </c>
      <c r="CR276" s="1"/>
      <c r="CS276" s="1"/>
      <c r="CT276" s="1">
        <v>10000</v>
      </c>
      <c r="CU276" s="1">
        <f t="shared" ref="CU276:CU279" si="2033">CP276-CR276-CS276-CT276</f>
        <v>10000</v>
      </c>
      <c r="CV276" s="1"/>
      <c r="CX276" s="1"/>
      <c r="CY276" s="1"/>
      <c r="CZ276" s="1"/>
      <c r="DA276" s="1"/>
      <c r="DB276" s="1">
        <f t="shared" si="2009"/>
        <v>20000</v>
      </c>
      <c r="DC276" s="1">
        <f t="shared" si="2010"/>
        <v>0</v>
      </c>
      <c r="DD276" s="1">
        <f t="shared" si="2011"/>
        <v>0</v>
      </c>
      <c r="DE276" s="1">
        <f t="shared" si="2012"/>
        <v>0</v>
      </c>
      <c r="DF276" s="1">
        <f t="shared" si="2013"/>
        <v>10000</v>
      </c>
      <c r="DG276" s="1">
        <f t="shared" si="2014"/>
        <v>10000</v>
      </c>
      <c r="DH276" s="1">
        <v>10000</v>
      </c>
      <c r="DL276" s="116">
        <v>5000</v>
      </c>
      <c r="DM276" s="1">
        <f t="shared" ref="DM276:DM279" si="2034">DH276-DJ276-DK276-DL276</f>
        <v>5000</v>
      </c>
      <c r="DN276" s="1"/>
      <c r="DP276" s="1"/>
      <c r="DQ276" s="1"/>
      <c r="DR276" s="1"/>
      <c r="DS276" s="1"/>
      <c r="DT276" s="1">
        <f t="shared" si="2015"/>
        <v>10000</v>
      </c>
      <c r="DU276" s="1">
        <f t="shared" si="2016"/>
        <v>0</v>
      </c>
      <c r="DV276" s="1">
        <f t="shared" si="2017"/>
        <v>0</v>
      </c>
      <c r="DW276" s="1">
        <f t="shared" si="2018"/>
        <v>0</v>
      </c>
      <c r="DX276" s="1">
        <f t="shared" si="2019"/>
        <v>5000</v>
      </c>
      <c r="DY276" s="1">
        <f t="shared" si="2020"/>
        <v>5000</v>
      </c>
      <c r="DZ276" s="1"/>
      <c r="EA276" s="1"/>
      <c r="EB276" s="1"/>
      <c r="EC276" s="1"/>
      <c r="ED276" s="1"/>
      <c r="EE276" s="1">
        <f t="shared" si="1947"/>
        <v>0</v>
      </c>
      <c r="EF276" s="1"/>
      <c r="EH276" s="1"/>
      <c r="EI276" s="1"/>
      <c r="EJ276" s="1"/>
      <c r="EK276" s="1"/>
      <c r="EL276" s="1">
        <f t="shared" si="2021"/>
        <v>0</v>
      </c>
      <c r="EM276" s="1">
        <f t="shared" si="2022"/>
        <v>0</v>
      </c>
      <c r="EN276" s="1">
        <f t="shared" si="2023"/>
        <v>0</v>
      </c>
      <c r="EO276" s="1">
        <f t="shared" si="2024"/>
        <v>0</v>
      </c>
      <c r="EP276" s="1">
        <f t="shared" si="2025"/>
        <v>0</v>
      </c>
      <c r="EQ276" s="1">
        <f t="shared" si="2026"/>
        <v>0</v>
      </c>
      <c r="ER276" s="1">
        <v>0</v>
      </c>
      <c r="EW276" s="1">
        <f t="shared" si="1953"/>
        <v>0</v>
      </c>
      <c r="EX276" s="1"/>
      <c r="EZ276" s="1"/>
      <c r="FA276" s="1"/>
      <c r="FB276" s="1"/>
      <c r="FC276" s="1"/>
      <c r="FD276" s="1">
        <f t="shared" si="2027"/>
        <v>0</v>
      </c>
      <c r="FE276" s="1">
        <f t="shared" si="2028"/>
        <v>0</v>
      </c>
      <c r="FF276" s="1">
        <f t="shared" si="2029"/>
        <v>0</v>
      </c>
      <c r="FG276" s="1">
        <f t="shared" si="2030"/>
        <v>0</v>
      </c>
      <c r="FH276" s="1">
        <f t="shared" si="2031"/>
        <v>0</v>
      </c>
      <c r="FI276" s="1">
        <f t="shared" si="2032"/>
        <v>0</v>
      </c>
    </row>
    <row r="277" spans="1:165" s="116" customFormat="1" ht="22.5" x14ac:dyDescent="0.2">
      <c r="A277" s="120" t="s">
        <v>105</v>
      </c>
      <c r="B277" s="53" t="s">
        <v>101</v>
      </c>
      <c r="C277" s="120">
        <v>840301</v>
      </c>
      <c r="D277" s="120" t="s">
        <v>372</v>
      </c>
      <c r="E277" s="124" t="s">
        <v>373</v>
      </c>
      <c r="F277" s="15" t="s">
        <v>374</v>
      </c>
      <c r="G277" s="1">
        <f t="shared" si="1977"/>
        <v>420050264</v>
      </c>
      <c r="H277" s="1">
        <f t="shared" si="1978"/>
        <v>0</v>
      </c>
      <c r="I277" s="1"/>
      <c r="J277" s="1">
        <f t="shared" si="1979"/>
        <v>418066669</v>
      </c>
      <c r="K277" s="1">
        <f>403105681+783222</f>
        <v>403888903</v>
      </c>
      <c r="L277" s="1"/>
      <c r="M277" s="1">
        <f>N277+O277+P277+Q277+R277+S277+T277+W277+X277+AB277+AC277+AD277+AA277</f>
        <v>2114038</v>
      </c>
      <c r="N277" s="65"/>
      <c r="O277" s="65"/>
      <c r="P277" s="65"/>
      <c r="Q277" s="65"/>
      <c r="R277" s="65"/>
      <c r="S277" s="65"/>
      <c r="T277" s="65">
        <f t="shared" si="1980"/>
        <v>100053</v>
      </c>
      <c r="U277" s="143">
        <v>100000</v>
      </c>
      <c r="V277" s="65">
        <v>53</v>
      </c>
      <c r="W277" s="65"/>
      <c r="X277" s="65"/>
      <c r="Y277" s="65"/>
      <c r="Z277" s="65"/>
      <c r="AA277" s="65">
        <v>198500</v>
      </c>
      <c r="AB277" s="65"/>
      <c r="AC277" s="65">
        <v>1815485</v>
      </c>
      <c r="AD277" s="65"/>
      <c r="AE277" s="65"/>
      <c r="AF277" s="1">
        <v>986314</v>
      </c>
      <c r="AG277" s="1">
        <v>1127724</v>
      </c>
      <c r="AH277" s="1"/>
      <c r="AI277" s="1">
        <v>0</v>
      </c>
      <c r="AJ277" s="1">
        <f t="shared" si="1981"/>
        <v>0</v>
      </c>
      <c r="AK277" s="1">
        <f t="shared" si="1547"/>
        <v>1983595</v>
      </c>
      <c r="AL277" s="1">
        <f>AM277+AN277+AO277+AP277+AQ277+AR277+AS277+AV277+AW277+BA277+BB277+BC277+AZ277</f>
        <v>1983595</v>
      </c>
      <c r="AM277" s="65"/>
      <c r="AN277" s="65"/>
      <c r="AO277" s="65"/>
      <c r="AP277" s="65"/>
      <c r="AQ277" s="65"/>
      <c r="AR277" s="65"/>
      <c r="AS277" s="65">
        <f t="shared" si="1983"/>
        <v>0</v>
      </c>
      <c r="AT277" s="143"/>
      <c r="AU277" s="65"/>
      <c r="AV277" s="65"/>
      <c r="AW277" s="65"/>
      <c r="AX277" s="65"/>
      <c r="AY277" s="65"/>
      <c r="AZ277" s="65"/>
      <c r="BA277" s="65"/>
      <c r="BB277" s="65">
        <v>1983595</v>
      </c>
      <c r="BC277" s="65"/>
      <c r="BD277" s="65"/>
      <c r="BE277" s="1"/>
      <c r="BF277" s="1"/>
      <c r="BG277" s="1"/>
      <c r="BH277" s="1"/>
      <c r="BI277" s="1">
        <f t="shared" si="1984"/>
        <v>1983595</v>
      </c>
      <c r="BJ277" s="1">
        <f t="shared" si="1551"/>
        <v>420050264</v>
      </c>
      <c r="BK277" s="1">
        <f t="shared" si="1985"/>
        <v>4097633</v>
      </c>
      <c r="BL277" s="1"/>
      <c r="BM277" s="65">
        <f t="shared" si="1986"/>
        <v>0</v>
      </c>
      <c r="BN277" s="132"/>
      <c r="BO277" s="65">
        <f t="shared" si="1987"/>
        <v>0</v>
      </c>
      <c r="BP277" s="132"/>
      <c r="BQ277" s="65">
        <f t="shared" si="1988"/>
        <v>0</v>
      </c>
      <c r="BR277" s="65">
        <f t="shared" si="1989"/>
        <v>0</v>
      </c>
      <c r="BS277" s="132"/>
      <c r="BT277" s="65">
        <f t="shared" si="1990"/>
        <v>0</v>
      </c>
      <c r="BU277" s="65">
        <f t="shared" si="1991"/>
        <v>0</v>
      </c>
      <c r="BV277" s="65">
        <f t="shared" si="1992"/>
        <v>100053</v>
      </c>
      <c r="BW277" s="65">
        <f t="shared" si="1993"/>
        <v>100000</v>
      </c>
      <c r="BX277" s="132"/>
      <c r="BY277" s="65">
        <f t="shared" si="1994"/>
        <v>53</v>
      </c>
      <c r="BZ277" s="132"/>
      <c r="CA277" s="65">
        <f t="shared" si="1995"/>
        <v>0</v>
      </c>
      <c r="CB277" s="65">
        <f t="shared" si="1996"/>
        <v>0</v>
      </c>
      <c r="CC277" s="65">
        <f t="shared" si="1997"/>
        <v>0</v>
      </c>
      <c r="CD277" s="65">
        <f t="shared" si="1998"/>
        <v>0</v>
      </c>
      <c r="CE277" s="65">
        <f t="shared" si="1999"/>
        <v>198500</v>
      </c>
      <c r="CF277" s="65">
        <f t="shared" si="2000"/>
        <v>0</v>
      </c>
      <c r="CG277" s="65">
        <f t="shared" si="2001"/>
        <v>3799080</v>
      </c>
      <c r="CH277" s="132"/>
      <c r="CI277" s="65">
        <f t="shared" si="2002"/>
        <v>0</v>
      </c>
      <c r="CJ277" s="65">
        <f t="shared" si="2003"/>
        <v>0</v>
      </c>
      <c r="CK277" s="65">
        <f t="shared" si="2004"/>
        <v>986314</v>
      </c>
      <c r="CL277" s="65">
        <f t="shared" si="2005"/>
        <v>1127724</v>
      </c>
      <c r="CM277" s="65">
        <f t="shared" si="2006"/>
        <v>0</v>
      </c>
      <c r="CN277" s="65">
        <f t="shared" si="2007"/>
        <v>0</v>
      </c>
      <c r="CO277" s="65">
        <f t="shared" si="2008"/>
        <v>1983595</v>
      </c>
      <c r="CP277" s="1">
        <v>11301252</v>
      </c>
      <c r="CR277" s="1">
        <v>8733272</v>
      </c>
      <c r="CS277" s="1">
        <v>2567980</v>
      </c>
      <c r="CT277" s="1">
        <v>0</v>
      </c>
      <c r="CU277" s="1">
        <f t="shared" si="2033"/>
        <v>0</v>
      </c>
      <c r="CV277" s="1"/>
      <c r="CX277" s="1"/>
      <c r="CY277" s="1"/>
      <c r="CZ277" s="1"/>
      <c r="DA277" s="1"/>
      <c r="DB277" s="1">
        <f t="shared" si="2009"/>
        <v>11301252</v>
      </c>
      <c r="DC277" s="1">
        <f t="shared" si="2010"/>
        <v>0</v>
      </c>
      <c r="DD277" s="1">
        <f t="shared" si="2011"/>
        <v>8733272</v>
      </c>
      <c r="DE277" s="1">
        <f t="shared" si="2012"/>
        <v>2567980</v>
      </c>
      <c r="DF277" s="1">
        <f t="shared" si="2013"/>
        <v>0</v>
      </c>
      <c r="DG277" s="1">
        <f t="shared" si="2014"/>
        <v>0</v>
      </c>
      <c r="DH277" s="1">
        <v>762476</v>
      </c>
      <c r="DJ277" s="1">
        <v>320585</v>
      </c>
      <c r="DK277" s="140">
        <v>441891</v>
      </c>
      <c r="DM277" s="1">
        <f t="shared" si="2034"/>
        <v>0</v>
      </c>
      <c r="DN277" s="1"/>
      <c r="DP277" s="1"/>
      <c r="DQ277" s="1"/>
      <c r="DR277" s="1"/>
      <c r="DS277" s="1"/>
      <c r="DT277" s="1">
        <f t="shared" si="2015"/>
        <v>762476</v>
      </c>
      <c r="DU277" s="1">
        <f t="shared" si="2016"/>
        <v>0</v>
      </c>
      <c r="DV277" s="1">
        <f t="shared" si="2017"/>
        <v>320585</v>
      </c>
      <c r="DW277" s="1">
        <f t="shared" si="2018"/>
        <v>441891</v>
      </c>
      <c r="DX277" s="1">
        <f t="shared" si="2019"/>
        <v>0</v>
      </c>
      <c r="DY277" s="1">
        <f t="shared" si="2020"/>
        <v>0</v>
      </c>
      <c r="DZ277" s="1"/>
      <c r="EA277" s="1"/>
      <c r="EB277" s="1"/>
      <c r="EC277" s="1"/>
      <c r="ED277" s="1"/>
      <c r="EE277" s="1">
        <f t="shared" si="1947"/>
        <v>0</v>
      </c>
      <c r="EF277" s="1"/>
      <c r="EH277" s="1"/>
      <c r="EI277" s="1"/>
      <c r="EJ277" s="1"/>
      <c r="EK277" s="1"/>
      <c r="EL277" s="1">
        <f t="shared" si="2021"/>
        <v>0</v>
      </c>
      <c r="EM277" s="1">
        <f t="shared" si="2022"/>
        <v>0</v>
      </c>
      <c r="EN277" s="1">
        <f t="shared" si="2023"/>
        <v>0</v>
      </c>
      <c r="EO277" s="1">
        <f t="shared" si="2024"/>
        <v>0</v>
      </c>
      <c r="EP277" s="1">
        <f t="shared" si="2025"/>
        <v>0</v>
      </c>
      <c r="EQ277" s="1">
        <f t="shared" si="2026"/>
        <v>0</v>
      </c>
      <c r="ER277" s="1">
        <v>0</v>
      </c>
      <c r="EW277" s="1">
        <f t="shared" si="1953"/>
        <v>0</v>
      </c>
      <c r="EX277" s="1"/>
      <c r="EZ277" s="1"/>
      <c r="FA277" s="1"/>
      <c r="FB277" s="1"/>
      <c r="FC277" s="1"/>
      <c r="FD277" s="1">
        <f t="shared" si="2027"/>
        <v>0</v>
      </c>
      <c r="FE277" s="1">
        <f t="shared" si="2028"/>
        <v>0</v>
      </c>
      <c r="FF277" s="1">
        <f t="shared" si="2029"/>
        <v>0</v>
      </c>
      <c r="FG277" s="1">
        <f t="shared" si="2030"/>
        <v>0</v>
      </c>
      <c r="FH277" s="1">
        <f t="shared" si="2031"/>
        <v>0</v>
      </c>
      <c r="FI277" s="1">
        <f t="shared" si="2032"/>
        <v>0</v>
      </c>
    </row>
    <row r="278" spans="1:165" s="116" customFormat="1" ht="18" customHeight="1" x14ac:dyDescent="0.2">
      <c r="A278" s="120" t="s">
        <v>105</v>
      </c>
      <c r="B278" s="120" t="s">
        <v>101</v>
      </c>
      <c r="C278" s="120">
        <v>840301</v>
      </c>
      <c r="D278" s="120" t="s">
        <v>375</v>
      </c>
      <c r="E278" s="124" t="s">
        <v>376</v>
      </c>
      <c r="F278" s="15" t="s">
        <v>377</v>
      </c>
      <c r="G278" s="1">
        <f t="shared" si="1977"/>
        <v>1325530</v>
      </c>
      <c r="H278" s="1">
        <f t="shared" si="1978"/>
        <v>0</v>
      </c>
      <c r="I278" s="1"/>
      <c r="J278" s="1">
        <f t="shared" si="1979"/>
        <v>1325530</v>
      </c>
      <c r="K278" s="1">
        <v>1299178</v>
      </c>
      <c r="L278" s="1"/>
      <c r="M278" s="1">
        <f t="shared" si="1763"/>
        <v>26352</v>
      </c>
      <c r="N278" s="65">
        <v>19962</v>
      </c>
      <c r="O278" s="65"/>
      <c r="P278" s="65"/>
      <c r="Q278" s="65"/>
      <c r="R278" s="65"/>
      <c r="S278" s="65">
        <v>5390</v>
      </c>
      <c r="T278" s="65">
        <f t="shared" si="1980"/>
        <v>1000</v>
      </c>
      <c r="U278" s="65">
        <v>1000</v>
      </c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1">
        <v>0</v>
      </c>
      <c r="AG278" s="1">
        <v>0</v>
      </c>
      <c r="AH278" s="1"/>
      <c r="AI278" s="1">
        <v>0</v>
      </c>
      <c r="AJ278" s="1">
        <f t="shared" si="1981"/>
        <v>26352</v>
      </c>
      <c r="AK278" s="1">
        <f t="shared" ref="AK278:AK340" si="2035">AL278+CV278+DN278+EF278+EX278</f>
        <v>0</v>
      </c>
      <c r="AL278" s="1">
        <f t="shared" ref="AL278:AL281" si="2036">AM278+AN278+AO278+AP278+AQ278+AR278+AS278+AV278+AW278+BA278+BB278+BC278</f>
        <v>0</v>
      </c>
      <c r="AM278" s="65"/>
      <c r="AN278" s="65"/>
      <c r="AO278" s="65"/>
      <c r="AP278" s="65"/>
      <c r="AQ278" s="65"/>
      <c r="AR278" s="65"/>
      <c r="AS278" s="65">
        <f t="shared" si="1983"/>
        <v>0</v>
      </c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1"/>
      <c r="BF278" s="1"/>
      <c r="BG278" s="1"/>
      <c r="BH278" s="1"/>
      <c r="BI278" s="1">
        <f t="shared" si="1984"/>
        <v>0</v>
      </c>
      <c r="BJ278" s="1">
        <f t="shared" ref="BJ278:BJ340" si="2037">AK278+J278</f>
        <v>1325530</v>
      </c>
      <c r="BK278" s="1">
        <f t="shared" si="1985"/>
        <v>26352</v>
      </c>
      <c r="BL278" s="1"/>
      <c r="BM278" s="65">
        <f t="shared" si="1986"/>
        <v>19962</v>
      </c>
      <c r="BN278" s="132"/>
      <c r="BO278" s="65">
        <f t="shared" si="1987"/>
        <v>0</v>
      </c>
      <c r="BP278" s="132"/>
      <c r="BQ278" s="65">
        <f t="shared" si="1988"/>
        <v>0</v>
      </c>
      <c r="BR278" s="65">
        <f t="shared" si="1989"/>
        <v>0</v>
      </c>
      <c r="BS278" s="132"/>
      <c r="BT278" s="65">
        <f t="shared" si="1990"/>
        <v>0</v>
      </c>
      <c r="BU278" s="65">
        <f t="shared" si="1991"/>
        <v>5390</v>
      </c>
      <c r="BV278" s="65">
        <f t="shared" si="1992"/>
        <v>1000</v>
      </c>
      <c r="BW278" s="65">
        <f t="shared" si="1993"/>
        <v>1000</v>
      </c>
      <c r="BX278" s="132"/>
      <c r="BY278" s="65">
        <f t="shared" si="1994"/>
        <v>0</v>
      </c>
      <c r="BZ278" s="132"/>
      <c r="CA278" s="65">
        <f t="shared" si="1995"/>
        <v>0</v>
      </c>
      <c r="CB278" s="65">
        <f t="shared" si="1996"/>
        <v>0</v>
      </c>
      <c r="CC278" s="65">
        <f t="shared" si="1997"/>
        <v>0</v>
      </c>
      <c r="CD278" s="65">
        <f t="shared" si="1998"/>
        <v>0</v>
      </c>
      <c r="CE278" s="65">
        <f t="shared" si="1999"/>
        <v>0</v>
      </c>
      <c r="CF278" s="65">
        <f t="shared" si="2000"/>
        <v>0</v>
      </c>
      <c r="CG278" s="65">
        <f t="shared" si="2001"/>
        <v>0</v>
      </c>
      <c r="CH278" s="132"/>
      <c r="CI278" s="65">
        <f t="shared" si="2002"/>
        <v>0</v>
      </c>
      <c r="CJ278" s="65">
        <f t="shared" si="2003"/>
        <v>0</v>
      </c>
      <c r="CK278" s="65">
        <f t="shared" si="2004"/>
        <v>0</v>
      </c>
      <c r="CL278" s="65">
        <f t="shared" si="2005"/>
        <v>0</v>
      </c>
      <c r="CM278" s="65">
        <f t="shared" si="2006"/>
        <v>0</v>
      </c>
      <c r="CN278" s="65">
        <f t="shared" si="2007"/>
        <v>0</v>
      </c>
      <c r="CO278" s="65">
        <f t="shared" si="2008"/>
        <v>26352</v>
      </c>
      <c r="CP278" s="1"/>
      <c r="CR278" s="1"/>
      <c r="CS278" s="1"/>
      <c r="CT278" s="1"/>
      <c r="CU278" s="1"/>
      <c r="CV278" s="1"/>
      <c r="CX278" s="1"/>
      <c r="CY278" s="1"/>
      <c r="CZ278" s="1"/>
      <c r="DA278" s="1"/>
      <c r="DB278" s="1">
        <f t="shared" si="2009"/>
        <v>0</v>
      </c>
      <c r="DC278" s="1">
        <f t="shared" si="2010"/>
        <v>0</v>
      </c>
      <c r="DD278" s="1">
        <f t="shared" si="2011"/>
        <v>0</v>
      </c>
      <c r="DE278" s="1">
        <f t="shared" si="2012"/>
        <v>0</v>
      </c>
      <c r="DF278" s="1">
        <f t="shared" si="2013"/>
        <v>0</v>
      </c>
      <c r="DG278" s="1">
        <f t="shared" si="2014"/>
        <v>0</v>
      </c>
      <c r="DH278" s="1"/>
      <c r="DM278" s="1">
        <f t="shared" si="2034"/>
        <v>0</v>
      </c>
      <c r="DN278" s="1"/>
      <c r="DP278" s="1"/>
      <c r="DQ278" s="1"/>
      <c r="DR278" s="1"/>
      <c r="DS278" s="1"/>
      <c r="DT278" s="1">
        <f t="shared" si="2015"/>
        <v>0</v>
      </c>
      <c r="DU278" s="1">
        <f t="shared" si="2016"/>
        <v>0</v>
      </c>
      <c r="DV278" s="1">
        <f t="shared" si="2017"/>
        <v>0</v>
      </c>
      <c r="DW278" s="1">
        <f t="shared" si="2018"/>
        <v>0</v>
      </c>
      <c r="DX278" s="1">
        <f t="shared" si="2019"/>
        <v>0</v>
      </c>
      <c r="DY278" s="1">
        <f t="shared" si="2020"/>
        <v>0</v>
      </c>
      <c r="DZ278" s="1"/>
      <c r="EA278" s="1"/>
      <c r="EB278" s="1"/>
      <c r="EC278" s="1"/>
      <c r="ED278" s="1"/>
      <c r="EE278" s="1">
        <f t="shared" si="1947"/>
        <v>0</v>
      </c>
      <c r="EF278" s="1"/>
      <c r="EH278" s="1"/>
      <c r="EI278" s="1"/>
      <c r="EJ278" s="1"/>
      <c r="EK278" s="1"/>
      <c r="EL278" s="1">
        <f t="shared" si="2021"/>
        <v>0</v>
      </c>
      <c r="EM278" s="1">
        <f t="shared" si="2022"/>
        <v>0</v>
      </c>
      <c r="EN278" s="1">
        <f t="shared" si="2023"/>
        <v>0</v>
      </c>
      <c r="EO278" s="1">
        <f t="shared" si="2024"/>
        <v>0</v>
      </c>
      <c r="EP278" s="1">
        <f t="shared" si="2025"/>
        <v>0</v>
      </c>
      <c r="EQ278" s="1">
        <f t="shared" si="2026"/>
        <v>0</v>
      </c>
      <c r="ER278" s="1">
        <v>0</v>
      </c>
      <c r="EW278" s="1">
        <f t="shared" si="1953"/>
        <v>0</v>
      </c>
      <c r="EX278" s="1"/>
      <c r="EZ278" s="1"/>
      <c r="FA278" s="1"/>
      <c r="FB278" s="1"/>
      <c r="FC278" s="1"/>
      <c r="FD278" s="1">
        <f t="shared" si="2027"/>
        <v>0</v>
      </c>
      <c r="FE278" s="1">
        <f t="shared" si="2028"/>
        <v>0</v>
      </c>
      <c r="FF278" s="1">
        <f t="shared" si="2029"/>
        <v>0</v>
      </c>
      <c r="FG278" s="1">
        <f t="shared" si="2030"/>
        <v>0</v>
      </c>
      <c r="FH278" s="1">
        <f t="shared" si="2031"/>
        <v>0</v>
      </c>
      <c r="FI278" s="1">
        <f t="shared" si="2032"/>
        <v>0</v>
      </c>
    </row>
    <row r="279" spans="1:165" s="116" customFormat="1" ht="15" customHeight="1" x14ac:dyDescent="0.2">
      <c r="A279" s="120" t="s">
        <v>105</v>
      </c>
      <c r="B279" s="120" t="s">
        <v>101</v>
      </c>
      <c r="C279" s="120">
        <v>840301</v>
      </c>
      <c r="D279" s="120" t="s">
        <v>378</v>
      </c>
      <c r="E279" s="124" t="s">
        <v>379</v>
      </c>
      <c r="F279" s="15" t="s">
        <v>140</v>
      </c>
      <c r="G279" s="1">
        <f t="shared" si="1977"/>
        <v>50977</v>
      </c>
      <c r="H279" s="1">
        <f t="shared" si="1978"/>
        <v>0</v>
      </c>
      <c r="I279" s="1"/>
      <c r="J279" s="1">
        <f t="shared" si="1979"/>
        <v>50977</v>
      </c>
      <c r="K279" s="1">
        <v>6344</v>
      </c>
      <c r="L279" s="1"/>
      <c r="M279" s="1">
        <f t="shared" si="1763"/>
        <v>7534</v>
      </c>
      <c r="N279" s="65">
        <v>3937</v>
      </c>
      <c r="O279" s="65"/>
      <c r="P279" s="65"/>
      <c r="Q279" s="65">
        <v>1063</v>
      </c>
      <c r="R279" s="65"/>
      <c r="S279" s="65"/>
      <c r="T279" s="65">
        <f t="shared" si="1980"/>
        <v>1665</v>
      </c>
      <c r="U279" s="65">
        <v>1311</v>
      </c>
      <c r="V279" s="65">
        <v>354</v>
      </c>
      <c r="W279" s="65"/>
      <c r="X279" s="65">
        <v>869</v>
      </c>
      <c r="Y279" s="65">
        <v>684</v>
      </c>
      <c r="Z279" s="65">
        <f>X279-Y279</f>
        <v>185</v>
      </c>
      <c r="AA279" s="65"/>
      <c r="AB279" s="65"/>
      <c r="AC279" s="65"/>
      <c r="AD279" s="65"/>
      <c r="AE279" s="65"/>
      <c r="AF279" s="1">
        <v>7029</v>
      </c>
      <c r="AG279" s="1">
        <v>136</v>
      </c>
      <c r="AH279" s="1"/>
      <c r="AI279" s="1">
        <v>0</v>
      </c>
      <c r="AJ279" s="1">
        <f t="shared" si="1981"/>
        <v>369</v>
      </c>
      <c r="AK279" s="1">
        <f t="shared" si="2035"/>
        <v>0</v>
      </c>
      <c r="AL279" s="1">
        <f t="shared" si="2036"/>
        <v>0</v>
      </c>
      <c r="AM279" s="65"/>
      <c r="AN279" s="65"/>
      <c r="AO279" s="65"/>
      <c r="AP279" s="65"/>
      <c r="AQ279" s="65"/>
      <c r="AR279" s="65"/>
      <c r="AS279" s="65">
        <f t="shared" si="1983"/>
        <v>0</v>
      </c>
      <c r="AT279" s="65"/>
      <c r="AU279" s="65"/>
      <c r="AV279" s="65"/>
      <c r="AW279" s="65"/>
      <c r="AX279" s="65"/>
      <c r="AY279" s="65">
        <f>AW279-AX279</f>
        <v>0</v>
      </c>
      <c r="AZ279" s="65"/>
      <c r="BA279" s="65"/>
      <c r="BB279" s="65"/>
      <c r="BC279" s="65"/>
      <c r="BD279" s="65"/>
      <c r="BE279" s="1"/>
      <c r="BF279" s="1"/>
      <c r="BG279" s="1"/>
      <c r="BH279" s="1"/>
      <c r="BI279" s="1">
        <f t="shared" si="1984"/>
        <v>0</v>
      </c>
      <c r="BJ279" s="1">
        <f t="shared" si="2037"/>
        <v>50977</v>
      </c>
      <c r="BK279" s="1">
        <f t="shared" si="1985"/>
        <v>7534</v>
      </c>
      <c r="BL279" s="1"/>
      <c r="BM279" s="65">
        <f t="shared" si="1986"/>
        <v>3937</v>
      </c>
      <c r="BN279" s="132"/>
      <c r="BO279" s="65">
        <f t="shared" si="1987"/>
        <v>0</v>
      </c>
      <c r="BP279" s="132"/>
      <c r="BQ279" s="65">
        <f t="shared" si="1988"/>
        <v>0</v>
      </c>
      <c r="BR279" s="65">
        <f t="shared" si="1989"/>
        <v>1063</v>
      </c>
      <c r="BS279" s="132"/>
      <c r="BT279" s="65">
        <f t="shared" si="1990"/>
        <v>0</v>
      </c>
      <c r="BU279" s="65">
        <f t="shared" si="1991"/>
        <v>0</v>
      </c>
      <c r="BV279" s="65">
        <f t="shared" si="1992"/>
        <v>1665</v>
      </c>
      <c r="BW279" s="65">
        <f t="shared" si="1993"/>
        <v>1311</v>
      </c>
      <c r="BX279" s="132"/>
      <c r="BY279" s="65">
        <f t="shared" si="1994"/>
        <v>354</v>
      </c>
      <c r="BZ279" s="132"/>
      <c r="CA279" s="65">
        <f t="shared" si="1995"/>
        <v>0</v>
      </c>
      <c r="CB279" s="65">
        <f t="shared" si="1996"/>
        <v>869</v>
      </c>
      <c r="CC279" s="65">
        <f t="shared" si="1997"/>
        <v>684</v>
      </c>
      <c r="CD279" s="65">
        <f t="shared" si="1998"/>
        <v>185</v>
      </c>
      <c r="CE279" s="65">
        <f t="shared" si="1999"/>
        <v>0</v>
      </c>
      <c r="CF279" s="65">
        <f t="shared" si="2000"/>
        <v>0</v>
      </c>
      <c r="CG279" s="65">
        <f t="shared" si="2001"/>
        <v>0</v>
      </c>
      <c r="CH279" s="132"/>
      <c r="CI279" s="65">
        <f t="shared" si="2002"/>
        <v>0</v>
      </c>
      <c r="CJ279" s="65">
        <f t="shared" si="2003"/>
        <v>0</v>
      </c>
      <c r="CK279" s="65">
        <f t="shared" si="2004"/>
        <v>7029</v>
      </c>
      <c r="CL279" s="65">
        <f t="shared" si="2005"/>
        <v>136</v>
      </c>
      <c r="CM279" s="65">
        <f t="shared" si="2006"/>
        <v>0</v>
      </c>
      <c r="CN279" s="65">
        <f t="shared" si="2007"/>
        <v>0</v>
      </c>
      <c r="CO279" s="65">
        <f t="shared" si="2008"/>
        <v>369</v>
      </c>
      <c r="CP279" s="1">
        <v>37099</v>
      </c>
      <c r="CR279" s="1">
        <v>4463</v>
      </c>
      <c r="CS279" s="1">
        <v>31593</v>
      </c>
      <c r="CT279" s="1"/>
      <c r="CU279" s="1">
        <f t="shared" si="2033"/>
        <v>1043</v>
      </c>
      <c r="CV279" s="1"/>
      <c r="CX279" s="1"/>
      <c r="CY279" s="1"/>
      <c r="CZ279" s="1"/>
      <c r="DA279" s="1"/>
      <c r="DB279" s="1">
        <f t="shared" si="2009"/>
        <v>37099</v>
      </c>
      <c r="DC279" s="1">
        <f t="shared" si="2010"/>
        <v>0</v>
      </c>
      <c r="DD279" s="1">
        <f t="shared" si="2011"/>
        <v>4463</v>
      </c>
      <c r="DE279" s="1">
        <f t="shared" si="2012"/>
        <v>31593</v>
      </c>
      <c r="DF279" s="1">
        <f t="shared" si="2013"/>
        <v>0</v>
      </c>
      <c r="DG279" s="1">
        <f t="shared" si="2014"/>
        <v>1043</v>
      </c>
      <c r="DH279" s="1"/>
      <c r="DM279" s="1">
        <f t="shared" si="2034"/>
        <v>0</v>
      </c>
      <c r="DN279" s="1"/>
      <c r="DP279" s="1"/>
      <c r="DQ279" s="1"/>
      <c r="DR279" s="1"/>
      <c r="DS279" s="1"/>
      <c r="DT279" s="1">
        <f t="shared" si="2015"/>
        <v>0</v>
      </c>
      <c r="DU279" s="1">
        <f t="shared" si="2016"/>
        <v>0</v>
      </c>
      <c r="DV279" s="1">
        <f t="shared" si="2017"/>
        <v>0</v>
      </c>
      <c r="DW279" s="1">
        <f t="shared" si="2018"/>
        <v>0</v>
      </c>
      <c r="DX279" s="1">
        <f t="shared" si="2019"/>
        <v>0</v>
      </c>
      <c r="DY279" s="1">
        <f t="shared" si="2020"/>
        <v>0</v>
      </c>
      <c r="DZ279" s="1"/>
      <c r="EA279" s="1"/>
      <c r="EB279" s="1"/>
      <c r="EC279" s="1"/>
      <c r="ED279" s="1"/>
      <c r="EE279" s="1">
        <f t="shared" si="1947"/>
        <v>0</v>
      </c>
      <c r="EF279" s="1"/>
      <c r="EH279" s="1"/>
      <c r="EI279" s="1"/>
      <c r="EJ279" s="1"/>
      <c r="EK279" s="1"/>
      <c r="EL279" s="1">
        <f t="shared" si="2021"/>
        <v>0</v>
      </c>
      <c r="EM279" s="1">
        <f t="shared" si="2022"/>
        <v>0</v>
      </c>
      <c r="EN279" s="1">
        <f t="shared" si="2023"/>
        <v>0</v>
      </c>
      <c r="EO279" s="1">
        <f t="shared" si="2024"/>
        <v>0</v>
      </c>
      <c r="EP279" s="1">
        <f t="shared" si="2025"/>
        <v>0</v>
      </c>
      <c r="EQ279" s="1">
        <f t="shared" si="2026"/>
        <v>0</v>
      </c>
      <c r="ER279" s="1">
        <v>0</v>
      </c>
      <c r="EW279" s="1">
        <f t="shared" si="1953"/>
        <v>0</v>
      </c>
      <c r="EX279" s="1"/>
      <c r="EZ279" s="1"/>
      <c r="FA279" s="1"/>
      <c r="FB279" s="1"/>
      <c r="FC279" s="1"/>
      <c r="FD279" s="1">
        <f t="shared" si="2027"/>
        <v>0</v>
      </c>
      <c r="FE279" s="1">
        <f t="shared" si="2028"/>
        <v>0</v>
      </c>
      <c r="FF279" s="1">
        <f t="shared" si="2029"/>
        <v>0</v>
      </c>
      <c r="FG279" s="1">
        <f t="shared" si="2030"/>
        <v>0</v>
      </c>
      <c r="FH279" s="1">
        <f t="shared" si="2031"/>
        <v>0</v>
      </c>
      <c r="FI279" s="1">
        <f t="shared" si="2032"/>
        <v>0</v>
      </c>
    </row>
    <row r="280" spans="1:165" s="116" customFormat="1" ht="20.25" customHeight="1" x14ac:dyDescent="0.2">
      <c r="A280" s="120" t="s">
        <v>105</v>
      </c>
      <c r="B280" s="120" t="s">
        <v>101</v>
      </c>
      <c r="C280" s="120">
        <v>840301</v>
      </c>
      <c r="D280" s="120" t="s">
        <v>380</v>
      </c>
      <c r="E280" s="124" t="s">
        <v>381</v>
      </c>
      <c r="F280" s="15" t="s">
        <v>382</v>
      </c>
      <c r="G280" s="1">
        <f t="shared" si="1977"/>
        <v>834906</v>
      </c>
      <c r="H280" s="1">
        <f t="shared" si="1978"/>
        <v>0</v>
      </c>
      <c r="I280" s="1"/>
      <c r="J280" s="1">
        <f t="shared" si="1979"/>
        <v>834906</v>
      </c>
      <c r="K280" s="1"/>
      <c r="L280" s="1"/>
      <c r="M280" s="1">
        <f t="shared" si="1763"/>
        <v>135535</v>
      </c>
      <c r="N280" s="65">
        <v>6035</v>
      </c>
      <c r="O280" s="65"/>
      <c r="P280" s="65"/>
      <c r="Q280" s="65">
        <v>1629</v>
      </c>
      <c r="R280" s="65"/>
      <c r="S280" s="65"/>
      <c r="T280" s="65">
        <f t="shared" si="1980"/>
        <v>66775</v>
      </c>
      <c r="U280" s="65">
        <v>52579</v>
      </c>
      <c r="V280" s="65">
        <v>14196</v>
      </c>
      <c r="W280" s="65">
        <v>17453</v>
      </c>
      <c r="X280" s="65">
        <v>43643</v>
      </c>
      <c r="Y280" s="65">
        <v>34365</v>
      </c>
      <c r="Z280" s="65">
        <f>X280-Y280</f>
        <v>9278</v>
      </c>
      <c r="AA280" s="65"/>
      <c r="AB280" s="65"/>
      <c r="AC280" s="65"/>
      <c r="AD280" s="65"/>
      <c r="AE280" s="65"/>
      <c r="AF280" s="52"/>
      <c r="AG280" s="52"/>
      <c r="AH280" s="52"/>
      <c r="AI280" s="52"/>
      <c r="AJ280" s="1">
        <f t="shared" si="1981"/>
        <v>135535</v>
      </c>
      <c r="AK280" s="1">
        <f t="shared" si="2035"/>
        <v>0</v>
      </c>
      <c r="AL280" s="1">
        <f t="shared" si="2036"/>
        <v>0</v>
      </c>
      <c r="AM280" s="65"/>
      <c r="AN280" s="65"/>
      <c r="AO280" s="65"/>
      <c r="AP280" s="65"/>
      <c r="AQ280" s="65"/>
      <c r="AR280" s="65"/>
      <c r="AS280" s="65">
        <f t="shared" si="1983"/>
        <v>0</v>
      </c>
      <c r="AT280" s="65"/>
      <c r="AU280" s="65"/>
      <c r="AV280" s="65"/>
      <c r="AW280" s="65"/>
      <c r="AX280" s="65"/>
      <c r="AY280" s="65">
        <f>AW280-AX280</f>
        <v>0</v>
      </c>
      <c r="AZ280" s="65"/>
      <c r="BA280" s="65"/>
      <c r="BB280" s="65"/>
      <c r="BC280" s="65"/>
      <c r="BD280" s="65"/>
      <c r="BE280" s="52"/>
      <c r="BF280" s="52"/>
      <c r="BG280" s="52"/>
      <c r="BH280" s="52"/>
      <c r="BI280" s="1">
        <f t="shared" si="1984"/>
        <v>0</v>
      </c>
      <c r="BJ280" s="1">
        <f t="shared" si="2037"/>
        <v>834906</v>
      </c>
      <c r="BK280" s="1">
        <f t="shared" si="1985"/>
        <v>135535</v>
      </c>
      <c r="BL280" s="1"/>
      <c r="BM280" s="65">
        <f t="shared" si="1986"/>
        <v>6035</v>
      </c>
      <c r="BN280" s="132"/>
      <c r="BO280" s="65">
        <f t="shared" si="1987"/>
        <v>0</v>
      </c>
      <c r="BP280" s="132"/>
      <c r="BQ280" s="65">
        <f t="shared" si="1988"/>
        <v>0</v>
      </c>
      <c r="BR280" s="65">
        <f t="shared" si="1989"/>
        <v>1629</v>
      </c>
      <c r="BS280" s="132"/>
      <c r="BT280" s="65">
        <f t="shared" si="1990"/>
        <v>0</v>
      </c>
      <c r="BU280" s="65">
        <f t="shared" si="1991"/>
        <v>0</v>
      </c>
      <c r="BV280" s="65">
        <f t="shared" si="1992"/>
        <v>66775</v>
      </c>
      <c r="BW280" s="65">
        <f t="shared" si="1993"/>
        <v>52579</v>
      </c>
      <c r="BX280" s="132"/>
      <c r="BY280" s="65">
        <f t="shared" si="1994"/>
        <v>14196</v>
      </c>
      <c r="BZ280" s="132"/>
      <c r="CA280" s="65">
        <f t="shared" si="1995"/>
        <v>17453</v>
      </c>
      <c r="CB280" s="65">
        <f t="shared" si="1996"/>
        <v>43643</v>
      </c>
      <c r="CC280" s="65">
        <f t="shared" si="1997"/>
        <v>34365</v>
      </c>
      <c r="CD280" s="65">
        <f t="shared" si="1998"/>
        <v>9278</v>
      </c>
      <c r="CE280" s="65">
        <f t="shared" si="1999"/>
        <v>0</v>
      </c>
      <c r="CF280" s="65">
        <f t="shared" si="2000"/>
        <v>0</v>
      </c>
      <c r="CG280" s="65">
        <f t="shared" si="2001"/>
        <v>0</v>
      </c>
      <c r="CH280" s="132"/>
      <c r="CI280" s="65">
        <f t="shared" si="2002"/>
        <v>0</v>
      </c>
      <c r="CJ280" s="65">
        <f t="shared" si="2003"/>
        <v>0</v>
      </c>
      <c r="CK280" s="65">
        <f t="shared" si="2004"/>
        <v>0</v>
      </c>
      <c r="CL280" s="65">
        <f t="shared" si="2005"/>
        <v>0</v>
      </c>
      <c r="CM280" s="65">
        <f t="shared" si="2006"/>
        <v>0</v>
      </c>
      <c r="CN280" s="65">
        <f t="shared" si="2007"/>
        <v>0</v>
      </c>
      <c r="CO280" s="65">
        <f t="shared" si="2008"/>
        <v>135535</v>
      </c>
      <c r="CP280" s="1">
        <v>161193</v>
      </c>
      <c r="CR280" s="142"/>
      <c r="CU280" s="1">
        <f>CP280-CR280-CS280-CT280</f>
        <v>161193</v>
      </c>
      <c r="CV280" s="1"/>
      <c r="CX280" s="142"/>
      <c r="DA280" s="1"/>
      <c r="DB280" s="1">
        <f t="shared" si="2009"/>
        <v>161193</v>
      </c>
      <c r="DC280" s="1">
        <f t="shared" si="2010"/>
        <v>0</v>
      </c>
      <c r="DD280" s="1">
        <f t="shared" si="2011"/>
        <v>0</v>
      </c>
      <c r="DE280" s="1">
        <f t="shared" si="2012"/>
        <v>0</v>
      </c>
      <c r="DF280" s="1">
        <f t="shared" si="2013"/>
        <v>0</v>
      </c>
      <c r="DG280" s="1">
        <f t="shared" si="2014"/>
        <v>161193</v>
      </c>
      <c r="DH280" s="1">
        <v>161193</v>
      </c>
      <c r="DJ280" s="142"/>
      <c r="DM280" s="1">
        <f>DH280-DJ280-DK280-DL280</f>
        <v>161193</v>
      </c>
      <c r="DN280" s="1"/>
      <c r="DP280" s="142"/>
      <c r="DS280" s="1"/>
      <c r="DT280" s="1">
        <f t="shared" si="2015"/>
        <v>161193</v>
      </c>
      <c r="DU280" s="1">
        <f t="shared" si="2016"/>
        <v>0</v>
      </c>
      <c r="DV280" s="1">
        <f t="shared" si="2017"/>
        <v>0</v>
      </c>
      <c r="DW280" s="1">
        <f t="shared" si="2018"/>
        <v>0</v>
      </c>
      <c r="DX280" s="1">
        <f t="shared" si="2019"/>
        <v>0</v>
      </c>
      <c r="DY280" s="1">
        <f t="shared" si="2020"/>
        <v>161193</v>
      </c>
      <c r="DZ280" s="1">
        <v>104215</v>
      </c>
      <c r="EA280" s="1"/>
      <c r="EB280" s="1"/>
      <c r="EC280" s="1"/>
      <c r="ED280" s="1"/>
      <c r="EE280" s="1">
        <f>DZ280-EB280-EC280-ED280</f>
        <v>104215</v>
      </c>
      <c r="EF280" s="1"/>
      <c r="EH280" s="142"/>
      <c r="EK280" s="1"/>
      <c r="EL280" s="1">
        <f t="shared" si="2021"/>
        <v>104215</v>
      </c>
      <c r="EM280" s="1">
        <f t="shared" si="2022"/>
        <v>0</v>
      </c>
      <c r="EN280" s="1">
        <f t="shared" si="2023"/>
        <v>0</v>
      </c>
      <c r="EO280" s="1">
        <f t="shared" si="2024"/>
        <v>0</v>
      </c>
      <c r="EP280" s="1">
        <f t="shared" si="2025"/>
        <v>0</v>
      </c>
      <c r="EQ280" s="1">
        <f t="shared" si="2026"/>
        <v>104215</v>
      </c>
      <c r="ER280" s="1">
        <v>272770</v>
      </c>
      <c r="ET280" s="1"/>
      <c r="EU280" s="1"/>
      <c r="EW280" s="1">
        <f>ER280-ET280-EU280-EV280</f>
        <v>272770</v>
      </c>
      <c r="EX280" s="1"/>
      <c r="EZ280" s="142"/>
      <c r="FC280" s="1"/>
      <c r="FD280" s="1">
        <f t="shared" si="2027"/>
        <v>272770</v>
      </c>
      <c r="FE280" s="1">
        <f t="shared" si="2028"/>
        <v>0</v>
      </c>
      <c r="FF280" s="1">
        <f t="shared" si="2029"/>
        <v>0</v>
      </c>
      <c r="FG280" s="1">
        <f t="shared" si="2030"/>
        <v>0</v>
      </c>
      <c r="FH280" s="1">
        <f t="shared" si="2031"/>
        <v>0</v>
      </c>
      <c r="FI280" s="1">
        <f t="shared" si="2032"/>
        <v>272770</v>
      </c>
    </row>
    <row r="281" spans="1:165" s="116" customFormat="1" ht="14.25" customHeight="1" x14ac:dyDescent="0.2">
      <c r="A281" s="53" t="s">
        <v>190</v>
      </c>
      <c r="B281" s="120" t="s">
        <v>101</v>
      </c>
      <c r="C281" s="120">
        <v>840301</v>
      </c>
      <c r="D281" s="120" t="s">
        <v>383</v>
      </c>
      <c r="E281" s="122" t="s">
        <v>384</v>
      </c>
      <c r="F281" s="30" t="s">
        <v>164</v>
      </c>
      <c r="G281" s="1">
        <f t="shared" si="1977"/>
        <v>10264000</v>
      </c>
      <c r="H281" s="1">
        <f t="shared" si="1978"/>
        <v>0</v>
      </c>
      <c r="I281" s="1"/>
      <c r="J281" s="1">
        <f t="shared" si="1979"/>
        <v>11264000</v>
      </c>
      <c r="K281" s="1"/>
      <c r="L281" s="1"/>
      <c r="M281" s="1">
        <f t="shared" si="1763"/>
        <v>8817472</v>
      </c>
      <c r="N281" s="65">
        <v>6942892</v>
      </c>
      <c r="O281" s="65"/>
      <c r="P281" s="65"/>
      <c r="Q281" s="65">
        <v>1874580</v>
      </c>
      <c r="R281" s="65"/>
      <c r="S281" s="65"/>
      <c r="T281" s="65">
        <f t="shared" si="1980"/>
        <v>0</v>
      </c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52"/>
      <c r="AG281" s="52"/>
      <c r="AH281" s="52">
        <f>1895031+223013</f>
        <v>2118044</v>
      </c>
      <c r="AI281" s="52">
        <f>2268705+266987</f>
        <v>2535692</v>
      </c>
      <c r="AJ281" s="1">
        <f t="shared" si="1981"/>
        <v>6281780</v>
      </c>
      <c r="AK281" s="1">
        <f t="shared" si="2035"/>
        <v>-1000000</v>
      </c>
      <c r="AL281" s="1">
        <f t="shared" si="2036"/>
        <v>-1000000</v>
      </c>
      <c r="AM281" s="65">
        <v>-1000000</v>
      </c>
      <c r="AN281" s="65"/>
      <c r="AO281" s="65"/>
      <c r="AP281" s="65"/>
      <c r="AQ281" s="65"/>
      <c r="AR281" s="65"/>
      <c r="AS281" s="65">
        <f t="shared" si="1983"/>
        <v>0</v>
      </c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52"/>
      <c r="BF281" s="52"/>
      <c r="BG281" s="52">
        <v>-227564</v>
      </c>
      <c r="BH281" s="52">
        <v>-272436</v>
      </c>
      <c r="BI281" s="1">
        <f t="shared" si="1984"/>
        <v>-727564</v>
      </c>
      <c r="BJ281" s="1">
        <f t="shared" si="2037"/>
        <v>10264000</v>
      </c>
      <c r="BK281" s="1">
        <f t="shared" si="1985"/>
        <v>7817472</v>
      </c>
      <c r="BL281" s="1">
        <f t="shared" ref="BL281:BL338" si="2038">BN281+BP281+BS281+BX281+BZ281+CH281</f>
        <v>7817472</v>
      </c>
      <c r="BM281" s="65">
        <f t="shared" si="1986"/>
        <v>5942892</v>
      </c>
      <c r="BN281" s="132">
        <v>5942892</v>
      </c>
      <c r="BO281" s="65">
        <f t="shared" si="1987"/>
        <v>0</v>
      </c>
      <c r="BP281" s="132"/>
      <c r="BQ281" s="65">
        <f t="shared" si="1988"/>
        <v>0</v>
      </c>
      <c r="BR281" s="65">
        <f t="shared" si="1989"/>
        <v>1874580</v>
      </c>
      <c r="BS281" s="132">
        <v>1874580</v>
      </c>
      <c r="BT281" s="65">
        <f t="shared" si="1990"/>
        <v>0</v>
      </c>
      <c r="BU281" s="65">
        <f t="shared" si="1991"/>
        <v>0</v>
      </c>
      <c r="BV281" s="65">
        <f t="shared" si="1992"/>
        <v>0</v>
      </c>
      <c r="BW281" s="65">
        <f t="shared" si="1993"/>
        <v>0</v>
      </c>
      <c r="BX281" s="132"/>
      <c r="BY281" s="65">
        <f t="shared" si="1994"/>
        <v>0</v>
      </c>
      <c r="BZ281" s="132"/>
      <c r="CA281" s="65">
        <f t="shared" si="1995"/>
        <v>0</v>
      </c>
      <c r="CB281" s="65">
        <f t="shared" si="1996"/>
        <v>0</v>
      </c>
      <c r="CC281" s="65">
        <f t="shared" si="1997"/>
        <v>0</v>
      </c>
      <c r="CD281" s="65">
        <f t="shared" si="1998"/>
        <v>0</v>
      </c>
      <c r="CE281" s="65">
        <f t="shared" si="1999"/>
        <v>0</v>
      </c>
      <c r="CF281" s="65">
        <f t="shared" si="2000"/>
        <v>0</v>
      </c>
      <c r="CG281" s="65">
        <f t="shared" si="2001"/>
        <v>0</v>
      </c>
      <c r="CH281" s="132"/>
      <c r="CI281" s="65">
        <f t="shared" si="2002"/>
        <v>0</v>
      </c>
      <c r="CJ281" s="65">
        <f t="shared" si="2003"/>
        <v>0</v>
      </c>
      <c r="CK281" s="65">
        <f t="shared" si="2004"/>
        <v>0</v>
      </c>
      <c r="CL281" s="65">
        <f t="shared" si="2005"/>
        <v>0</v>
      </c>
      <c r="CM281" s="65">
        <f t="shared" si="2006"/>
        <v>1890480</v>
      </c>
      <c r="CN281" s="65">
        <f t="shared" si="2007"/>
        <v>2263256</v>
      </c>
      <c r="CO281" s="65">
        <f t="shared" si="2008"/>
        <v>5554216</v>
      </c>
      <c r="CP281" s="1">
        <v>2067917</v>
      </c>
      <c r="CR281" s="52"/>
      <c r="CS281" s="52"/>
      <c r="CT281" s="52">
        <v>1033959</v>
      </c>
      <c r="CU281" s="1">
        <f>CP281-CR281-CS281-CT281</f>
        <v>1033958</v>
      </c>
      <c r="CV281" s="1"/>
      <c r="CX281" s="52"/>
      <c r="CY281" s="52"/>
      <c r="CZ281" s="52"/>
      <c r="DA281" s="1"/>
      <c r="DB281" s="1">
        <f t="shared" si="2009"/>
        <v>2067917</v>
      </c>
      <c r="DC281" s="1">
        <f t="shared" si="2010"/>
        <v>0</v>
      </c>
      <c r="DD281" s="1">
        <f t="shared" si="2011"/>
        <v>0</v>
      </c>
      <c r="DE281" s="1">
        <f t="shared" si="2012"/>
        <v>0</v>
      </c>
      <c r="DF281" s="1">
        <f t="shared" si="2013"/>
        <v>1033959</v>
      </c>
      <c r="DG281" s="1">
        <f t="shared" si="2014"/>
        <v>1033958</v>
      </c>
      <c r="DH281" s="1">
        <v>378611</v>
      </c>
      <c r="DJ281" s="52"/>
      <c r="DK281" s="52"/>
      <c r="DL281" s="52">
        <v>189306</v>
      </c>
      <c r="DM281" s="1">
        <f>DH281-DJ281-DK281-DL281</f>
        <v>189305</v>
      </c>
      <c r="DN281" s="1"/>
      <c r="DP281" s="52"/>
      <c r="DQ281" s="52"/>
      <c r="DR281" s="52"/>
      <c r="DS281" s="1"/>
      <c r="DT281" s="1">
        <f t="shared" si="2015"/>
        <v>378611</v>
      </c>
      <c r="DU281" s="1">
        <f t="shared" si="2016"/>
        <v>0</v>
      </c>
      <c r="DV281" s="1">
        <f t="shared" si="2017"/>
        <v>0</v>
      </c>
      <c r="DW281" s="1">
        <f t="shared" si="2018"/>
        <v>0</v>
      </c>
      <c r="DX281" s="1">
        <f t="shared" si="2019"/>
        <v>189306</v>
      </c>
      <c r="DY281" s="1">
        <f t="shared" si="2020"/>
        <v>189305</v>
      </c>
      <c r="DZ281" s="1"/>
      <c r="EA281" s="1"/>
      <c r="EB281" s="1"/>
      <c r="EC281" s="1"/>
      <c r="ED281" s="1"/>
      <c r="EE281" s="1"/>
      <c r="EF281" s="1"/>
      <c r="EH281" s="52"/>
      <c r="EI281" s="52"/>
      <c r="EJ281" s="52"/>
      <c r="EK281" s="1"/>
      <c r="EL281" s="1">
        <f t="shared" si="2021"/>
        <v>0</v>
      </c>
      <c r="EM281" s="1">
        <f t="shared" si="2022"/>
        <v>0</v>
      </c>
      <c r="EN281" s="1">
        <f t="shared" si="2023"/>
        <v>0</v>
      </c>
      <c r="EO281" s="1">
        <f t="shared" si="2024"/>
        <v>0</v>
      </c>
      <c r="EP281" s="1">
        <f t="shared" si="2025"/>
        <v>0</v>
      </c>
      <c r="EQ281" s="1">
        <f t="shared" si="2026"/>
        <v>0</v>
      </c>
      <c r="ER281" s="1"/>
      <c r="EW281" s="1"/>
      <c r="EX281" s="1"/>
      <c r="EZ281" s="52"/>
      <c r="FA281" s="52"/>
      <c r="FB281" s="52"/>
      <c r="FC281" s="1"/>
      <c r="FD281" s="1">
        <f t="shared" si="2027"/>
        <v>0</v>
      </c>
      <c r="FE281" s="1">
        <f t="shared" si="2028"/>
        <v>0</v>
      </c>
      <c r="FF281" s="1">
        <f t="shared" si="2029"/>
        <v>0</v>
      </c>
      <c r="FG281" s="1">
        <f t="shared" si="2030"/>
        <v>0</v>
      </c>
      <c r="FH281" s="1">
        <f t="shared" si="2031"/>
        <v>0</v>
      </c>
      <c r="FI281" s="1">
        <f t="shared" si="2032"/>
        <v>0</v>
      </c>
    </row>
    <row r="282" spans="1:165" s="116" customFormat="1" ht="11.25" x14ac:dyDescent="0.2">
      <c r="A282" s="120"/>
      <c r="B282" s="120"/>
      <c r="C282" s="120"/>
      <c r="D282" s="120"/>
      <c r="E282" s="124"/>
      <c r="F282" s="15"/>
      <c r="G282" s="15"/>
      <c r="H282" s="1"/>
      <c r="I282" s="1"/>
      <c r="J282" s="1"/>
      <c r="K282" s="1"/>
      <c r="L282" s="1"/>
      <c r="M282" s="1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1"/>
      <c r="AG282" s="1"/>
      <c r="AH282" s="1"/>
      <c r="AI282" s="1"/>
      <c r="AJ282" s="1"/>
      <c r="AK282" s="1"/>
      <c r="AL282" s="1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1"/>
      <c r="BF282" s="1"/>
      <c r="BG282" s="1"/>
      <c r="BH282" s="1"/>
      <c r="BI282" s="1"/>
      <c r="BJ282" s="1"/>
      <c r="BK282" s="1"/>
      <c r="BL282" s="1"/>
      <c r="BM282" s="65"/>
      <c r="BN282" s="132"/>
      <c r="BO282" s="65"/>
      <c r="BP282" s="132"/>
      <c r="BQ282" s="65"/>
      <c r="BR282" s="65"/>
      <c r="BS282" s="132"/>
      <c r="BT282" s="65"/>
      <c r="BU282" s="65"/>
      <c r="BV282" s="65"/>
      <c r="BW282" s="65"/>
      <c r="BX282" s="132"/>
      <c r="BY282" s="65"/>
      <c r="BZ282" s="132"/>
      <c r="CA282" s="65"/>
      <c r="CB282" s="65"/>
      <c r="CC282" s="65"/>
      <c r="CD282" s="65"/>
      <c r="CE282" s="65"/>
      <c r="CF282" s="65"/>
      <c r="CG282" s="65"/>
      <c r="CH282" s="132"/>
      <c r="CI282" s="65"/>
      <c r="CJ282" s="65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1:165" s="146" customFormat="1" ht="11.25" x14ac:dyDescent="0.2">
      <c r="A283" s="100"/>
      <c r="B283" s="100"/>
      <c r="C283" s="100"/>
      <c r="D283" s="100"/>
      <c r="E283" s="101" t="s">
        <v>110</v>
      </c>
      <c r="F283" s="102"/>
      <c r="G283" s="102"/>
      <c r="H283" s="20"/>
      <c r="I283" s="20"/>
      <c r="J283" s="103"/>
      <c r="K283" s="103"/>
      <c r="L283" s="103"/>
      <c r="M283" s="103">
        <f>SUM(M275:M282)</f>
        <v>11121341</v>
      </c>
      <c r="N283" s="103">
        <f t="shared" ref="N283:FI283" si="2039">SUM(N275:N282)</f>
        <v>6972826</v>
      </c>
      <c r="O283" s="103">
        <f t="shared" si="2039"/>
        <v>0</v>
      </c>
      <c r="P283" s="103">
        <f t="shared" si="2039"/>
        <v>0</v>
      </c>
      <c r="Q283" s="103">
        <f t="shared" si="2039"/>
        <v>1877272</v>
      </c>
      <c r="R283" s="103">
        <f t="shared" si="2039"/>
        <v>0</v>
      </c>
      <c r="S283" s="103">
        <f t="shared" si="2039"/>
        <v>5390</v>
      </c>
      <c r="T283" s="103">
        <f t="shared" si="2039"/>
        <v>171080</v>
      </c>
      <c r="U283" s="103">
        <f t="shared" si="2039"/>
        <v>156140</v>
      </c>
      <c r="V283" s="103">
        <f t="shared" si="2039"/>
        <v>14940</v>
      </c>
      <c r="W283" s="103">
        <f t="shared" si="2039"/>
        <v>17453</v>
      </c>
      <c r="X283" s="103">
        <f t="shared" si="2039"/>
        <v>44512</v>
      </c>
      <c r="Y283" s="103">
        <f t="shared" si="2039"/>
        <v>35049</v>
      </c>
      <c r="Z283" s="103">
        <f t="shared" si="2039"/>
        <v>9463</v>
      </c>
      <c r="AA283" s="103">
        <f t="shared" si="2039"/>
        <v>198500</v>
      </c>
      <c r="AB283" s="103">
        <f t="shared" si="2039"/>
        <v>0</v>
      </c>
      <c r="AC283" s="103">
        <f t="shared" si="2039"/>
        <v>1834308</v>
      </c>
      <c r="AD283" s="103">
        <f t="shared" si="2039"/>
        <v>0</v>
      </c>
      <c r="AE283" s="103">
        <f t="shared" si="2039"/>
        <v>0</v>
      </c>
      <c r="AF283" s="103">
        <f t="shared" si="2039"/>
        <v>993343</v>
      </c>
      <c r="AG283" s="103">
        <f t="shared" si="2039"/>
        <v>1127860</v>
      </c>
      <c r="AH283" s="103">
        <f t="shared" si="2039"/>
        <v>2122328</v>
      </c>
      <c r="AI283" s="103">
        <f t="shared" si="2039"/>
        <v>2540820</v>
      </c>
      <c r="AJ283" s="103">
        <f t="shared" si="2039"/>
        <v>6459318</v>
      </c>
      <c r="AK283" s="103"/>
      <c r="AL283" s="103">
        <f>SUM(AL275:AL282)</f>
        <v>983595</v>
      </c>
      <c r="AM283" s="103">
        <f t="shared" ref="AM283:BI283" si="2040">SUM(AM275:AM282)</f>
        <v>-1000000</v>
      </c>
      <c r="AN283" s="103">
        <f t="shared" si="2040"/>
        <v>0</v>
      </c>
      <c r="AO283" s="103">
        <f t="shared" si="2040"/>
        <v>0</v>
      </c>
      <c r="AP283" s="103">
        <f t="shared" si="2040"/>
        <v>0</v>
      </c>
      <c r="AQ283" s="103">
        <f t="shared" si="2040"/>
        <v>0</v>
      </c>
      <c r="AR283" s="103">
        <f t="shared" si="2040"/>
        <v>0</v>
      </c>
      <c r="AS283" s="103">
        <f t="shared" si="2040"/>
        <v>0</v>
      </c>
      <c r="AT283" s="103">
        <f t="shared" si="2040"/>
        <v>0</v>
      </c>
      <c r="AU283" s="103">
        <f t="shared" si="2040"/>
        <v>0</v>
      </c>
      <c r="AV283" s="103">
        <f t="shared" si="2040"/>
        <v>0</v>
      </c>
      <c r="AW283" s="103">
        <f t="shared" si="2040"/>
        <v>0</v>
      </c>
      <c r="AX283" s="103">
        <f t="shared" si="2040"/>
        <v>0</v>
      </c>
      <c r="AY283" s="103">
        <f t="shared" si="2040"/>
        <v>0</v>
      </c>
      <c r="AZ283" s="103">
        <f t="shared" si="2040"/>
        <v>0</v>
      </c>
      <c r="BA283" s="103">
        <f t="shared" si="2040"/>
        <v>0</v>
      </c>
      <c r="BB283" s="103">
        <f t="shared" si="2040"/>
        <v>1983595</v>
      </c>
      <c r="BC283" s="103">
        <f t="shared" si="2040"/>
        <v>0</v>
      </c>
      <c r="BD283" s="103">
        <f t="shared" si="2040"/>
        <v>0</v>
      </c>
      <c r="BE283" s="103">
        <f t="shared" si="2040"/>
        <v>0</v>
      </c>
      <c r="BF283" s="103">
        <f t="shared" si="2040"/>
        <v>0</v>
      </c>
      <c r="BG283" s="103">
        <f t="shared" si="2040"/>
        <v>-227564</v>
      </c>
      <c r="BH283" s="103">
        <f t="shared" si="2040"/>
        <v>-272436</v>
      </c>
      <c r="BI283" s="103">
        <f t="shared" si="2040"/>
        <v>1256031</v>
      </c>
      <c r="BJ283" s="103">
        <f t="shared" ref="BJ283" si="2041">SUM(BJ275:BJ282)</f>
        <v>433534214</v>
      </c>
      <c r="BK283" s="103">
        <f>SUM(BK275:BK282)</f>
        <v>12104936</v>
      </c>
      <c r="BL283" s="103"/>
      <c r="BM283" s="103">
        <f t="shared" ref="BM283:CO283" si="2042">SUM(BM275:BM282)</f>
        <v>5972826</v>
      </c>
      <c r="BN283" s="103"/>
      <c r="BO283" s="103">
        <f t="shared" si="2042"/>
        <v>0</v>
      </c>
      <c r="BP283" s="103"/>
      <c r="BQ283" s="103">
        <f t="shared" si="2042"/>
        <v>0</v>
      </c>
      <c r="BR283" s="103">
        <f t="shared" si="2042"/>
        <v>1877272</v>
      </c>
      <c r="BS283" s="103"/>
      <c r="BT283" s="103">
        <f t="shared" si="2042"/>
        <v>0</v>
      </c>
      <c r="BU283" s="103">
        <f t="shared" si="2042"/>
        <v>5390</v>
      </c>
      <c r="BV283" s="103">
        <f t="shared" si="2042"/>
        <v>171080</v>
      </c>
      <c r="BW283" s="103">
        <f t="shared" si="2042"/>
        <v>156140</v>
      </c>
      <c r="BX283" s="103"/>
      <c r="BY283" s="103">
        <f t="shared" si="2042"/>
        <v>14940</v>
      </c>
      <c r="BZ283" s="103"/>
      <c r="CA283" s="103">
        <f t="shared" si="2042"/>
        <v>17453</v>
      </c>
      <c r="CB283" s="103">
        <f t="shared" si="2042"/>
        <v>44512</v>
      </c>
      <c r="CC283" s="103">
        <f t="shared" si="2042"/>
        <v>35049</v>
      </c>
      <c r="CD283" s="103">
        <f t="shared" si="2042"/>
        <v>9463</v>
      </c>
      <c r="CE283" s="103">
        <f t="shared" si="2042"/>
        <v>198500</v>
      </c>
      <c r="CF283" s="103">
        <f t="shared" si="2042"/>
        <v>0</v>
      </c>
      <c r="CG283" s="103">
        <f t="shared" si="2042"/>
        <v>3817903</v>
      </c>
      <c r="CH283" s="103"/>
      <c r="CI283" s="103">
        <f t="shared" si="2042"/>
        <v>0</v>
      </c>
      <c r="CJ283" s="103">
        <f t="shared" si="2042"/>
        <v>0</v>
      </c>
      <c r="CK283" s="103">
        <f t="shared" si="2042"/>
        <v>993343</v>
      </c>
      <c r="CL283" s="103">
        <f t="shared" si="2042"/>
        <v>1127860</v>
      </c>
      <c r="CM283" s="103">
        <f t="shared" si="2042"/>
        <v>1894764</v>
      </c>
      <c r="CN283" s="103">
        <f t="shared" si="2042"/>
        <v>2268384</v>
      </c>
      <c r="CO283" s="103">
        <f t="shared" si="2042"/>
        <v>7715349</v>
      </c>
      <c r="CP283" s="103">
        <f t="shared" si="2039"/>
        <v>13587461</v>
      </c>
      <c r="CQ283" s="103">
        <f t="shared" si="2039"/>
        <v>0</v>
      </c>
      <c r="CR283" s="103">
        <f t="shared" si="2039"/>
        <v>8737735</v>
      </c>
      <c r="CS283" s="103">
        <f t="shared" si="2039"/>
        <v>2599573</v>
      </c>
      <c r="CT283" s="103">
        <f t="shared" si="2039"/>
        <v>1043959</v>
      </c>
      <c r="CU283" s="103">
        <f t="shared" si="2039"/>
        <v>1206194</v>
      </c>
      <c r="CV283" s="103">
        <f t="shared" ref="CV283:DG283" si="2043">SUM(CV275:CV282)</f>
        <v>0</v>
      </c>
      <c r="CW283" s="103">
        <f t="shared" si="2043"/>
        <v>0</v>
      </c>
      <c r="CX283" s="103">
        <f t="shared" si="2043"/>
        <v>0</v>
      </c>
      <c r="CY283" s="103">
        <f t="shared" si="2043"/>
        <v>0</v>
      </c>
      <c r="CZ283" s="103">
        <f t="shared" si="2043"/>
        <v>0</v>
      </c>
      <c r="DA283" s="103">
        <f t="shared" si="2043"/>
        <v>0</v>
      </c>
      <c r="DB283" s="103">
        <f t="shared" si="2043"/>
        <v>13587461</v>
      </c>
      <c r="DC283" s="103">
        <f t="shared" si="2043"/>
        <v>0</v>
      </c>
      <c r="DD283" s="103">
        <f t="shared" si="2043"/>
        <v>8737735</v>
      </c>
      <c r="DE283" s="103">
        <f t="shared" si="2043"/>
        <v>2599573</v>
      </c>
      <c r="DF283" s="103">
        <f t="shared" si="2043"/>
        <v>1043959</v>
      </c>
      <c r="DG283" s="103">
        <f t="shared" si="2043"/>
        <v>1206194</v>
      </c>
      <c r="DH283" s="103">
        <f t="shared" si="2039"/>
        <v>1312280</v>
      </c>
      <c r="DI283" s="103">
        <f t="shared" si="2039"/>
        <v>0</v>
      </c>
      <c r="DJ283" s="103">
        <f t="shared" si="2039"/>
        <v>320585</v>
      </c>
      <c r="DK283" s="103">
        <f t="shared" si="2039"/>
        <v>441891</v>
      </c>
      <c r="DL283" s="103">
        <f t="shared" si="2039"/>
        <v>194306</v>
      </c>
      <c r="DM283" s="103">
        <f t="shared" si="2039"/>
        <v>355498</v>
      </c>
      <c r="DN283" s="103">
        <f t="shared" si="2039"/>
        <v>0</v>
      </c>
      <c r="DO283" s="103">
        <f t="shared" si="2039"/>
        <v>0</v>
      </c>
      <c r="DP283" s="103">
        <f t="shared" si="2039"/>
        <v>0</v>
      </c>
      <c r="DQ283" s="103">
        <f t="shared" si="2039"/>
        <v>0</v>
      </c>
      <c r="DR283" s="103">
        <f t="shared" si="2039"/>
        <v>0</v>
      </c>
      <c r="DS283" s="103">
        <f t="shared" si="2039"/>
        <v>0</v>
      </c>
      <c r="DT283" s="103">
        <f t="shared" si="2039"/>
        <v>1312280</v>
      </c>
      <c r="DU283" s="103">
        <f t="shared" si="2039"/>
        <v>0</v>
      </c>
      <c r="DV283" s="103">
        <f t="shared" si="2039"/>
        <v>320585</v>
      </c>
      <c r="DW283" s="103">
        <f t="shared" si="2039"/>
        <v>441891</v>
      </c>
      <c r="DX283" s="103">
        <f t="shared" si="2039"/>
        <v>194306</v>
      </c>
      <c r="DY283" s="103">
        <f t="shared" si="2039"/>
        <v>355498</v>
      </c>
      <c r="DZ283" s="103">
        <f t="shared" si="2039"/>
        <v>104215</v>
      </c>
      <c r="EA283" s="103">
        <f t="shared" si="2039"/>
        <v>0</v>
      </c>
      <c r="EB283" s="103">
        <f t="shared" si="2039"/>
        <v>0</v>
      </c>
      <c r="EC283" s="103">
        <f t="shared" si="2039"/>
        <v>0</v>
      </c>
      <c r="ED283" s="103">
        <f t="shared" si="2039"/>
        <v>0</v>
      </c>
      <c r="EE283" s="103">
        <f t="shared" si="2039"/>
        <v>104215</v>
      </c>
      <c r="EF283" s="103">
        <f t="shared" si="2039"/>
        <v>0</v>
      </c>
      <c r="EG283" s="103">
        <f t="shared" si="2039"/>
        <v>0</v>
      </c>
      <c r="EH283" s="103">
        <f t="shared" si="2039"/>
        <v>0</v>
      </c>
      <c r="EI283" s="103">
        <f t="shared" si="2039"/>
        <v>0</v>
      </c>
      <c r="EJ283" s="103">
        <f t="shared" si="2039"/>
        <v>0</v>
      </c>
      <c r="EK283" s="103">
        <f t="shared" si="2039"/>
        <v>0</v>
      </c>
      <c r="EL283" s="103">
        <f t="shared" si="2039"/>
        <v>104215</v>
      </c>
      <c r="EM283" s="103">
        <f t="shared" si="2039"/>
        <v>0</v>
      </c>
      <c r="EN283" s="103">
        <f t="shared" si="2039"/>
        <v>0</v>
      </c>
      <c r="EO283" s="103">
        <f t="shared" si="2039"/>
        <v>0</v>
      </c>
      <c r="EP283" s="103">
        <f t="shared" si="2039"/>
        <v>0</v>
      </c>
      <c r="EQ283" s="103">
        <f t="shared" si="2039"/>
        <v>104215</v>
      </c>
      <c r="ER283" s="103">
        <f t="shared" si="2039"/>
        <v>272770</v>
      </c>
      <c r="ES283" s="103">
        <f t="shared" si="2039"/>
        <v>0</v>
      </c>
      <c r="ET283" s="103">
        <f t="shared" si="2039"/>
        <v>0</v>
      </c>
      <c r="EU283" s="103">
        <f t="shared" si="2039"/>
        <v>0</v>
      </c>
      <c r="EV283" s="103">
        <f t="shared" si="2039"/>
        <v>0</v>
      </c>
      <c r="EW283" s="103">
        <f t="shared" si="2039"/>
        <v>272770</v>
      </c>
      <c r="EX283" s="103">
        <f t="shared" si="2039"/>
        <v>0</v>
      </c>
      <c r="EY283" s="103">
        <f t="shared" si="2039"/>
        <v>0</v>
      </c>
      <c r="EZ283" s="103">
        <f t="shared" si="2039"/>
        <v>0</v>
      </c>
      <c r="FA283" s="103">
        <f t="shared" si="2039"/>
        <v>0</v>
      </c>
      <c r="FB283" s="103">
        <f t="shared" si="2039"/>
        <v>0</v>
      </c>
      <c r="FC283" s="103">
        <f t="shared" si="2039"/>
        <v>0</v>
      </c>
      <c r="FD283" s="103">
        <f t="shared" si="2039"/>
        <v>272770</v>
      </c>
      <c r="FE283" s="103">
        <f t="shared" si="2039"/>
        <v>0</v>
      </c>
      <c r="FF283" s="103">
        <f t="shared" si="2039"/>
        <v>0</v>
      </c>
      <c r="FG283" s="103">
        <f t="shared" si="2039"/>
        <v>0</v>
      </c>
      <c r="FH283" s="103">
        <f t="shared" si="2039"/>
        <v>0</v>
      </c>
      <c r="FI283" s="103">
        <f t="shared" si="2039"/>
        <v>272770</v>
      </c>
    </row>
    <row r="284" spans="1:165" s="116" customFormat="1" ht="11.25" x14ac:dyDescent="0.2">
      <c r="A284" s="26"/>
      <c r="B284" s="26"/>
      <c r="C284" s="26"/>
      <c r="D284" s="26"/>
      <c r="E284" s="35"/>
      <c r="F284" s="36"/>
      <c r="G284" s="36"/>
      <c r="H284" s="1"/>
      <c r="I284" s="1"/>
      <c r="J284" s="1"/>
      <c r="K284" s="1"/>
      <c r="L284" s="1"/>
      <c r="M284" s="1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1"/>
      <c r="AG284" s="1"/>
      <c r="AH284" s="1"/>
      <c r="AI284" s="1"/>
      <c r="AJ284" s="1"/>
      <c r="AK284" s="1"/>
      <c r="AL284" s="1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1"/>
      <c r="BF284" s="1"/>
      <c r="BG284" s="1"/>
      <c r="BH284" s="1"/>
      <c r="BI284" s="1"/>
      <c r="BJ284" s="1"/>
      <c r="BK284" s="1"/>
      <c r="BL284" s="1"/>
      <c r="BM284" s="65"/>
      <c r="BN284" s="132"/>
      <c r="BO284" s="65"/>
      <c r="BP284" s="132"/>
      <c r="BQ284" s="65"/>
      <c r="BR284" s="65"/>
      <c r="BS284" s="132"/>
      <c r="BT284" s="65"/>
      <c r="BU284" s="65"/>
      <c r="BV284" s="65"/>
      <c r="BW284" s="65"/>
      <c r="BX284" s="132"/>
      <c r="BY284" s="65"/>
      <c r="BZ284" s="132"/>
      <c r="CA284" s="65"/>
      <c r="CB284" s="65"/>
      <c r="CC284" s="65"/>
      <c r="CD284" s="65"/>
      <c r="CE284" s="65"/>
      <c r="CF284" s="65"/>
      <c r="CG284" s="65"/>
      <c r="CH284" s="132"/>
      <c r="CI284" s="65"/>
      <c r="CJ284" s="65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1:165" s="116" customFormat="1" ht="11.25" x14ac:dyDescent="0.2">
      <c r="A285" s="17"/>
      <c r="B285" s="17"/>
      <c r="C285" s="18"/>
      <c r="D285" s="18"/>
      <c r="E285" s="14" t="s">
        <v>385</v>
      </c>
      <c r="F285" s="19"/>
      <c r="G285" s="19"/>
      <c r="H285" s="1"/>
      <c r="I285" s="1"/>
      <c r="J285" s="1"/>
      <c r="K285" s="1"/>
      <c r="L285" s="1"/>
      <c r="M285" s="1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1"/>
      <c r="AG285" s="1"/>
      <c r="AH285" s="1"/>
      <c r="AI285" s="1"/>
      <c r="AJ285" s="1"/>
      <c r="AK285" s="1"/>
      <c r="AL285" s="1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1"/>
      <c r="BF285" s="1"/>
      <c r="BG285" s="1"/>
      <c r="BH285" s="1"/>
      <c r="BI285" s="1"/>
      <c r="BJ285" s="1"/>
      <c r="BK285" s="1"/>
      <c r="BL285" s="1"/>
      <c r="BM285" s="65"/>
      <c r="BN285" s="132"/>
      <c r="BO285" s="65"/>
      <c r="BP285" s="132"/>
      <c r="BQ285" s="65"/>
      <c r="BR285" s="65"/>
      <c r="BS285" s="132"/>
      <c r="BT285" s="65"/>
      <c r="BU285" s="65"/>
      <c r="BV285" s="65"/>
      <c r="BW285" s="65"/>
      <c r="BX285" s="132"/>
      <c r="BY285" s="65"/>
      <c r="BZ285" s="132"/>
      <c r="CA285" s="65"/>
      <c r="CB285" s="65"/>
      <c r="CC285" s="65"/>
      <c r="CD285" s="65"/>
      <c r="CE285" s="65"/>
      <c r="CF285" s="65"/>
      <c r="CG285" s="65"/>
      <c r="CH285" s="132"/>
      <c r="CI285" s="65"/>
      <c r="CJ285" s="65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1:165" s="116" customFormat="1" ht="11.25" x14ac:dyDescent="0.2">
      <c r="A286" s="17"/>
      <c r="B286" s="17"/>
      <c r="C286" s="18"/>
      <c r="D286" s="18"/>
      <c r="E286" s="14"/>
      <c r="F286" s="19"/>
      <c r="G286" s="19"/>
      <c r="H286" s="1"/>
      <c r="I286" s="1"/>
      <c r="J286" s="1"/>
      <c r="K286" s="1"/>
      <c r="L286" s="1"/>
      <c r="M286" s="1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1"/>
      <c r="AG286" s="1"/>
      <c r="AH286" s="1"/>
      <c r="AI286" s="1"/>
      <c r="AJ286" s="1"/>
      <c r="AK286" s="1"/>
      <c r="AL286" s="1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1"/>
      <c r="BF286" s="1"/>
      <c r="BG286" s="1"/>
      <c r="BH286" s="1"/>
      <c r="BI286" s="1"/>
      <c r="BJ286" s="1"/>
      <c r="BK286" s="1"/>
      <c r="BL286" s="1"/>
      <c r="BM286" s="65"/>
      <c r="BN286" s="132"/>
      <c r="BO286" s="65"/>
      <c r="BP286" s="132"/>
      <c r="BQ286" s="65"/>
      <c r="BR286" s="65"/>
      <c r="BS286" s="132"/>
      <c r="BT286" s="65"/>
      <c r="BU286" s="65"/>
      <c r="BV286" s="65"/>
      <c r="BW286" s="65"/>
      <c r="BX286" s="132"/>
      <c r="BY286" s="65"/>
      <c r="BZ286" s="132"/>
      <c r="CA286" s="65"/>
      <c r="CB286" s="65"/>
      <c r="CC286" s="65"/>
      <c r="CD286" s="65"/>
      <c r="CE286" s="65"/>
      <c r="CF286" s="65"/>
      <c r="CG286" s="65"/>
      <c r="CH286" s="132"/>
      <c r="CI286" s="65"/>
      <c r="CJ286" s="65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1:165" s="116" customFormat="1" ht="17.25" customHeight="1" x14ac:dyDescent="0.2">
      <c r="A287" s="120" t="s">
        <v>105</v>
      </c>
      <c r="B287" s="120" t="s">
        <v>101</v>
      </c>
      <c r="C287" s="120">
        <v>840301</v>
      </c>
      <c r="D287" s="120" t="s">
        <v>386</v>
      </c>
      <c r="E287" s="124" t="s">
        <v>387</v>
      </c>
      <c r="F287" s="15" t="s">
        <v>388</v>
      </c>
      <c r="G287" s="1">
        <f t="shared" ref="G287:G299" si="2044">H287+I287+BJ287</f>
        <v>1668474</v>
      </c>
      <c r="H287" s="1">
        <f t="shared" ref="H287:H299" si="2045">L287+CJ287+DC287+DU287+EM287+FE287</f>
        <v>0</v>
      </c>
      <c r="I287" s="1"/>
      <c r="J287" s="1">
        <f t="shared" ref="J287:J299" si="2046">K287+M287+CP287+DH287+DZ287+ER287</f>
        <v>1668474</v>
      </c>
      <c r="K287" s="1">
        <v>1235981</v>
      </c>
      <c r="L287" s="1"/>
      <c r="M287" s="1">
        <f t="shared" si="1763"/>
        <v>431905</v>
      </c>
      <c r="N287" s="65">
        <v>339167</v>
      </c>
      <c r="O287" s="65"/>
      <c r="P287" s="65"/>
      <c r="Q287" s="65">
        <v>262</v>
      </c>
      <c r="R287" s="65"/>
      <c r="S287" s="65">
        <v>91313</v>
      </c>
      <c r="T287" s="65">
        <f t="shared" si="1980"/>
        <v>1163</v>
      </c>
      <c r="U287" s="65">
        <v>916</v>
      </c>
      <c r="V287" s="65">
        <v>247</v>
      </c>
      <c r="W287" s="65"/>
      <c r="X287" s="65"/>
      <c r="Y287" s="65"/>
      <c r="Z287" s="65"/>
      <c r="AA287" s="65"/>
      <c r="AB287" s="65"/>
      <c r="AC287" s="65"/>
      <c r="AD287" s="65"/>
      <c r="AE287" s="65"/>
      <c r="AF287" s="52"/>
      <c r="AG287" s="52"/>
      <c r="AH287" s="52">
        <v>98286</v>
      </c>
      <c r="AI287" s="52">
        <v>117667</v>
      </c>
      <c r="AJ287" s="1">
        <f t="shared" ref="AJ287:AJ299" si="2047">M287-AF287-AG287-AI287</f>
        <v>314238</v>
      </c>
      <c r="AK287" s="1">
        <f t="shared" si="2035"/>
        <v>0</v>
      </c>
      <c r="AL287" s="1">
        <f t="shared" ref="AL287:AL299" si="2048">AM287+AN287+AO287+AP287+AQ287+AR287+AS287+AV287+AW287+BA287+BB287+BC287</f>
        <v>0</v>
      </c>
      <c r="AM287" s="65"/>
      <c r="AN287" s="65"/>
      <c r="AO287" s="65"/>
      <c r="AP287" s="65"/>
      <c r="AQ287" s="65"/>
      <c r="AR287" s="65"/>
      <c r="AS287" s="65">
        <f t="shared" ref="AS287:AS299" si="2049">AT287+AU287</f>
        <v>0</v>
      </c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52"/>
      <c r="BF287" s="52"/>
      <c r="BG287" s="52"/>
      <c r="BH287" s="52"/>
      <c r="BI287" s="1">
        <f t="shared" ref="BI287:BI299" si="2050">AL287-BE287-BF287-BH287</f>
        <v>0</v>
      </c>
      <c r="BJ287" s="1">
        <f t="shared" si="2037"/>
        <v>1668474</v>
      </c>
      <c r="BK287" s="1">
        <f t="shared" ref="BK287:BK299" si="2051">BM287+BO287+BQ287+BR287+BT287+BU287+BV287+CA287+CB287+CE287+CF287+CG287+CI287</f>
        <v>431905</v>
      </c>
      <c r="BL287" s="1"/>
      <c r="BM287" s="65">
        <f t="shared" ref="BM287:BM299" si="2052">N287+AM287</f>
        <v>339167</v>
      </c>
      <c r="BN287" s="132"/>
      <c r="BO287" s="65">
        <f t="shared" ref="BO287:BO299" si="2053">O287+AN287</f>
        <v>0</v>
      </c>
      <c r="BP287" s="132"/>
      <c r="BQ287" s="65">
        <f t="shared" ref="BQ287:BQ299" si="2054">P287+AO287</f>
        <v>0</v>
      </c>
      <c r="BR287" s="65">
        <f t="shared" ref="BR287:BR299" si="2055">Q287+AP287</f>
        <v>262</v>
      </c>
      <c r="BS287" s="132"/>
      <c r="BT287" s="65">
        <f t="shared" ref="BT287:BT299" si="2056">R287+AQ287</f>
        <v>0</v>
      </c>
      <c r="BU287" s="65">
        <f t="shared" ref="BU287:BU299" si="2057">S287+AR287</f>
        <v>91313</v>
      </c>
      <c r="BV287" s="65">
        <f t="shared" ref="BV287:BV299" si="2058">T287+AS287</f>
        <v>1163</v>
      </c>
      <c r="BW287" s="65">
        <f t="shared" ref="BW287:BW299" si="2059">U287+AT287</f>
        <v>916</v>
      </c>
      <c r="BX287" s="132"/>
      <c r="BY287" s="65">
        <f t="shared" ref="BY287:BY299" si="2060">V287+AU287</f>
        <v>247</v>
      </c>
      <c r="BZ287" s="132"/>
      <c r="CA287" s="65">
        <f t="shared" ref="CA287:CA299" si="2061">W287+AV287</f>
        <v>0</v>
      </c>
      <c r="CB287" s="65">
        <f t="shared" ref="CB287:CB299" si="2062">X287+AW287</f>
        <v>0</v>
      </c>
      <c r="CC287" s="65">
        <f t="shared" ref="CC287:CC299" si="2063">Y287+AX287</f>
        <v>0</v>
      </c>
      <c r="CD287" s="65">
        <f t="shared" ref="CD287:CD299" si="2064">Z287+AY287</f>
        <v>0</v>
      </c>
      <c r="CE287" s="65">
        <f t="shared" ref="CE287:CE299" si="2065">AA287+AZ287</f>
        <v>0</v>
      </c>
      <c r="CF287" s="65">
        <f t="shared" ref="CF287:CF299" si="2066">AB287+BA287</f>
        <v>0</v>
      </c>
      <c r="CG287" s="65">
        <f t="shared" ref="CG287:CG299" si="2067">AC287+BB287</f>
        <v>0</v>
      </c>
      <c r="CH287" s="132"/>
      <c r="CI287" s="65">
        <f t="shared" ref="CI287:CI299" si="2068">AD287+BC287</f>
        <v>0</v>
      </c>
      <c r="CJ287" s="65">
        <f t="shared" ref="CJ287:CJ299" si="2069">AE287+BD287</f>
        <v>0</v>
      </c>
      <c r="CK287" s="65">
        <f t="shared" ref="CK287:CK299" si="2070">AF287+BE287</f>
        <v>0</v>
      </c>
      <c r="CL287" s="65">
        <f t="shared" ref="CL287:CL299" si="2071">AG287+BF287</f>
        <v>0</v>
      </c>
      <c r="CM287" s="65">
        <f t="shared" ref="CM287:CM299" si="2072">AH287+BG287</f>
        <v>98286</v>
      </c>
      <c r="CN287" s="65">
        <f t="shared" ref="CN287:CN299" si="2073">AI287+BH287</f>
        <v>117667</v>
      </c>
      <c r="CO287" s="65">
        <f t="shared" ref="CO287:CO299" si="2074">AJ287+BI287</f>
        <v>314238</v>
      </c>
      <c r="CP287" s="1">
        <v>588</v>
      </c>
      <c r="CR287" s="52"/>
      <c r="CS287" s="52"/>
      <c r="CT287" s="52">
        <v>294</v>
      </c>
      <c r="CU287" s="1">
        <f t="shared" ref="CU287:CU299" si="2075">CP287-CR287-CS287-CT287</f>
        <v>294</v>
      </c>
      <c r="CV287" s="1"/>
      <c r="CX287" s="52"/>
      <c r="CY287" s="52"/>
      <c r="CZ287" s="52"/>
      <c r="DA287" s="1"/>
      <c r="DB287" s="1">
        <f t="shared" ref="DB287:DB299" si="2076">CP287+CV287</f>
        <v>588</v>
      </c>
      <c r="DC287" s="1">
        <f t="shared" ref="DC287:DC299" si="2077">CQ287+CW287</f>
        <v>0</v>
      </c>
      <c r="DD287" s="1">
        <f t="shared" ref="DD287:DD299" si="2078">CR287+CX287</f>
        <v>0</v>
      </c>
      <c r="DE287" s="1">
        <f t="shared" ref="DE287:DE299" si="2079">CS287+CY287</f>
        <v>0</v>
      </c>
      <c r="DF287" s="1">
        <f t="shared" ref="DF287:DF299" si="2080">CT287+CZ287</f>
        <v>294</v>
      </c>
      <c r="DG287" s="1">
        <f t="shared" ref="DG287:DG299" si="2081">CU287+DA287</f>
        <v>294</v>
      </c>
      <c r="DH287" s="1"/>
      <c r="DM287" s="1"/>
      <c r="DN287" s="1"/>
      <c r="DP287" s="52"/>
      <c r="DQ287" s="52"/>
      <c r="DR287" s="52"/>
      <c r="DS287" s="1"/>
      <c r="DT287" s="1">
        <f t="shared" ref="DT287:DT299" si="2082">DH287+DN287</f>
        <v>0</v>
      </c>
      <c r="DU287" s="1">
        <f t="shared" ref="DU287:DU299" si="2083">DI287+DO287</f>
        <v>0</v>
      </c>
      <c r="DV287" s="1">
        <f t="shared" ref="DV287:DV299" si="2084">DJ287+DP287</f>
        <v>0</v>
      </c>
      <c r="DW287" s="1">
        <f t="shared" ref="DW287:DW299" si="2085">DK287+DQ287</f>
        <v>0</v>
      </c>
      <c r="DX287" s="1">
        <f t="shared" ref="DX287:DX299" si="2086">DL287+DR287</f>
        <v>0</v>
      </c>
      <c r="DY287" s="1">
        <f t="shared" ref="DY287:DY299" si="2087">DM287+DS287</f>
        <v>0</v>
      </c>
      <c r="DZ287" s="1"/>
      <c r="EA287" s="1"/>
      <c r="EB287" s="1"/>
      <c r="EC287" s="1"/>
      <c r="ED287" s="1"/>
      <c r="EE287" s="1">
        <f t="shared" si="1947"/>
        <v>0</v>
      </c>
      <c r="EF287" s="1"/>
      <c r="EH287" s="52"/>
      <c r="EI287" s="52"/>
      <c r="EJ287" s="52"/>
      <c r="EK287" s="1"/>
      <c r="EL287" s="1">
        <f t="shared" ref="EL287:EL299" si="2088">DZ287+EF287</f>
        <v>0</v>
      </c>
      <c r="EM287" s="1">
        <f t="shared" ref="EM287:EM299" si="2089">EA287+EG287</f>
        <v>0</v>
      </c>
      <c r="EN287" s="1">
        <f t="shared" ref="EN287:EN299" si="2090">EB287+EH287</f>
        <v>0</v>
      </c>
      <c r="EO287" s="1">
        <f t="shared" ref="EO287:EO299" si="2091">EC287+EI287</f>
        <v>0</v>
      </c>
      <c r="EP287" s="1">
        <f t="shared" ref="EP287:EP299" si="2092">ED287+EJ287</f>
        <v>0</v>
      </c>
      <c r="EQ287" s="1">
        <f t="shared" ref="EQ287:EQ299" si="2093">EE287+EK287</f>
        <v>0</v>
      </c>
      <c r="ER287" s="1">
        <v>0</v>
      </c>
      <c r="EW287" s="1">
        <f t="shared" si="1953"/>
        <v>0</v>
      </c>
      <c r="EX287" s="1"/>
      <c r="EZ287" s="52"/>
      <c r="FA287" s="52"/>
      <c r="FB287" s="52"/>
      <c r="FC287" s="1"/>
      <c r="FD287" s="1">
        <f t="shared" ref="FD287:FD299" si="2094">ER287+EX287</f>
        <v>0</v>
      </c>
      <c r="FE287" s="1">
        <f t="shared" ref="FE287:FE299" si="2095">ES287+EY287</f>
        <v>0</v>
      </c>
      <c r="FF287" s="1">
        <f t="shared" ref="FF287:FF299" si="2096">ET287+EZ287</f>
        <v>0</v>
      </c>
      <c r="FG287" s="1">
        <f t="shared" ref="FG287:FG299" si="2097">EU287+FA287</f>
        <v>0</v>
      </c>
      <c r="FH287" s="1">
        <f t="shared" ref="FH287:FH299" si="2098">EV287+FB287</f>
        <v>0</v>
      </c>
      <c r="FI287" s="1">
        <f t="shared" ref="FI287:FI299" si="2099">EW287+FC287</f>
        <v>0</v>
      </c>
    </row>
    <row r="288" spans="1:165" s="116" customFormat="1" ht="17.25" customHeight="1" x14ac:dyDescent="0.2">
      <c r="A288" s="120" t="s">
        <v>105</v>
      </c>
      <c r="B288" s="120" t="s">
        <v>101</v>
      </c>
      <c r="C288" s="120">
        <v>840301</v>
      </c>
      <c r="D288" s="120" t="s">
        <v>389</v>
      </c>
      <c r="E288" s="124" t="s">
        <v>390</v>
      </c>
      <c r="F288" s="15" t="s">
        <v>104</v>
      </c>
      <c r="G288" s="1">
        <f t="shared" si="2044"/>
        <v>5696322</v>
      </c>
      <c r="H288" s="1">
        <f t="shared" si="2045"/>
        <v>0</v>
      </c>
      <c r="I288" s="1"/>
      <c r="J288" s="1">
        <f t="shared" si="2046"/>
        <v>5696322</v>
      </c>
      <c r="K288" s="1">
        <v>5675658</v>
      </c>
      <c r="L288" s="1"/>
      <c r="M288" s="1">
        <f t="shared" si="1763"/>
        <v>20664</v>
      </c>
      <c r="N288" s="65">
        <v>16271</v>
      </c>
      <c r="O288" s="65"/>
      <c r="P288" s="65"/>
      <c r="Q288" s="65">
        <v>4393</v>
      </c>
      <c r="R288" s="65"/>
      <c r="S288" s="65"/>
      <c r="T288" s="65">
        <f t="shared" si="1980"/>
        <v>0</v>
      </c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52"/>
      <c r="AG288" s="52"/>
      <c r="AH288" s="52"/>
      <c r="AI288" s="52"/>
      <c r="AJ288" s="1">
        <f t="shared" si="2047"/>
        <v>20664</v>
      </c>
      <c r="AK288" s="1">
        <f t="shared" si="2035"/>
        <v>0</v>
      </c>
      <c r="AL288" s="1">
        <f t="shared" si="2048"/>
        <v>0</v>
      </c>
      <c r="AM288" s="65"/>
      <c r="AN288" s="65"/>
      <c r="AO288" s="65"/>
      <c r="AP288" s="65"/>
      <c r="AQ288" s="65"/>
      <c r="AR288" s="65"/>
      <c r="AS288" s="65">
        <f t="shared" si="2049"/>
        <v>0</v>
      </c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52"/>
      <c r="BF288" s="52"/>
      <c r="BG288" s="52"/>
      <c r="BH288" s="52"/>
      <c r="BI288" s="1">
        <f t="shared" si="2050"/>
        <v>0</v>
      </c>
      <c r="BJ288" s="1">
        <f t="shared" si="2037"/>
        <v>5696322</v>
      </c>
      <c r="BK288" s="1">
        <f t="shared" si="2051"/>
        <v>20664</v>
      </c>
      <c r="BL288" s="1"/>
      <c r="BM288" s="65">
        <f t="shared" si="2052"/>
        <v>16271</v>
      </c>
      <c r="BN288" s="132"/>
      <c r="BO288" s="65">
        <f t="shared" si="2053"/>
        <v>0</v>
      </c>
      <c r="BP288" s="132"/>
      <c r="BQ288" s="65">
        <f t="shared" si="2054"/>
        <v>0</v>
      </c>
      <c r="BR288" s="65">
        <f t="shared" si="2055"/>
        <v>4393</v>
      </c>
      <c r="BS288" s="132"/>
      <c r="BT288" s="65">
        <f t="shared" si="2056"/>
        <v>0</v>
      </c>
      <c r="BU288" s="65">
        <f t="shared" si="2057"/>
        <v>0</v>
      </c>
      <c r="BV288" s="65">
        <f t="shared" si="2058"/>
        <v>0</v>
      </c>
      <c r="BW288" s="65">
        <f t="shared" si="2059"/>
        <v>0</v>
      </c>
      <c r="BX288" s="132"/>
      <c r="BY288" s="65">
        <f t="shared" si="2060"/>
        <v>0</v>
      </c>
      <c r="BZ288" s="132"/>
      <c r="CA288" s="65">
        <f t="shared" si="2061"/>
        <v>0</v>
      </c>
      <c r="CB288" s="65">
        <f t="shared" si="2062"/>
        <v>0</v>
      </c>
      <c r="CC288" s="65">
        <f t="shared" si="2063"/>
        <v>0</v>
      </c>
      <c r="CD288" s="65">
        <f t="shared" si="2064"/>
        <v>0</v>
      </c>
      <c r="CE288" s="65">
        <f t="shared" si="2065"/>
        <v>0</v>
      </c>
      <c r="CF288" s="65">
        <f t="shared" si="2066"/>
        <v>0</v>
      </c>
      <c r="CG288" s="65">
        <f t="shared" si="2067"/>
        <v>0</v>
      </c>
      <c r="CH288" s="132"/>
      <c r="CI288" s="65">
        <f t="shared" si="2068"/>
        <v>0</v>
      </c>
      <c r="CJ288" s="65">
        <f t="shared" si="2069"/>
        <v>0</v>
      </c>
      <c r="CK288" s="65">
        <f t="shared" si="2070"/>
        <v>0</v>
      </c>
      <c r="CL288" s="65">
        <f t="shared" si="2071"/>
        <v>0</v>
      </c>
      <c r="CM288" s="65">
        <f t="shared" si="2072"/>
        <v>0</v>
      </c>
      <c r="CN288" s="65">
        <f t="shared" si="2073"/>
        <v>0</v>
      </c>
      <c r="CO288" s="65">
        <f t="shared" si="2074"/>
        <v>20664</v>
      </c>
      <c r="CP288" s="1"/>
      <c r="CR288" s="52"/>
      <c r="CS288" s="52"/>
      <c r="CT288" s="52"/>
      <c r="CU288" s="1">
        <f t="shared" si="2075"/>
        <v>0</v>
      </c>
      <c r="CV288" s="1"/>
      <c r="CX288" s="52"/>
      <c r="CY288" s="52"/>
      <c r="CZ288" s="52"/>
      <c r="DA288" s="1"/>
      <c r="DB288" s="1">
        <f t="shared" si="2076"/>
        <v>0</v>
      </c>
      <c r="DC288" s="1">
        <f t="shared" si="2077"/>
        <v>0</v>
      </c>
      <c r="DD288" s="1">
        <f t="shared" si="2078"/>
        <v>0</v>
      </c>
      <c r="DE288" s="1">
        <f t="shared" si="2079"/>
        <v>0</v>
      </c>
      <c r="DF288" s="1">
        <f t="shared" si="2080"/>
        <v>0</v>
      </c>
      <c r="DG288" s="1">
        <f t="shared" si="2081"/>
        <v>0</v>
      </c>
      <c r="DH288" s="1"/>
      <c r="DM288" s="1"/>
      <c r="DN288" s="1"/>
      <c r="DP288" s="52"/>
      <c r="DQ288" s="52"/>
      <c r="DR288" s="52"/>
      <c r="DS288" s="1"/>
      <c r="DT288" s="1">
        <f t="shared" si="2082"/>
        <v>0</v>
      </c>
      <c r="DU288" s="1">
        <f t="shared" si="2083"/>
        <v>0</v>
      </c>
      <c r="DV288" s="1">
        <f t="shared" si="2084"/>
        <v>0</v>
      </c>
      <c r="DW288" s="1">
        <f t="shared" si="2085"/>
        <v>0</v>
      </c>
      <c r="DX288" s="1">
        <f t="shared" si="2086"/>
        <v>0</v>
      </c>
      <c r="DY288" s="1">
        <f t="shared" si="2087"/>
        <v>0</v>
      </c>
      <c r="DZ288" s="1"/>
      <c r="EA288" s="1"/>
      <c r="EB288" s="1"/>
      <c r="EC288" s="1"/>
      <c r="ED288" s="1"/>
      <c r="EE288" s="1">
        <f t="shared" si="1947"/>
        <v>0</v>
      </c>
      <c r="EF288" s="1"/>
      <c r="EH288" s="52"/>
      <c r="EI288" s="52"/>
      <c r="EJ288" s="52"/>
      <c r="EK288" s="1"/>
      <c r="EL288" s="1">
        <f t="shared" si="2088"/>
        <v>0</v>
      </c>
      <c r="EM288" s="1">
        <f t="shared" si="2089"/>
        <v>0</v>
      </c>
      <c r="EN288" s="1">
        <f t="shared" si="2090"/>
        <v>0</v>
      </c>
      <c r="EO288" s="1">
        <f t="shared" si="2091"/>
        <v>0</v>
      </c>
      <c r="EP288" s="1">
        <f t="shared" si="2092"/>
        <v>0</v>
      </c>
      <c r="EQ288" s="1">
        <f t="shared" si="2093"/>
        <v>0</v>
      </c>
      <c r="ER288" s="1">
        <v>0</v>
      </c>
      <c r="EW288" s="1">
        <f t="shared" si="1953"/>
        <v>0</v>
      </c>
      <c r="EX288" s="1"/>
      <c r="EZ288" s="52"/>
      <c r="FA288" s="52"/>
      <c r="FB288" s="52"/>
      <c r="FC288" s="1"/>
      <c r="FD288" s="1">
        <f t="shared" si="2094"/>
        <v>0</v>
      </c>
      <c r="FE288" s="1">
        <f t="shared" si="2095"/>
        <v>0</v>
      </c>
      <c r="FF288" s="1">
        <f t="shared" si="2096"/>
        <v>0</v>
      </c>
      <c r="FG288" s="1">
        <f t="shared" si="2097"/>
        <v>0</v>
      </c>
      <c r="FH288" s="1">
        <f t="shared" si="2098"/>
        <v>0</v>
      </c>
      <c r="FI288" s="1">
        <f t="shared" si="2099"/>
        <v>0</v>
      </c>
    </row>
    <row r="289" spans="1:165" s="116" customFormat="1" ht="17.25" customHeight="1" x14ac:dyDescent="0.2">
      <c r="A289" s="120" t="s">
        <v>105</v>
      </c>
      <c r="B289" s="120" t="s">
        <v>101</v>
      </c>
      <c r="C289" s="120">
        <v>840301</v>
      </c>
      <c r="D289" s="120" t="s">
        <v>391</v>
      </c>
      <c r="E289" s="124" t="s">
        <v>392</v>
      </c>
      <c r="F289" s="15" t="s">
        <v>371</v>
      </c>
      <c r="G289" s="1">
        <f t="shared" si="2044"/>
        <v>23366000</v>
      </c>
      <c r="H289" s="1">
        <f t="shared" si="2045"/>
        <v>0</v>
      </c>
      <c r="I289" s="1"/>
      <c r="J289" s="1">
        <f t="shared" si="2046"/>
        <v>23366000</v>
      </c>
      <c r="K289" s="1">
        <v>22530</v>
      </c>
      <c r="L289" s="1"/>
      <c r="M289" s="1">
        <f t="shared" si="1763"/>
        <v>11749035</v>
      </c>
      <c r="N289" s="65">
        <v>7200000</v>
      </c>
      <c r="O289" s="65"/>
      <c r="P289" s="65"/>
      <c r="Q289" s="65">
        <v>20000</v>
      </c>
      <c r="R289" s="65"/>
      <c r="S289" s="65">
        <v>1944000</v>
      </c>
      <c r="T289" s="65">
        <f t="shared" si="1980"/>
        <v>2585035</v>
      </c>
      <c r="U289" s="65">
        <v>2035461</v>
      </c>
      <c r="V289" s="65">
        <v>549574</v>
      </c>
      <c r="W289" s="65"/>
      <c r="X289" s="65"/>
      <c r="Y289" s="65"/>
      <c r="Z289" s="65"/>
      <c r="AA289" s="65"/>
      <c r="AB289" s="65"/>
      <c r="AC289" s="65"/>
      <c r="AD289" s="65"/>
      <c r="AE289" s="65"/>
      <c r="AF289" s="52">
        <v>6000000</v>
      </c>
      <c r="AG289" s="52"/>
      <c r="AH289" s="52">
        <v>2673656</v>
      </c>
      <c r="AI289" s="52">
        <v>3200862</v>
      </c>
      <c r="AJ289" s="1">
        <f t="shared" si="2047"/>
        <v>2548173</v>
      </c>
      <c r="AK289" s="1">
        <f t="shared" si="2035"/>
        <v>0</v>
      </c>
      <c r="AL289" s="1">
        <f t="shared" si="2048"/>
        <v>0</v>
      </c>
      <c r="AM289" s="65"/>
      <c r="AN289" s="65"/>
      <c r="AO289" s="65"/>
      <c r="AP289" s="65"/>
      <c r="AQ289" s="65"/>
      <c r="AR289" s="65"/>
      <c r="AS289" s="65">
        <f t="shared" si="2049"/>
        <v>0</v>
      </c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52"/>
      <c r="BF289" s="52"/>
      <c r="BG289" s="52"/>
      <c r="BH289" s="52"/>
      <c r="BI289" s="1">
        <f t="shared" si="2050"/>
        <v>0</v>
      </c>
      <c r="BJ289" s="1">
        <f t="shared" si="2037"/>
        <v>23366000</v>
      </c>
      <c r="BK289" s="1">
        <f t="shared" si="2051"/>
        <v>11749035</v>
      </c>
      <c r="BL289" s="1">
        <f t="shared" si="2038"/>
        <v>9805035</v>
      </c>
      <c r="BM289" s="65">
        <f t="shared" si="2052"/>
        <v>7200000</v>
      </c>
      <c r="BN289" s="132">
        <v>7200000</v>
      </c>
      <c r="BO289" s="65">
        <f t="shared" si="2053"/>
        <v>0</v>
      </c>
      <c r="BP289" s="132"/>
      <c r="BQ289" s="65">
        <f t="shared" si="2054"/>
        <v>0</v>
      </c>
      <c r="BR289" s="65">
        <f t="shared" si="2055"/>
        <v>20000</v>
      </c>
      <c r="BS289" s="132">
        <v>20000</v>
      </c>
      <c r="BT289" s="65">
        <f t="shared" si="2056"/>
        <v>0</v>
      </c>
      <c r="BU289" s="65">
        <f t="shared" si="2057"/>
        <v>1944000</v>
      </c>
      <c r="BV289" s="65">
        <f t="shared" si="2058"/>
        <v>2585035</v>
      </c>
      <c r="BW289" s="65">
        <f t="shared" si="2059"/>
        <v>2035461</v>
      </c>
      <c r="BX289" s="132">
        <v>2035461</v>
      </c>
      <c r="BY289" s="65">
        <f t="shared" si="2060"/>
        <v>549574</v>
      </c>
      <c r="BZ289" s="132">
        <v>549574</v>
      </c>
      <c r="CA289" s="65">
        <f t="shared" si="2061"/>
        <v>0</v>
      </c>
      <c r="CB289" s="65">
        <f t="shared" si="2062"/>
        <v>0</v>
      </c>
      <c r="CC289" s="65">
        <f t="shared" si="2063"/>
        <v>0</v>
      </c>
      <c r="CD289" s="65">
        <f t="shared" si="2064"/>
        <v>0</v>
      </c>
      <c r="CE289" s="65">
        <f t="shared" si="2065"/>
        <v>0</v>
      </c>
      <c r="CF289" s="65">
        <f t="shared" si="2066"/>
        <v>0</v>
      </c>
      <c r="CG289" s="65">
        <f t="shared" si="2067"/>
        <v>0</v>
      </c>
      <c r="CH289" s="132"/>
      <c r="CI289" s="65">
        <f t="shared" si="2068"/>
        <v>0</v>
      </c>
      <c r="CJ289" s="65">
        <f t="shared" si="2069"/>
        <v>0</v>
      </c>
      <c r="CK289" s="65">
        <f t="shared" si="2070"/>
        <v>6000000</v>
      </c>
      <c r="CL289" s="65">
        <f t="shared" si="2071"/>
        <v>0</v>
      </c>
      <c r="CM289" s="65">
        <f t="shared" si="2072"/>
        <v>2673656</v>
      </c>
      <c r="CN289" s="65">
        <f t="shared" si="2073"/>
        <v>3200862</v>
      </c>
      <c r="CO289" s="65">
        <f t="shared" si="2074"/>
        <v>2548173</v>
      </c>
      <c r="CP289" s="1">
        <v>6956661</v>
      </c>
      <c r="CR289" s="52"/>
      <c r="CS289" s="52"/>
      <c r="CT289" s="52">
        <v>3478331</v>
      </c>
      <c r="CU289" s="1">
        <f t="shared" si="2075"/>
        <v>3478330</v>
      </c>
      <c r="CV289" s="1"/>
      <c r="CX289" s="52"/>
      <c r="CY289" s="52"/>
      <c r="CZ289" s="52"/>
      <c r="DA289" s="1"/>
      <c r="DB289" s="1">
        <f t="shared" si="2076"/>
        <v>6956661</v>
      </c>
      <c r="DC289" s="1">
        <f t="shared" si="2077"/>
        <v>0</v>
      </c>
      <c r="DD289" s="1">
        <f t="shared" si="2078"/>
        <v>0</v>
      </c>
      <c r="DE289" s="1">
        <f t="shared" si="2079"/>
        <v>0</v>
      </c>
      <c r="DF289" s="1">
        <f t="shared" si="2080"/>
        <v>3478331</v>
      </c>
      <c r="DG289" s="1">
        <f t="shared" si="2081"/>
        <v>3478330</v>
      </c>
      <c r="DH289" s="1">
        <v>4637774</v>
      </c>
      <c r="DL289" s="52">
        <v>2318887</v>
      </c>
      <c r="DM289" s="1">
        <f t="shared" ref="DM289:DM299" si="2100">DH289-DJ289-DK289-DL289</f>
        <v>2318887</v>
      </c>
      <c r="DN289" s="1"/>
      <c r="DP289" s="52"/>
      <c r="DQ289" s="52"/>
      <c r="DR289" s="52"/>
      <c r="DS289" s="1"/>
      <c r="DT289" s="1">
        <f t="shared" si="2082"/>
        <v>4637774</v>
      </c>
      <c r="DU289" s="1">
        <f t="shared" si="2083"/>
        <v>0</v>
      </c>
      <c r="DV289" s="1">
        <f t="shared" si="2084"/>
        <v>0</v>
      </c>
      <c r="DW289" s="1">
        <f t="shared" si="2085"/>
        <v>0</v>
      </c>
      <c r="DX289" s="1">
        <f t="shared" si="2086"/>
        <v>2318887</v>
      </c>
      <c r="DY289" s="1">
        <f t="shared" si="2087"/>
        <v>2318887</v>
      </c>
      <c r="DZ289" s="1"/>
      <c r="EA289" s="1"/>
      <c r="EB289" s="1"/>
      <c r="EC289" s="1"/>
      <c r="ED289" s="1"/>
      <c r="EE289" s="1">
        <f t="shared" si="1947"/>
        <v>0</v>
      </c>
      <c r="EF289" s="1"/>
      <c r="EH289" s="52"/>
      <c r="EI289" s="52"/>
      <c r="EJ289" s="52"/>
      <c r="EK289" s="1"/>
      <c r="EL289" s="1">
        <f t="shared" si="2088"/>
        <v>0</v>
      </c>
      <c r="EM289" s="1">
        <f t="shared" si="2089"/>
        <v>0</v>
      </c>
      <c r="EN289" s="1">
        <f t="shared" si="2090"/>
        <v>0</v>
      </c>
      <c r="EO289" s="1">
        <f t="shared" si="2091"/>
        <v>0</v>
      </c>
      <c r="EP289" s="1">
        <f t="shared" si="2092"/>
        <v>0</v>
      </c>
      <c r="EQ289" s="1">
        <f t="shared" si="2093"/>
        <v>0</v>
      </c>
      <c r="ER289" s="1">
        <v>0</v>
      </c>
      <c r="EW289" s="1">
        <f t="shared" si="1953"/>
        <v>0</v>
      </c>
      <c r="EX289" s="1"/>
      <c r="EZ289" s="52"/>
      <c r="FA289" s="52"/>
      <c r="FB289" s="52"/>
      <c r="FC289" s="1"/>
      <c r="FD289" s="1">
        <f t="shared" si="2094"/>
        <v>0</v>
      </c>
      <c r="FE289" s="1">
        <f t="shared" si="2095"/>
        <v>0</v>
      </c>
      <c r="FF289" s="1">
        <f t="shared" si="2096"/>
        <v>0</v>
      </c>
      <c r="FG289" s="1">
        <f t="shared" si="2097"/>
        <v>0</v>
      </c>
      <c r="FH289" s="1">
        <f t="shared" si="2098"/>
        <v>0</v>
      </c>
      <c r="FI289" s="1">
        <f t="shared" si="2099"/>
        <v>0</v>
      </c>
    </row>
    <row r="290" spans="1:165" s="116" customFormat="1" ht="17.25" customHeight="1" x14ac:dyDescent="0.2">
      <c r="A290" s="120" t="s">
        <v>105</v>
      </c>
      <c r="B290" s="120" t="s">
        <v>101</v>
      </c>
      <c r="C290" s="120">
        <v>840301</v>
      </c>
      <c r="D290" s="120" t="s">
        <v>393</v>
      </c>
      <c r="E290" s="123" t="s">
        <v>394</v>
      </c>
      <c r="F290" s="15" t="s">
        <v>395</v>
      </c>
      <c r="G290" s="1">
        <f t="shared" si="2044"/>
        <v>2667311</v>
      </c>
      <c r="H290" s="1">
        <f t="shared" si="2045"/>
        <v>0</v>
      </c>
      <c r="I290" s="1"/>
      <c r="J290" s="1">
        <f t="shared" si="2046"/>
        <v>2667311</v>
      </c>
      <c r="K290" s="1">
        <v>114122</v>
      </c>
      <c r="L290" s="1"/>
      <c r="M290" s="1">
        <f t="shared" si="1763"/>
        <v>1318329</v>
      </c>
      <c r="N290" s="65">
        <v>1015304</v>
      </c>
      <c r="O290" s="65"/>
      <c r="P290" s="65"/>
      <c r="Q290" s="65">
        <v>25395</v>
      </c>
      <c r="R290" s="65"/>
      <c r="S290" s="65">
        <v>248737</v>
      </c>
      <c r="T290" s="65">
        <f t="shared" si="1980"/>
        <v>28893</v>
      </c>
      <c r="U290" s="65">
        <v>22750</v>
      </c>
      <c r="V290" s="65">
        <v>6143</v>
      </c>
      <c r="W290" s="65"/>
      <c r="X290" s="65"/>
      <c r="Y290" s="65"/>
      <c r="Z290" s="65"/>
      <c r="AA290" s="65"/>
      <c r="AB290" s="65"/>
      <c r="AC290" s="65"/>
      <c r="AD290" s="65"/>
      <c r="AE290" s="65"/>
      <c r="AF290" s="52"/>
      <c r="AG290" s="52">
        <v>1000000</v>
      </c>
      <c r="AH290" s="52">
        <v>144880</v>
      </c>
      <c r="AI290" s="52">
        <v>173449</v>
      </c>
      <c r="AJ290" s="1">
        <f t="shared" si="2047"/>
        <v>144880</v>
      </c>
      <c r="AK290" s="1">
        <f t="shared" si="2035"/>
        <v>0</v>
      </c>
      <c r="AL290" s="1">
        <f t="shared" si="2048"/>
        <v>0</v>
      </c>
      <c r="AM290" s="65"/>
      <c r="AN290" s="65"/>
      <c r="AO290" s="65"/>
      <c r="AP290" s="65"/>
      <c r="AQ290" s="65"/>
      <c r="AR290" s="65"/>
      <c r="AS290" s="65">
        <f t="shared" si="2049"/>
        <v>0</v>
      </c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52"/>
      <c r="BF290" s="52"/>
      <c r="BG290" s="52"/>
      <c r="BH290" s="52"/>
      <c r="BI290" s="1">
        <f t="shared" si="2050"/>
        <v>0</v>
      </c>
      <c r="BJ290" s="1">
        <f t="shared" si="2037"/>
        <v>2667311</v>
      </c>
      <c r="BK290" s="1">
        <f t="shared" si="2051"/>
        <v>1318329</v>
      </c>
      <c r="BL290" s="1"/>
      <c r="BM290" s="65">
        <f t="shared" si="2052"/>
        <v>1015304</v>
      </c>
      <c r="BN290" s="132"/>
      <c r="BO290" s="65">
        <f t="shared" si="2053"/>
        <v>0</v>
      </c>
      <c r="BP290" s="132"/>
      <c r="BQ290" s="65">
        <f t="shared" si="2054"/>
        <v>0</v>
      </c>
      <c r="BR290" s="65">
        <f t="shared" si="2055"/>
        <v>25395</v>
      </c>
      <c r="BS290" s="132"/>
      <c r="BT290" s="65">
        <f t="shared" si="2056"/>
        <v>0</v>
      </c>
      <c r="BU290" s="65">
        <f t="shared" si="2057"/>
        <v>248737</v>
      </c>
      <c r="BV290" s="65">
        <f t="shared" si="2058"/>
        <v>28893</v>
      </c>
      <c r="BW290" s="65">
        <f t="shared" si="2059"/>
        <v>22750</v>
      </c>
      <c r="BX290" s="132"/>
      <c r="BY290" s="65">
        <f t="shared" si="2060"/>
        <v>6143</v>
      </c>
      <c r="BZ290" s="132"/>
      <c r="CA290" s="65">
        <f t="shared" si="2061"/>
        <v>0</v>
      </c>
      <c r="CB290" s="65">
        <f t="shared" si="2062"/>
        <v>0</v>
      </c>
      <c r="CC290" s="65">
        <f t="shared" si="2063"/>
        <v>0</v>
      </c>
      <c r="CD290" s="65">
        <f t="shared" si="2064"/>
        <v>0</v>
      </c>
      <c r="CE290" s="65">
        <f t="shared" si="2065"/>
        <v>0</v>
      </c>
      <c r="CF290" s="65">
        <f t="shared" si="2066"/>
        <v>0</v>
      </c>
      <c r="CG290" s="65">
        <f t="shared" si="2067"/>
        <v>0</v>
      </c>
      <c r="CH290" s="132"/>
      <c r="CI290" s="65">
        <f t="shared" si="2068"/>
        <v>0</v>
      </c>
      <c r="CJ290" s="65">
        <f t="shared" si="2069"/>
        <v>0</v>
      </c>
      <c r="CK290" s="65">
        <f t="shared" si="2070"/>
        <v>0</v>
      </c>
      <c r="CL290" s="65">
        <f t="shared" si="2071"/>
        <v>1000000</v>
      </c>
      <c r="CM290" s="65">
        <f t="shared" si="2072"/>
        <v>144880</v>
      </c>
      <c r="CN290" s="65">
        <f t="shared" si="2073"/>
        <v>173449</v>
      </c>
      <c r="CO290" s="65">
        <f t="shared" si="2074"/>
        <v>144880</v>
      </c>
      <c r="CP290" s="1">
        <v>1234860</v>
      </c>
      <c r="CR290" s="52"/>
      <c r="CS290" s="52"/>
      <c r="CT290" s="52">
        <v>958265</v>
      </c>
      <c r="CU290" s="1">
        <f t="shared" si="2075"/>
        <v>276595</v>
      </c>
      <c r="CV290" s="1"/>
      <c r="CX290" s="52"/>
      <c r="CY290" s="52"/>
      <c r="CZ290" s="52"/>
      <c r="DA290" s="1"/>
      <c r="DB290" s="1">
        <f t="shared" si="2076"/>
        <v>1234860</v>
      </c>
      <c r="DC290" s="1">
        <f t="shared" si="2077"/>
        <v>0</v>
      </c>
      <c r="DD290" s="1">
        <f t="shared" si="2078"/>
        <v>0</v>
      </c>
      <c r="DE290" s="1">
        <f t="shared" si="2079"/>
        <v>0</v>
      </c>
      <c r="DF290" s="1">
        <f t="shared" si="2080"/>
        <v>958265</v>
      </c>
      <c r="DG290" s="1">
        <f t="shared" si="2081"/>
        <v>276595</v>
      </c>
      <c r="DH290" s="1"/>
      <c r="DL290" s="52"/>
      <c r="DM290" s="1"/>
      <c r="DN290" s="1"/>
      <c r="DP290" s="52"/>
      <c r="DQ290" s="52"/>
      <c r="DR290" s="52"/>
      <c r="DS290" s="1"/>
      <c r="DT290" s="1">
        <f t="shared" si="2082"/>
        <v>0</v>
      </c>
      <c r="DU290" s="1">
        <f t="shared" si="2083"/>
        <v>0</v>
      </c>
      <c r="DV290" s="1">
        <f t="shared" si="2084"/>
        <v>0</v>
      </c>
      <c r="DW290" s="1">
        <f t="shared" si="2085"/>
        <v>0</v>
      </c>
      <c r="DX290" s="1">
        <f t="shared" si="2086"/>
        <v>0</v>
      </c>
      <c r="DY290" s="1">
        <f t="shared" si="2087"/>
        <v>0</v>
      </c>
      <c r="DZ290" s="1"/>
      <c r="EA290" s="1"/>
      <c r="EB290" s="1"/>
      <c r="EC290" s="1"/>
      <c r="ED290" s="1"/>
      <c r="EE290" s="1">
        <f t="shared" si="1947"/>
        <v>0</v>
      </c>
      <c r="EF290" s="1"/>
      <c r="EH290" s="52"/>
      <c r="EI290" s="52"/>
      <c r="EJ290" s="52"/>
      <c r="EK290" s="1"/>
      <c r="EL290" s="1">
        <f t="shared" si="2088"/>
        <v>0</v>
      </c>
      <c r="EM290" s="1">
        <f t="shared" si="2089"/>
        <v>0</v>
      </c>
      <c r="EN290" s="1">
        <f t="shared" si="2090"/>
        <v>0</v>
      </c>
      <c r="EO290" s="1">
        <f t="shared" si="2091"/>
        <v>0</v>
      </c>
      <c r="EP290" s="1">
        <f t="shared" si="2092"/>
        <v>0</v>
      </c>
      <c r="EQ290" s="1">
        <f t="shared" si="2093"/>
        <v>0</v>
      </c>
      <c r="ER290" s="1">
        <v>0</v>
      </c>
      <c r="EW290" s="1">
        <f t="shared" si="1953"/>
        <v>0</v>
      </c>
      <c r="EX290" s="1"/>
      <c r="EZ290" s="52"/>
      <c r="FA290" s="52"/>
      <c r="FB290" s="52"/>
      <c r="FC290" s="1"/>
      <c r="FD290" s="1">
        <f t="shared" si="2094"/>
        <v>0</v>
      </c>
      <c r="FE290" s="1">
        <f t="shared" si="2095"/>
        <v>0</v>
      </c>
      <c r="FF290" s="1">
        <f t="shared" si="2096"/>
        <v>0</v>
      </c>
      <c r="FG290" s="1">
        <f t="shared" si="2097"/>
        <v>0</v>
      </c>
      <c r="FH290" s="1">
        <f t="shared" si="2098"/>
        <v>0</v>
      </c>
      <c r="FI290" s="1">
        <f t="shared" si="2099"/>
        <v>0</v>
      </c>
    </row>
    <row r="291" spans="1:165" s="116" customFormat="1" ht="17.25" customHeight="1" x14ac:dyDescent="0.2">
      <c r="A291" s="120" t="s">
        <v>105</v>
      </c>
      <c r="B291" s="120" t="s">
        <v>101</v>
      </c>
      <c r="C291" s="120">
        <v>840301</v>
      </c>
      <c r="D291" s="120" t="s">
        <v>396</v>
      </c>
      <c r="E291" s="122" t="s">
        <v>397</v>
      </c>
      <c r="F291" s="30" t="s">
        <v>143</v>
      </c>
      <c r="G291" s="1">
        <f t="shared" si="2044"/>
        <v>240000</v>
      </c>
      <c r="H291" s="1">
        <f t="shared" si="2045"/>
        <v>0</v>
      </c>
      <c r="I291" s="1"/>
      <c r="J291" s="1">
        <f t="shared" si="2046"/>
        <v>240000</v>
      </c>
      <c r="K291" s="1"/>
      <c r="L291" s="1"/>
      <c r="M291" s="1">
        <f t="shared" si="1763"/>
        <v>180000</v>
      </c>
      <c r="N291" s="65"/>
      <c r="O291" s="65"/>
      <c r="P291" s="65"/>
      <c r="Q291" s="65"/>
      <c r="R291" s="65"/>
      <c r="S291" s="65"/>
      <c r="T291" s="65">
        <f t="shared" si="1980"/>
        <v>180000</v>
      </c>
      <c r="U291" s="65">
        <v>141732</v>
      </c>
      <c r="V291" s="65">
        <v>38268</v>
      </c>
      <c r="W291" s="65"/>
      <c r="X291" s="65"/>
      <c r="Y291" s="65"/>
      <c r="Z291" s="65"/>
      <c r="AA291" s="65"/>
      <c r="AB291" s="65"/>
      <c r="AC291" s="65"/>
      <c r="AD291" s="65"/>
      <c r="AE291" s="65"/>
      <c r="AF291" s="52"/>
      <c r="AG291" s="52">
        <v>180000</v>
      </c>
      <c r="AH291" s="52"/>
      <c r="AI291" s="52">
        <v>0</v>
      </c>
      <c r="AJ291" s="1">
        <f t="shared" si="2047"/>
        <v>0</v>
      </c>
      <c r="AK291" s="1">
        <f t="shared" si="2035"/>
        <v>0</v>
      </c>
      <c r="AL291" s="1">
        <f t="shared" si="2048"/>
        <v>0</v>
      </c>
      <c r="AM291" s="65"/>
      <c r="AN291" s="65"/>
      <c r="AO291" s="65"/>
      <c r="AP291" s="65"/>
      <c r="AQ291" s="65"/>
      <c r="AR291" s="65"/>
      <c r="AS291" s="65">
        <f t="shared" si="2049"/>
        <v>0</v>
      </c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52"/>
      <c r="BF291" s="52"/>
      <c r="BG291" s="52"/>
      <c r="BH291" s="52"/>
      <c r="BI291" s="1">
        <f t="shared" si="2050"/>
        <v>0</v>
      </c>
      <c r="BJ291" s="1">
        <f t="shared" si="2037"/>
        <v>240000</v>
      </c>
      <c r="BK291" s="1">
        <f t="shared" si="2051"/>
        <v>180000</v>
      </c>
      <c r="BL291" s="1"/>
      <c r="BM291" s="65">
        <f t="shared" si="2052"/>
        <v>0</v>
      </c>
      <c r="BN291" s="132"/>
      <c r="BO291" s="65">
        <f t="shared" si="2053"/>
        <v>0</v>
      </c>
      <c r="BP291" s="132"/>
      <c r="BQ291" s="65">
        <f t="shared" si="2054"/>
        <v>0</v>
      </c>
      <c r="BR291" s="65">
        <f t="shared" si="2055"/>
        <v>0</v>
      </c>
      <c r="BS291" s="132"/>
      <c r="BT291" s="65">
        <f t="shared" si="2056"/>
        <v>0</v>
      </c>
      <c r="BU291" s="65">
        <f t="shared" si="2057"/>
        <v>0</v>
      </c>
      <c r="BV291" s="65">
        <f t="shared" si="2058"/>
        <v>180000</v>
      </c>
      <c r="BW291" s="65">
        <f t="shared" si="2059"/>
        <v>141732</v>
      </c>
      <c r="BX291" s="132"/>
      <c r="BY291" s="65">
        <f t="shared" si="2060"/>
        <v>38268</v>
      </c>
      <c r="BZ291" s="132"/>
      <c r="CA291" s="65">
        <f t="shared" si="2061"/>
        <v>0</v>
      </c>
      <c r="CB291" s="65">
        <f t="shared" si="2062"/>
        <v>0</v>
      </c>
      <c r="CC291" s="65">
        <f t="shared" si="2063"/>
        <v>0</v>
      </c>
      <c r="CD291" s="65">
        <f t="shared" si="2064"/>
        <v>0</v>
      </c>
      <c r="CE291" s="65">
        <f t="shared" si="2065"/>
        <v>0</v>
      </c>
      <c r="CF291" s="65">
        <f t="shared" si="2066"/>
        <v>0</v>
      </c>
      <c r="CG291" s="65">
        <f t="shared" si="2067"/>
        <v>0</v>
      </c>
      <c r="CH291" s="132"/>
      <c r="CI291" s="65">
        <f t="shared" si="2068"/>
        <v>0</v>
      </c>
      <c r="CJ291" s="65">
        <f t="shared" si="2069"/>
        <v>0</v>
      </c>
      <c r="CK291" s="65">
        <f t="shared" si="2070"/>
        <v>0</v>
      </c>
      <c r="CL291" s="65">
        <f t="shared" si="2071"/>
        <v>180000</v>
      </c>
      <c r="CM291" s="65">
        <f t="shared" si="2072"/>
        <v>0</v>
      </c>
      <c r="CN291" s="65">
        <f t="shared" si="2073"/>
        <v>0</v>
      </c>
      <c r="CO291" s="65">
        <f t="shared" si="2074"/>
        <v>0</v>
      </c>
      <c r="CP291" s="1">
        <v>60000</v>
      </c>
      <c r="CR291" s="52"/>
      <c r="CS291" s="52">
        <v>60000</v>
      </c>
      <c r="CT291" s="52">
        <v>0</v>
      </c>
      <c r="CU291" s="1">
        <f t="shared" si="2075"/>
        <v>0</v>
      </c>
      <c r="CV291" s="1"/>
      <c r="CX291" s="52"/>
      <c r="CY291" s="52"/>
      <c r="CZ291" s="52"/>
      <c r="DA291" s="1"/>
      <c r="DB291" s="1">
        <f t="shared" si="2076"/>
        <v>60000</v>
      </c>
      <c r="DC291" s="1">
        <f t="shared" si="2077"/>
        <v>0</v>
      </c>
      <c r="DD291" s="1">
        <f t="shared" si="2078"/>
        <v>0</v>
      </c>
      <c r="DE291" s="1">
        <f t="shared" si="2079"/>
        <v>60000</v>
      </c>
      <c r="DF291" s="1">
        <f t="shared" si="2080"/>
        <v>0</v>
      </c>
      <c r="DG291" s="1">
        <f t="shared" si="2081"/>
        <v>0</v>
      </c>
      <c r="DH291" s="1"/>
      <c r="DM291" s="1"/>
      <c r="DN291" s="1"/>
      <c r="DP291" s="52"/>
      <c r="DQ291" s="52"/>
      <c r="DR291" s="52"/>
      <c r="DS291" s="1"/>
      <c r="DT291" s="1">
        <f t="shared" si="2082"/>
        <v>0</v>
      </c>
      <c r="DU291" s="1">
        <f t="shared" si="2083"/>
        <v>0</v>
      </c>
      <c r="DV291" s="1">
        <f t="shared" si="2084"/>
        <v>0</v>
      </c>
      <c r="DW291" s="1">
        <f t="shared" si="2085"/>
        <v>0</v>
      </c>
      <c r="DX291" s="1">
        <f t="shared" si="2086"/>
        <v>0</v>
      </c>
      <c r="DY291" s="1">
        <f t="shared" si="2087"/>
        <v>0</v>
      </c>
      <c r="DZ291" s="1"/>
      <c r="EA291" s="1"/>
      <c r="EB291" s="1"/>
      <c r="EC291" s="1"/>
      <c r="ED291" s="1"/>
      <c r="EE291" s="1">
        <f t="shared" si="1947"/>
        <v>0</v>
      </c>
      <c r="EF291" s="1"/>
      <c r="EH291" s="52"/>
      <c r="EI291" s="52"/>
      <c r="EJ291" s="52"/>
      <c r="EK291" s="1"/>
      <c r="EL291" s="1">
        <f t="shared" si="2088"/>
        <v>0</v>
      </c>
      <c r="EM291" s="1">
        <f t="shared" si="2089"/>
        <v>0</v>
      </c>
      <c r="EN291" s="1">
        <f t="shared" si="2090"/>
        <v>0</v>
      </c>
      <c r="EO291" s="1">
        <f t="shared" si="2091"/>
        <v>0</v>
      </c>
      <c r="EP291" s="1">
        <f t="shared" si="2092"/>
        <v>0</v>
      </c>
      <c r="EQ291" s="1">
        <f t="shared" si="2093"/>
        <v>0</v>
      </c>
      <c r="ER291" s="1">
        <v>0</v>
      </c>
      <c r="EW291" s="1">
        <f t="shared" si="1953"/>
        <v>0</v>
      </c>
      <c r="EX291" s="1"/>
      <c r="EZ291" s="52"/>
      <c r="FA291" s="52"/>
      <c r="FB291" s="52"/>
      <c r="FC291" s="1"/>
      <c r="FD291" s="1">
        <f t="shared" si="2094"/>
        <v>0</v>
      </c>
      <c r="FE291" s="1">
        <f t="shared" si="2095"/>
        <v>0</v>
      </c>
      <c r="FF291" s="1">
        <f t="shared" si="2096"/>
        <v>0</v>
      </c>
      <c r="FG291" s="1">
        <f t="shared" si="2097"/>
        <v>0</v>
      </c>
      <c r="FH291" s="1">
        <f t="shared" si="2098"/>
        <v>0</v>
      </c>
      <c r="FI291" s="1">
        <f t="shared" si="2099"/>
        <v>0</v>
      </c>
    </row>
    <row r="292" spans="1:165" s="116" customFormat="1" ht="17.25" customHeight="1" x14ac:dyDescent="0.2">
      <c r="A292" s="120" t="s">
        <v>105</v>
      </c>
      <c r="B292" s="120" t="s">
        <v>101</v>
      </c>
      <c r="C292" s="120">
        <v>840301</v>
      </c>
      <c r="D292" s="120" t="s">
        <v>398</v>
      </c>
      <c r="E292" s="124" t="s">
        <v>399</v>
      </c>
      <c r="F292" s="15"/>
      <c r="G292" s="1">
        <f t="shared" si="2044"/>
        <v>220500</v>
      </c>
      <c r="H292" s="1">
        <f t="shared" si="2045"/>
        <v>0</v>
      </c>
      <c r="I292" s="1"/>
      <c r="J292" s="1">
        <f t="shared" si="2046"/>
        <v>220500</v>
      </c>
      <c r="K292" s="1">
        <v>16914</v>
      </c>
      <c r="L292" s="1"/>
      <c r="M292" s="1">
        <f t="shared" ref="M292:M361" si="2101">N292+O292+P292+Q292+R292+S292+T292+W292+X292+AB292+AC292+AD292</f>
        <v>203586</v>
      </c>
      <c r="N292" s="65">
        <v>120539</v>
      </c>
      <c r="O292" s="65"/>
      <c r="P292" s="65"/>
      <c r="Q292" s="65">
        <v>32545</v>
      </c>
      <c r="R292" s="65"/>
      <c r="S292" s="65"/>
      <c r="T292" s="65">
        <f t="shared" si="1980"/>
        <v>50502</v>
      </c>
      <c r="U292" s="65">
        <v>39765</v>
      </c>
      <c r="V292" s="65">
        <v>10737</v>
      </c>
      <c r="W292" s="65"/>
      <c r="X292" s="65"/>
      <c r="Y292" s="65"/>
      <c r="Z292" s="65"/>
      <c r="AA292" s="65"/>
      <c r="AB292" s="65"/>
      <c r="AC292" s="65"/>
      <c r="AD292" s="65"/>
      <c r="AE292" s="65"/>
      <c r="AF292" s="52"/>
      <c r="AG292" s="52"/>
      <c r="AH292" s="52">
        <v>46329</v>
      </c>
      <c r="AI292" s="52">
        <v>55464</v>
      </c>
      <c r="AJ292" s="1">
        <f t="shared" si="2047"/>
        <v>148122</v>
      </c>
      <c r="AK292" s="1">
        <f t="shared" si="2035"/>
        <v>0</v>
      </c>
      <c r="AL292" s="1">
        <f t="shared" si="2048"/>
        <v>0</v>
      </c>
      <c r="AM292" s="65"/>
      <c r="AN292" s="65"/>
      <c r="AO292" s="65"/>
      <c r="AP292" s="65"/>
      <c r="AQ292" s="65"/>
      <c r="AR292" s="65"/>
      <c r="AS292" s="65">
        <f t="shared" si="2049"/>
        <v>0</v>
      </c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52"/>
      <c r="BF292" s="52"/>
      <c r="BG292" s="52"/>
      <c r="BH292" s="52"/>
      <c r="BI292" s="1">
        <f t="shared" si="2050"/>
        <v>0</v>
      </c>
      <c r="BJ292" s="1">
        <f t="shared" si="2037"/>
        <v>220500</v>
      </c>
      <c r="BK292" s="1">
        <f t="shared" si="2051"/>
        <v>203586</v>
      </c>
      <c r="BL292" s="1"/>
      <c r="BM292" s="65">
        <f t="shared" si="2052"/>
        <v>120539</v>
      </c>
      <c r="BN292" s="132"/>
      <c r="BO292" s="65">
        <f t="shared" si="2053"/>
        <v>0</v>
      </c>
      <c r="BP292" s="132"/>
      <c r="BQ292" s="65">
        <f t="shared" si="2054"/>
        <v>0</v>
      </c>
      <c r="BR292" s="65">
        <f t="shared" si="2055"/>
        <v>32545</v>
      </c>
      <c r="BS292" s="132"/>
      <c r="BT292" s="65">
        <f t="shared" si="2056"/>
        <v>0</v>
      </c>
      <c r="BU292" s="65">
        <f t="shared" si="2057"/>
        <v>0</v>
      </c>
      <c r="BV292" s="65">
        <f t="shared" si="2058"/>
        <v>50502</v>
      </c>
      <c r="BW292" s="65">
        <f t="shared" si="2059"/>
        <v>39765</v>
      </c>
      <c r="BX292" s="132"/>
      <c r="BY292" s="65">
        <f t="shared" si="2060"/>
        <v>10737</v>
      </c>
      <c r="BZ292" s="132"/>
      <c r="CA292" s="65">
        <f t="shared" si="2061"/>
        <v>0</v>
      </c>
      <c r="CB292" s="65">
        <f t="shared" si="2062"/>
        <v>0</v>
      </c>
      <c r="CC292" s="65">
        <f t="shared" si="2063"/>
        <v>0</v>
      </c>
      <c r="CD292" s="65">
        <f t="shared" si="2064"/>
        <v>0</v>
      </c>
      <c r="CE292" s="65">
        <f t="shared" si="2065"/>
        <v>0</v>
      </c>
      <c r="CF292" s="65">
        <f t="shared" si="2066"/>
        <v>0</v>
      </c>
      <c r="CG292" s="65">
        <f t="shared" si="2067"/>
        <v>0</v>
      </c>
      <c r="CH292" s="132"/>
      <c r="CI292" s="65">
        <f t="shared" si="2068"/>
        <v>0</v>
      </c>
      <c r="CJ292" s="65">
        <f t="shared" si="2069"/>
        <v>0</v>
      </c>
      <c r="CK292" s="65">
        <f t="shared" si="2070"/>
        <v>0</v>
      </c>
      <c r="CL292" s="65">
        <f t="shared" si="2071"/>
        <v>0</v>
      </c>
      <c r="CM292" s="65">
        <f t="shared" si="2072"/>
        <v>46329</v>
      </c>
      <c r="CN292" s="65">
        <f t="shared" si="2073"/>
        <v>55464</v>
      </c>
      <c r="CO292" s="65">
        <f t="shared" si="2074"/>
        <v>148122</v>
      </c>
      <c r="CP292" s="1"/>
      <c r="CR292" s="52"/>
      <c r="CS292" s="52"/>
      <c r="CT292" s="52"/>
      <c r="CU292" s="1">
        <f t="shared" si="2075"/>
        <v>0</v>
      </c>
      <c r="CV292" s="1"/>
      <c r="CX292" s="52"/>
      <c r="CY292" s="52"/>
      <c r="CZ292" s="52"/>
      <c r="DA292" s="1"/>
      <c r="DB292" s="1">
        <f t="shared" si="2076"/>
        <v>0</v>
      </c>
      <c r="DC292" s="1">
        <f t="shared" si="2077"/>
        <v>0</v>
      </c>
      <c r="DD292" s="1">
        <f t="shared" si="2078"/>
        <v>0</v>
      </c>
      <c r="DE292" s="1">
        <f t="shared" si="2079"/>
        <v>0</v>
      </c>
      <c r="DF292" s="1">
        <f t="shared" si="2080"/>
        <v>0</v>
      </c>
      <c r="DG292" s="1">
        <f t="shared" si="2081"/>
        <v>0</v>
      </c>
      <c r="DH292" s="1"/>
      <c r="DM292" s="1"/>
      <c r="DN292" s="1"/>
      <c r="DP292" s="52"/>
      <c r="DQ292" s="52"/>
      <c r="DR292" s="52"/>
      <c r="DS292" s="1"/>
      <c r="DT292" s="1">
        <f t="shared" si="2082"/>
        <v>0</v>
      </c>
      <c r="DU292" s="1">
        <f t="shared" si="2083"/>
        <v>0</v>
      </c>
      <c r="DV292" s="1">
        <f t="shared" si="2084"/>
        <v>0</v>
      </c>
      <c r="DW292" s="1">
        <f t="shared" si="2085"/>
        <v>0</v>
      </c>
      <c r="DX292" s="1">
        <f t="shared" si="2086"/>
        <v>0</v>
      </c>
      <c r="DY292" s="1">
        <f t="shared" si="2087"/>
        <v>0</v>
      </c>
      <c r="DZ292" s="1"/>
      <c r="EA292" s="1"/>
      <c r="EB292" s="1"/>
      <c r="EC292" s="1"/>
      <c r="ED292" s="1"/>
      <c r="EE292" s="1">
        <f t="shared" si="1947"/>
        <v>0</v>
      </c>
      <c r="EF292" s="1"/>
      <c r="EH292" s="52"/>
      <c r="EI292" s="52"/>
      <c r="EJ292" s="52"/>
      <c r="EK292" s="1"/>
      <c r="EL292" s="1">
        <f t="shared" si="2088"/>
        <v>0</v>
      </c>
      <c r="EM292" s="1">
        <f t="shared" si="2089"/>
        <v>0</v>
      </c>
      <c r="EN292" s="1">
        <f t="shared" si="2090"/>
        <v>0</v>
      </c>
      <c r="EO292" s="1">
        <f t="shared" si="2091"/>
        <v>0</v>
      </c>
      <c r="EP292" s="1">
        <f t="shared" si="2092"/>
        <v>0</v>
      </c>
      <c r="EQ292" s="1">
        <f t="shared" si="2093"/>
        <v>0</v>
      </c>
      <c r="ER292" s="1">
        <v>0</v>
      </c>
      <c r="EW292" s="1">
        <f t="shared" si="1953"/>
        <v>0</v>
      </c>
      <c r="EX292" s="1"/>
      <c r="EZ292" s="52"/>
      <c r="FA292" s="52"/>
      <c r="FB292" s="52"/>
      <c r="FC292" s="1"/>
      <c r="FD292" s="1">
        <f t="shared" si="2094"/>
        <v>0</v>
      </c>
      <c r="FE292" s="1">
        <f t="shared" si="2095"/>
        <v>0</v>
      </c>
      <c r="FF292" s="1">
        <f t="shared" si="2096"/>
        <v>0</v>
      </c>
      <c r="FG292" s="1">
        <f t="shared" si="2097"/>
        <v>0</v>
      </c>
      <c r="FH292" s="1">
        <f t="shared" si="2098"/>
        <v>0</v>
      </c>
      <c r="FI292" s="1">
        <f t="shared" si="2099"/>
        <v>0</v>
      </c>
    </row>
    <row r="293" spans="1:165" s="116" customFormat="1" ht="17.25" customHeight="1" x14ac:dyDescent="0.2">
      <c r="A293" s="120" t="s">
        <v>130</v>
      </c>
      <c r="B293" s="120" t="s">
        <v>101</v>
      </c>
      <c r="C293" s="120">
        <v>840301</v>
      </c>
      <c r="D293" s="120" t="s">
        <v>400</v>
      </c>
      <c r="E293" s="124" t="s">
        <v>401</v>
      </c>
      <c r="F293" s="15" t="s">
        <v>357</v>
      </c>
      <c r="G293" s="1">
        <f t="shared" si="2044"/>
        <v>2247600</v>
      </c>
      <c r="H293" s="1">
        <f t="shared" si="2045"/>
        <v>0</v>
      </c>
      <c r="I293" s="1"/>
      <c r="J293" s="1">
        <f t="shared" si="2046"/>
        <v>2247600</v>
      </c>
      <c r="K293" s="1"/>
      <c r="L293" s="1"/>
      <c r="M293" s="1">
        <f t="shared" si="2101"/>
        <v>1000000</v>
      </c>
      <c r="N293" s="65">
        <v>786402</v>
      </c>
      <c r="O293" s="65"/>
      <c r="P293" s="65"/>
      <c r="Q293" s="65"/>
      <c r="R293" s="65"/>
      <c r="S293" s="65">
        <v>212328</v>
      </c>
      <c r="T293" s="65">
        <f t="shared" si="1980"/>
        <v>1270</v>
      </c>
      <c r="U293" s="65">
        <v>1000</v>
      </c>
      <c r="V293" s="65">
        <v>270</v>
      </c>
      <c r="W293" s="65"/>
      <c r="X293" s="65"/>
      <c r="Y293" s="65"/>
      <c r="Z293" s="65"/>
      <c r="AA293" s="65"/>
      <c r="AB293" s="65"/>
      <c r="AC293" s="65"/>
      <c r="AD293" s="65"/>
      <c r="AE293" s="65"/>
      <c r="AF293" s="52">
        <v>0</v>
      </c>
      <c r="AG293" s="52">
        <v>0</v>
      </c>
      <c r="AH293" s="52">
        <v>227564</v>
      </c>
      <c r="AI293" s="52">
        <v>272436</v>
      </c>
      <c r="AJ293" s="1">
        <f t="shared" si="2047"/>
        <v>727564</v>
      </c>
      <c r="AK293" s="1">
        <f t="shared" si="2035"/>
        <v>0</v>
      </c>
      <c r="AL293" s="1">
        <f t="shared" si="2048"/>
        <v>0</v>
      </c>
      <c r="AM293" s="65"/>
      <c r="AN293" s="65"/>
      <c r="AO293" s="65"/>
      <c r="AP293" s="65"/>
      <c r="AQ293" s="65"/>
      <c r="AR293" s="65"/>
      <c r="AS293" s="65">
        <f t="shared" si="2049"/>
        <v>0</v>
      </c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52"/>
      <c r="BF293" s="52"/>
      <c r="BG293" s="52"/>
      <c r="BH293" s="52"/>
      <c r="BI293" s="1">
        <f t="shared" si="2050"/>
        <v>0</v>
      </c>
      <c r="BJ293" s="1">
        <f t="shared" si="2037"/>
        <v>2247600</v>
      </c>
      <c r="BK293" s="1">
        <f t="shared" si="2051"/>
        <v>1000000</v>
      </c>
      <c r="BL293" s="1">
        <f t="shared" si="2038"/>
        <v>500000</v>
      </c>
      <c r="BM293" s="65">
        <f t="shared" si="2052"/>
        <v>786402</v>
      </c>
      <c r="BN293" s="132">
        <f>392701+106029</f>
        <v>498730</v>
      </c>
      <c r="BO293" s="65">
        <f t="shared" si="2053"/>
        <v>0</v>
      </c>
      <c r="BP293" s="132"/>
      <c r="BQ293" s="65">
        <f t="shared" si="2054"/>
        <v>0</v>
      </c>
      <c r="BR293" s="65">
        <f t="shared" si="2055"/>
        <v>0</v>
      </c>
      <c r="BS293" s="132">
        <v>0</v>
      </c>
      <c r="BT293" s="65">
        <f t="shared" si="2056"/>
        <v>0</v>
      </c>
      <c r="BU293" s="65">
        <f t="shared" si="2057"/>
        <v>212328</v>
      </c>
      <c r="BV293" s="65">
        <f t="shared" si="2058"/>
        <v>1270</v>
      </c>
      <c r="BW293" s="65">
        <f t="shared" si="2059"/>
        <v>1000</v>
      </c>
      <c r="BX293" s="132">
        <v>1000</v>
      </c>
      <c r="BY293" s="65">
        <f t="shared" si="2060"/>
        <v>270</v>
      </c>
      <c r="BZ293" s="132">
        <v>270</v>
      </c>
      <c r="CA293" s="65">
        <f t="shared" si="2061"/>
        <v>0</v>
      </c>
      <c r="CB293" s="65">
        <f t="shared" si="2062"/>
        <v>0</v>
      </c>
      <c r="CC293" s="65">
        <f t="shared" si="2063"/>
        <v>0</v>
      </c>
      <c r="CD293" s="65">
        <f t="shared" si="2064"/>
        <v>0</v>
      </c>
      <c r="CE293" s="65">
        <f t="shared" si="2065"/>
        <v>0</v>
      </c>
      <c r="CF293" s="65">
        <f t="shared" si="2066"/>
        <v>0</v>
      </c>
      <c r="CG293" s="65">
        <f t="shared" si="2067"/>
        <v>0</v>
      </c>
      <c r="CH293" s="132"/>
      <c r="CI293" s="65">
        <f t="shared" si="2068"/>
        <v>0</v>
      </c>
      <c r="CJ293" s="65">
        <f t="shared" si="2069"/>
        <v>0</v>
      </c>
      <c r="CK293" s="65">
        <f t="shared" si="2070"/>
        <v>0</v>
      </c>
      <c r="CL293" s="65">
        <f t="shared" si="2071"/>
        <v>0</v>
      </c>
      <c r="CM293" s="65">
        <f t="shared" si="2072"/>
        <v>227564</v>
      </c>
      <c r="CN293" s="65">
        <f t="shared" si="2073"/>
        <v>272436</v>
      </c>
      <c r="CO293" s="65">
        <f t="shared" si="2074"/>
        <v>727564</v>
      </c>
      <c r="CP293" s="1">
        <v>1244230</v>
      </c>
      <c r="CR293" s="52"/>
      <c r="CS293" s="52"/>
      <c r="CT293" s="52">
        <v>622115</v>
      </c>
      <c r="CU293" s="1">
        <f>CP293-CR293-CS293-CT293</f>
        <v>622115</v>
      </c>
      <c r="CV293" s="1"/>
      <c r="CX293" s="52"/>
      <c r="CY293" s="52"/>
      <c r="CZ293" s="52"/>
      <c r="DA293" s="1"/>
      <c r="DB293" s="1">
        <f t="shared" si="2076"/>
        <v>1244230</v>
      </c>
      <c r="DC293" s="1">
        <f t="shared" si="2077"/>
        <v>0</v>
      </c>
      <c r="DD293" s="1">
        <f t="shared" si="2078"/>
        <v>0</v>
      </c>
      <c r="DE293" s="1">
        <f t="shared" si="2079"/>
        <v>0</v>
      </c>
      <c r="DF293" s="1">
        <f t="shared" si="2080"/>
        <v>622115</v>
      </c>
      <c r="DG293" s="1">
        <f t="shared" si="2081"/>
        <v>622115</v>
      </c>
      <c r="DH293" s="1">
        <v>3370</v>
      </c>
      <c r="DL293" s="116">
        <v>1685</v>
      </c>
      <c r="DM293" s="1">
        <f>DH293-DJ293-DK293-DL293</f>
        <v>1685</v>
      </c>
      <c r="DN293" s="1"/>
      <c r="DP293" s="52"/>
      <c r="DQ293" s="52"/>
      <c r="DR293" s="52"/>
      <c r="DS293" s="1"/>
      <c r="DT293" s="1">
        <f t="shared" si="2082"/>
        <v>3370</v>
      </c>
      <c r="DU293" s="1">
        <f t="shared" si="2083"/>
        <v>0</v>
      </c>
      <c r="DV293" s="1">
        <f t="shared" si="2084"/>
        <v>0</v>
      </c>
      <c r="DW293" s="1">
        <f t="shared" si="2085"/>
        <v>0</v>
      </c>
      <c r="DX293" s="1">
        <f t="shared" si="2086"/>
        <v>1685</v>
      </c>
      <c r="DY293" s="1">
        <f t="shared" si="2087"/>
        <v>1685</v>
      </c>
      <c r="DZ293" s="1"/>
      <c r="EA293" s="1"/>
      <c r="EB293" s="1"/>
      <c r="EC293" s="1"/>
      <c r="ED293" s="1"/>
      <c r="EE293" s="1">
        <f>DZ293-EB293-EC293-ED293</f>
        <v>0</v>
      </c>
      <c r="EF293" s="1"/>
      <c r="EH293" s="52"/>
      <c r="EI293" s="52"/>
      <c r="EJ293" s="52"/>
      <c r="EK293" s="1"/>
      <c r="EL293" s="1">
        <f t="shared" si="2088"/>
        <v>0</v>
      </c>
      <c r="EM293" s="1">
        <f t="shared" si="2089"/>
        <v>0</v>
      </c>
      <c r="EN293" s="1">
        <f t="shared" si="2090"/>
        <v>0</v>
      </c>
      <c r="EO293" s="1">
        <f t="shared" si="2091"/>
        <v>0</v>
      </c>
      <c r="EP293" s="1">
        <f t="shared" si="2092"/>
        <v>0</v>
      </c>
      <c r="EQ293" s="1">
        <f t="shared" si="2093"/>
        <v>0</v>
      </c>
      <c r="ER293" s="1">
        <v>0</v>
      </c>
      <c r="EW293" s="1">
        <f>ER293-ET293-EU293-EV293</f>
        <v>0</v>
      </c>
      <c r="EX293" s="1"/>
      <c r="EZ293" s="52"/>
      <c r="FA293" s="52"/>
      <c r="FB293" s="52"/>
      <c r="FC293" s="1"/>
      <c r="FD293" s="1">
        <f t="shared" si="2094"/>
        <v>0</v>
      </c>
      <c r="FE293" s="1">
        <f t="shared" si="2095"/>
        <v>0</v>
      </c>
      <c r="FF293" s="1">
        <f t="shared" si="2096"/>
        <v>0</v>
      </c>
      <c r="FG293" s="1">
        <f t="shared" si="2097"/>
        <v>0</v>
      </c>
      <c r="FH293" s="1">
        <f t="shared" si="2098"/>
        <v>0</v>
      </c>
      <c r="FI293" s="1">
        <f t="shared" si="2099"/>
        <v>0</v>
      </c>
    </row>
    <row r="294" spans="1:165" s="116" customFormat="1" ht="16.5" customHeight="1" x14ac:dyDescent="0.2">
      <c r="A294" s="120" t="s">
        <v>105</v>
      </c>
      <c r="B294" s="120" t="s">
        <v>101</v>
      </c>
      <c r="C294" s="120">
        <v>840301</v>
      </c>
      <c r="D294" s="120" t="s">
        <v>402</v>
      </c>
      <c r="E294" s="123" t="s">
        <v>403</v>
      </c>
      <c r="F294" s="30" t="s">
        <v>140</v>
      </c>
      <c r="G294" s="1">
        <f t="shared" si="2044"/>
        <v>490032</v>
      </c>
      <c r="H294" s="1">
        <f t="shared" si="2045"/>
        <v>0</v>
      </c>
      <c r="I294" s="1"/>
      <c r="J294" s="1">
        <f t="shared" si="2046"/>
        <v>490032</v>
      </c>
      <c r="K294" s="1">
        <v>91432</v>
      </c>
      <c r="L294" s="1"/>
      <c r="M294" s="1">
        <f t="shared" si="2101"/>
        <v>398600</v>
      </c>
      <c r="N294" s="65">
        <v>257568</v>
      </c>
      <c r="O294" s="65"/>
      <c r="P294" s="65"/>
      <c r="Q294" s="65"/>
      <c r="R294" s="65"/>
      <c r="S294" s="65"/>
      <c r="T294" s="65">
        <f t="shared" si="1980"/>
        <v>120000</v>
      </c>
      <c r="U294" s="65">
        <v>94488</v>
      </c>
      <c r="V294" s="65">
        <v>25512</v>
      </c>
      <c r="W294" s="65"/>
      <c r="X294" s="65">
        <v>21032</v>
      </c>
      <c r="Y294" s="65">
        <v>16561</v>
      </c>
      <c r="Z294" s="65">
        <v>4471</v>
      </c>
      <c r="AA294" s="65"/>
      <c r="AB294" s="65"/>
      <c r="AC294" s="65"/>
      <c r="AD294" s="65"/>
      <c r="AE294" s="65"/>
      <c r="AF294" s="52">
        <v>4680</v>
      </c>
      <c r="AG294" s="52">
        <v>46004</v>
      </c>
      <c r="AH294" s="52"/>
      <c r="AI294" s="52"/>
      <c r="AJ294" s="1">
        <f t="shared" si="2047"/>
        <v>347916</v>
      </c>
      <c r="AK294" s="1">
        <f t="shared" si="2035"/>
        <v>0</v>
      </c>
      <c r="AL294" s="1">
        <f t="shared" si="2048"/>
        <v>0</v>
      </c>
      <c r="AM294" s="65"/>
      <c r="AN294" s="65"/>
      <c r="AO294" s="65"/>
      <c r="AP294" s="65"/>
      <c r="AQ294" s="65"/>
      <c r="AR294" s="65"/>
      <c r="AS294" s="65">
        <f t="shared" si="2049"/>
        <v>0</v>
      </c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52"/>
      <c r="BF294" s="52"/>
      <c r="BG294" s="52"/>
      <c r="BH294" s="52"/>
      <c r="BI294" s="1">
        <f t="shared" si="2050"/>
        <v>0</v>
      </c>
      <c r="BJ294" s="1">
        <f t="shared" si="2037"/>
        <v>490032</v>
      </c>
      <c r="BK294" s="1">
        <f t="shared" si="2051"/>
        <v>398600</v>
      </c>
      <c r="BL294" s="1"/>
      <c r="BM294" s="65">
        <f t="shared" si="2052"/>
        <v>257568</v>
      </c>
      <c r="BN294" s="132"/>
      <c r="BO294" s="65">
        <f t="shared" si="2053"/>
        <v>0</v>
      </c>
      <c r="BP294" s="132"/>
      <c r="BQ294" s="65">
        <f t="shared" si="2054"/>
        <v>0</v>
      </c>
      <c r="BR294" s="65">
        <f t="shared" si="2055"/>
        <v>0</v>
      </c>
      <c r="BS294" s="132"/>
      <c r="BT294" s="65">
        <f t="shared" si="2056"/>
        <v>0</v>
      </c>
      <c r="BU294" s="65">
        <f t="shared" si="2057"/>
        <v>0</v>
      </c>
      <c r="BV294" s="65">
        <f t="shared" si="2058"/>
        <v>120000</v>
      </c>
      <c r="BW294" s="65">
        <f t="shared" si="2059"/>
        <v>94488</v>
      </c>
      <c r="BX294" s="132"/>
      <c r="BY294" s="65">
        <f t="shared" si="2060"/>
        <v>25512</v>
      </c>
      <c r="BZ294" s="132"/>
      <c r="CA294" s="65">
        <f t="shared" si="2061"/>
        <v>0</v>
      </c>
      <c r="CB294" s="65">
        <f t="shared" si="2062"/>
        <v>21032</v>
      </c>
      <c r="CC294" s="65">
        <f t="shared" si="2063"/>
        <v>16561</v>
      </c>
      <c r="CD294" s="65">
        <f t="shared" si="2064"/>
        <v>4471</v>
      </c>
      <c r="CE294" s="65">
        <f t="shared" si="2065"/>
        <v>0</v>
      </c>
      <c r="CF294" s="65">
        <f t="shared" si="2066"/>
        <v>0</v>
      </c>
      <c r="CG294" s="65">
        <f t="shared" si="2067"/>
        <v>0</v>
      </c>
      <c r="CH294" s="132"/>
      <c r="CI294" s="65">
        <f t="shared" si="2068"/>
        <v>0</v>
      </c>
      <c r="CJ294" s="65">
        <f t="shared" si="2069"/>
        <v>0</v>
      </c>
      <c r="CK294" s="65">
        <f t="shared" si="2070"/>
        <v>4680</v>
      </c>
      <c r="CL294" s="65">
        <f t="shared" si="2071"/>
        <v>46004</v>
      </c>
      <c r="CM294" s="65">
        <f t="shared" si="2072"/>
        <v>0</v>
      </c>
      <c r="CN294" s="65">
        <f t="shared" si="2073"/>
        <v>0</v>
      </c>
      <c r="CO294" s="65">
        <f t="shared" si="2074"/>
        <v>347916</v>
      </c>
      <c r="CP294" s="1"/>
      <c r="CR294" s="52"/>
      <c r="CS294" s="52"/>
      <c r="CT294" s="52"/>
      <c r="CU294" s="1">
        <f t="shared" si="2075"/>
        <v>0</v>
      </c>
      <c r="CV294" s="1"/>
      <c r="CX294" s="52"/>
      <c r="CY294" s="52"/>
      <c r="CZ294" s="52"/>
      <c r="DA294" s="1"/>
      <c r="DB294" s="1">
        <f t="shared" si="2076"/>
        <v>0</v>
      </c>
      <c r="DC294" s="1">
        <f t="shared" si="2077"/>
        <v>0</v>
      </c>
      <c r="DD294" s="1">
        <f t="shared" si="2078"/>
        <v>0</v>
      </c>
      <c r="DE294" s="1">
        <f t="shared" si="2079"/>
        <v>0</v>
      </c>
      <c r="DF294" s="1">
        <f t="shared" si="2080"/>
        <v>0</v>
      </c>
      <c r="DG294" s="1">
        <f t="shared" si="2081"/>
        <v>0</v>
      </c>
      <c r="DH294" s="1"/>
      <c r="DM294" s="1"/>
      <c r="DN294" s="1"/>
      <c r="DP294" s="52"/>
      <c r="DQ294" s="52"/>
      <c r="DR294" s="52"/>
      <c r="DS294" s="1"/>
      <c r="DT294" s="1">
        <f t="shared" si="2082"/>
        <v>0</v>
      </c>
      <c r="DU294" s="1">
        <f t="shared" si="2083"/>
        <v>0</v>
      </c>
      <c r="DV294" s="1">
        <f t="shared" si="2084"/>
        <v>0</v>
      </c>
      <c r="DW294" s="1">
        <f t="shared" si="2085"/>
        <v>0</v>
      </c>
      <c r="DX294" s="1">
        <f t="shared" si="2086"/>
        <v>0</v>
      </c>
      <c r="DY294" s="1">
        <f t="shared" si="2087"/>
        <v>0</v>
      </c>
      <c r="DZ294" s="1"/>
      <c r="EA294" s="1"/>
      <c r="EB294" s="1"/>
      <c r="EC294" s="1"/>
      <c r="ED294" s="1"/>
      <c r="EE294" s="1">
        <f t="shared" si="1947"/>
        <v>0</v>
      </c>
      <c r="EF294" s="1"/>
      <c r="EH294" s="52"/>
      <c r="EI294" s="52"/>
      <c r="EJ294" s="52"/>
      <c r="EK294" s="1"/>
      <c r="EL294" s="1">
        <f t="shared" si="2088"/>
        <v>0</v>
      </c>
      <c r="EM294" s="1">
        <f t="shared" si="2089"/>
        <v>0</v>
      </c>
      <c r="EN294" s="1">
        <f t="shared" si="2090"/>
        <v>0</v>
      </c>
      <c r="EO294" s="1">
        <f t="shared" si="2091"/>
        <v>0</v>
      </c>
      <c r="EP294" s="1">
        <f t="shared" si="2092"/>
        <v>0</v>
      </c>
      <c r="EQ294" s="1">
        <f t="shared" si="2093"/>
        <v>0</v>
      </c>
      <c r="ER294" s="1">
        <v>0</v>
      </c>
      <c r="EW294" s="1">
        <f t="shared" si="1953"/>
        <v>0</v>
      </c>
      <c r="EX294" s="1"/>
      <c r="EZ294" s="52"/>
      <c r="FA294" s="52"/>
      <c r="FB294" s="52"/>
      <c r="FC294" s="1"/>
      <c r="FD294" s="1">
        <f t="shared" si="2094"/>
        <v>0</v>
      </c>
      <c r="FE294" s="1">
        <f t="shared" si="2095"/>
        <v>0</v>
      </c>
      <c r="FF294" s="1">
        <f t="shared" si="2096"/>
        <v>0</v>
      </c>
      <c r="FG294" s="1">
        <f t="shared" si="2097"/>
        <v>0</v>
      </c>
      <c r="FH294" s="1">
        <f t="shared" si="2098"/>
        <v>0</v>
      </c>
      <c r="FI294" s="1">
        <f t="shared" si="2099"/>
        <v>0</v>
      </c>
    </row>
    <row r="295" spans="1:165" s="116" customFormat="1" ht="16.5" customHeight="1" x14ac:dyDescent="0.2">
      <c r="A295" s="120" t="s">
        <v>105</v>
      </c>
      <c r="B295" s="120" t="s">
        <v>101</v>
      </c>
      <c r="C295" s="120">
        <v>840301</v>
      </c>
      <c r="D295" s="120" t="s">
        <v>404</v>
      </c>
      <c r="E295" s="123" t="s">
        <v>405</v>
      </c>
      <c r="F295" s="30" t="s">
        <v>140</v>
      </c>
      <c r="G295" s="1">
        <f t="shared" si="2044"/>
        <v>500000</v>
      </c>
      <c r="H295" s="1">
        <f t="shared" si="2045"/>
        <v>0</v>
      </c>
      <c r="I295" s="1"/>
      <c r="J295" s="1">
        <f t="shared" si="2046"/>
        <v>500000</v>
      </c>
      <c r="K295" s="1"/>
      <c r="L295" s="1"/>
      <c r="M295" s="1">
        <f t="shared" si="2101"/>
        <v>500000</v>
      </c>
      <c r="N295" s="65">
        <v>387840</v>
      </c>
      <c r="O295" s="65"/>
      <c r="P295" s="65"/>
      <c r="Q295" s="65">
        <v>104717</v>
      </c>
      <c r="R295" s="65"/>
      <c r="S295" s="65"/>
      <c r="T295" s="65">
        <f t="shared" si="1980"/>
        <v>7443</v>
      </c>
      <c r="U295" s="65">
        <v>5861</v>
      </c>
      <c r="V295" s="65">
        <v>1582</v>
      </c>
      <c r="W295" s="65"/>
      <c r="X295" s="65"/>
      <c r="Y295" s="65"/>
      <c r="Z295" s="65"/>
      <c r="AA295" s="65"/>
      <c r="AB295" s="65"/>
      <c r="AC295" s="65"/>
      <c r="AD295" s="65"/>
      <c r="AE295" s="65"/>
      <c r="AF295" s="52"/>
      <c r="AG295" s="52"/>
      <c r="AH295" s="52">
        <v>113782</v>
      </c>
      <c r="AI295" s="52">
        <v>136218</v>
      </c>
      <c r="AJ295" s="1">
        <f t="shared" si="2047"/>
        <v>363782</v>
      </c>
      <c r="AK295" s="1">
        <f t="shared" si="2035"/>
        <v>0</v>
      </c>
      <c r="AL295" s="1">
        <f t="shared" si="2048"/>
        <v>0</v>
      </c>
      <c r="AM295" s="65"/>
      <c r="AN295" s="65"/>
      <c r="AO295" s="65"/>
      <c r="AP295" s="65"/>
      <c r="AQ295" s="65"/>
      <c r="AR295" s="65"/>
      <c r="AS295" s="65">
        <f t="shared" si="2049"/>
        <v>0</v>
      </c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52"/>
      <c r="BF295" s="52"/>
      <c r="BG295" s="52"/>
      <c r="BH295" s="52"/>
      <c r="BI295" s="1">
        <f t="shared" si="2050"/>
        <v>0</v>
      </c>
      <c r="BJ295" s="1">
        <f t="shared" si="2037"/>
        <v>500000</v>
      </c>
      <c r="BK295" s="1">
        <f t="shared" si="2051"/>
        <v>500000</v>
      </c>
      <c r="BL295" s="1"/>
      <c r="BM295" s="65">
        <f t="shared" si="2052"/>
        <v>387840</v>
      </c>
      <c r="BN295" s="132"/>
      <c r="BO295" s="65">
        <f t="shared" si="2053"/>
        <v>0</v>
      </c>
      <c r="BP295" s="132"/>
      <c r="BQ295" s="65">
        <f t="shared" si="2054"/>
        <v>0</v>
      </c>
      <c r="BR295" s="65">
        <f t="shared" si="2055"/>
        <v>104717</v>
      </c>
      <c r="BS295" s="132"/>
      <c r="BT295" s="65">
        <f t="shared" si="2056"/>
        <v>0</v>
      </c>
      <c r="BU295" s="65">
        <f t="shared" si="2057"/>
        <v>0</v>
      </c>
      <c r="BV295" s="65">
        <f t="shared" si="2058"/>
        <v>7443</v>
      </c>
      <c r="BW295" s="65">
        <f t="shared" si="2059"/>
        <v>5861</v>
      </c>
      <c r="BX295" s="132"/>
      <c r="BY295" s="65">
        <f t="shared" si="2060"/>
        <v>1582</v>
      </c>
      <c r="BZ295" s="132"/>
      <c r="CA295" s="65">
        <f t="shared" si="2061"/>
        <v>0</v>
      </c>
      <c r="CB295" s="65">
        <f t="shared" si="2062"/>
        <v>0</v>
      </c>
      <c r="CC295" s="65">
        <f t="shared" si="2063"/>
        <v>0</v>
      </c>
      <c r="CD295" s="65">
        <f t="shared" si="2064"/>
        <v>0</v>
      </c>
      <c r="CE295" s="65">
        <f t="shared" si="2065"/>
        <v>0</v>
      </c>
      <c r="CF295" s="65">
        <f t="shared" si="2066"/>
        <v>0</v>
      </c>
      <c r="CG295" s="65">
        <f t="shared" si="2067"/>
        <v>0</v>
      </c>
      <c r="CH295" s="132"/>
      <c r="CI295" s="65">
        <f t="shared" si="2068"/>
        <v>0</v>
      </c>
      <c r="CJ295" s="65">
        <f t="shared" si="2069"/>
        <v>0</v>
      </c>
      <c r="CK295" s="65">
        <f t="shared" si="2070"/>
        <v>0</v>
      </c>
      <c r="CL295" s="65">
        <f t="shared" si="2071"/>
        <v>0</v>
      </c>
      <c r="CM295" s="65">
        <f t="shared" si="2072"/>
        <v>113782</v>
      </c>
      <c r="CN295" s="65">
        <f t="shared" si="2073"/>
        <v>136218</v>
      </c>
      <c r="CO295" s="65">
        <f t="shared" si="2074"/>
        <v>363782</v>
      </c>
      <c r="CP295" s="1"/>
      <c r="CR295" s="52"/>
      <c r="CS295" s="52"/>
      <c r="CT295" s="52"/>
      <c r="CU295" s="1">
        <f t="shared" si="2075"/>
        <v>0</v>
      </c>
      <c r="CV295" s="1"/>
      <c r="CX295" s="52"/>
      <c r="CY295" s="52"/>
      <c r="CZ295" s="52"/>
      <c r="DA295" s="1"/>
      <c r="DB295" s="1">
        <f t="shared" si="2076"/>
        <v>0</v>
      </c>
      <c r="DC295" s="1">
        <f t="shared" si="2077"/>
        <v>0</v>
      </c>
      <c r="DD295" s="1">
        <f t="shared" si="2078"/>
        <v>0</v>
      </c>
      <c r="DE295" s="1">
        <f t="shared" si="2079"/>
        <v>0</v>
      </c>
      <c r="DF295" s="1">
        <f t="shared" si="2080"/>
        <v>0</v>
      </c>
      <c r="DG295" s="1">
        <f t="shared" si="2081"/>
        <v>0</v>
      </c>
      <c r="DH295" s="1"/>
      <c r="DM295" s="1"/>
      <c r="DN295" s="1"/>
      <c r="DP295" s="52"/>
      <c r="DQ295" s="52"/>
      <c r="DR295" s="52"/>
      <c r="DS295" s="1"/>
      <c r="DT295" s="1">
        <f t="shared" si="2082"/>
        <v>0</v>
      </c>
      <c r="DU295" s="1">
        <f t="shared" si="2083"/>
        <v>0</v>
      </c>
      <c r="DV295" s="1">
        <f t="shared" si="2084"/>
        <v>0</v>
      </c>
      <c r="DW295" s="1">
        <f t="shared" si="2085"/>
        <v>0</v>
      </c>
      <c r="DX295" s="1">
        <f t="shared" si="2086"/>
        <v>0</v>
      </c>
      <c r="DY295" s="1">
        <f t="shared" si="2087"/>
        <v>0</v>
      </c>
      <c r="DZ295" s="1"/>
      <c r="EA295" s="1"/>
      <c r="EB295" s="1"/>
      <c r="EC295" s="1"/>
      <c r="ED295" s="1"/>
      <c r="EE295" s="1">
        <f t="shared" si="1947"/>
        <v>0</v>
      </c>
      <c r="EF295" s="1"/>
      <c r="EH295" s="52"/>
      <c r="EI295" s="52"/>
      <c r="EJ295" s="52"/>
      <c r="EK295" s="1"/>
      <c r="EL295" s="1">
        <f t="shared" si="2088"/>
        <v>0</v>
      </c>
      <c r="EM295" s="1">
        <f t="shared" si="2089"/>
        <v>0</v>
      </c>
      <c r="EN295" s="1">
        <f t="shared" si="2090"/>
        <v>0</v>
      </c>
      <c r="EO295" s="1">
        <f t="shared" si="2091"/>
        <v>0</v>
      </c>
      <c r="EP295" s="1">
        <f t="shared" si="2092"/>
        <v>0</v>
      </c>
      <c r="EQ295" s="1">
        <f t="shared" si="2093"/>
        <v>0</v>
      </c>
      <c r="ER295" s="1">
        <v>0</v>
      </c>
      <c r="EW295" s="1">
        <f t="shared" si="1953"/>
        <v>0</v>
      </c>
      <c r="EX295" s="1"/>
      <c r="EZ295" s="52"/>
      <c r="FA295" s="52"/>
      <c r="FB295" s="52"/>
      <c r="FC295" s="1"/>
      <c r="FD295" s="1">
        <f t="shared" si="2094"/>
        <v>0</v>
      </c>
      <c r="FE295" s="1">
        <f t="shared" si="2095"/>
        <v>0</v>
      </c>
      <c r="FF295" s="1">
        <f t="shared" si="2096"/>
        <v>0</v>
      </c>
      <c r="FG295" s="1">
        <f t="shared" si="2097"/>
        <v>0</v>
      </c>
      <c r="FH295" s="1">
        <f t="shared" si="2098"/>
        <v>0</v>
      </c>
      <c r="FI295" s="1">
        <f t="shared" si="2099"/>
        <v>0</v>
      </c>
    </row>
    <row r="296" spans="1:165" s="116" customFormat="1" ht="16.5" customHeight="1" x14ac:dyDescent="0.2">
      <c r="A296" s="120" t="s">
        <v>105</v>
      </c>
      <c r="B296" s="120" t="s">
        <v>101</v>
      </c>
      <c r="C296" s="120">
        <v>840301</v>
      </c>
      <c r="D296" s="120" t="s">
        <v>712</v>
      </c>
      <c r="E296" s="123" t="s">
        <v>406</v>
      </c>
      <c r="F296" s="30" t="s">
        <v>407</v>
      </c>
      <c r="G296" s="1">
        <f t="shared" si="2044"/>
        <v>400000</v>
      </c>
      <c r="H296" s="1">
        <f t="shared" si="2045"/>
        <v>0</v>
      </c>
      <c r="I296" s="1"/>
      <c r="J296" s="1">
        <f t="shared" si="2046"/>
        <v>400000</v>
      </c>
      <c r="K296" s="1">
        <v>457</v>
      </c>
      <c r="L296" s="1"/>
      <c r="M296" s="1">
        <f t="shared" si="2101"/>
        <v>52500</v>
      </c>
      <c r="N296" s="65"/>
      <c r="O296" s="65"/>
      <c r="P296" s="65"/>
      <c r="Q296" s="65"/>
      <c r="R296" s="65"/>
      <c r="S296" s="65"/>
      <c r="T296" s="65">
        <f t="shared" si="1980"/>
        <v>52500</v>
      </c>
      <c r="U296" s="65">
        <v>41339</v>
      </c>
      <c r="V296" s="65">
        <v>11161</v>
      </c>
      <c r="W296" s="65"/>
      <c r="X296" s="65"/>
      <c r="Y296" s="65"/>
      <c r="Z296" s="65"/>
      <c r="AA296" s="65"/>
      <c r="AB296" s="65"/>
      <c r="AC296" s="65"/>
      <c r="AD296" s="65"/>
      <c r="AE296" s="65"/>
      <c r="AF296" s="52"/>
      <c r="AG296" s="52"/>
      <c r="AH296" s="52">
        <v>11947</v>
      </c>
      <c r="AI296" s="52">
        <v>14303</v>
      </c>
      <c r="AJ296" s="1">
        <f t="shared" si="2047"/>
        <v>38197</v>
      </c>
      <c r="AK296" s="1">
        <f t="shared" si="2035"/>
        <v>0</v>
      </c>
      <c r="AL296" s="1">
        <f t="shared" si="2048"/>
        <v>0</v>
      </c>
      <c r="AM296" s="65"/>
      <c r="AN296" s="65"/>
      <c r="AO296" s="65"/>
      <c r="AP296" s="65"/>
      <c r="AQ296" s="65"/>
      <c r="AR296" s="65"/>
      <c r="AS296" s="65">
        <f t="shared" si="2049"/>
        <v>0</v>
      </c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52"/>
      <c r="BF296" s="52"/>
      <c r="BG296" s="52"/>
      <c r="BH296" s="52"/>
      <c r="BI296" s="1">
        <f t="shared" si="2050"/>
        <v>0</v>
      </c>
      <c r="BJ296" s="1">
        <f t="shared" si="2037"/>
        <v>400000</v>
      </c>
      <c r="BK296" s="1">
        <f t="shared" si="2051"/>
        <v>52500</v>
      </c>
      <c r="BL296" s="1"/>
      <c r="BM296" s="65">
        <f t="shared" si="2052"/>
        <v>0</v>
      </c>
      <c r="BN296" s="132"/>
      <c r="BO296" s="65">
        <f t="shared" si="2053"/>
        <v>0</v>
      </c>
      <c r="BP296" s="132"/>
      <c r="BQ296" s="65">
        <f t="shared" si="2054"/>
        <v>0</v>
      </c>
      <c r="BR296" s="65">
        <f t="shared" si="2055"/>
        <v>0</v>
      </c>
      <c r="BS296" s="132"/>
      <c r="BT296" s="65">
        <f t="shared" si="2056"/>
        <v>0</v>
      </c>
      <c r="BU296" s="65">
        <f t="shared" si="2057"/>
        <v>0</v>
      </c>
      <c r="BV296" s="65">
        <f t="shared" si="2058"/>
        <v>52500</v>
      </c>
      <c r="BW296" s="65">
        <f t="shared" si="2059"/>
        <v>41339</v>
      </c>
      <c r="BX296" s="132"/>
      <c r="BY296" s="65">
        <f t="shared" si="2060"/>
        <v>11161</v>
      </c>
      <c r="BZ296" s="132"/>
      <c r="CA296" s="65">
        <f t="shared" si="2061"/>
        <v>0</v>
      </c>
      <c r="CB296" s="65">
        <f t="shared" si="2062"/>
        <v>0</v>
      </c>
      <c r="CC296" s="65">
        <f t="shared" si="2063"/>
        <v>0</v>
      </c>
      <c r="CD296" s="65">
        <f t="shared" si="2064"/>
        <v>0</v>
      </c>
      <c r="CE296" s="65">
        <f t="shared" si="2065"/>
        <v>0</v>
      </c>
      <c r="CF296" s="65">
        <f t="shared" si="2066"/>
        <v>0</v>
      </c>
      <c r="CG296" s="65">
        <f t="shared" si="2067"/>
        <v>0</v>
      </c>
      <c r="CH296" s="132"/>
      <c r="CI296" s="65">
        <f t="shared" si="2068"/>
        <v>0</v>
      </c>
      <c r="CJ296" s="65">
        <f t="shared" si="2069"/>
        <v>0</v>
      </c>
      <c r="CK296" s="65">
        <f t="shared" si="2070"/>
        <v>0</v>
      </c>
      <c r="CL296" s="65">
        <f t="shared" si="2071"/>
        <v>0</v>
      </c>
      <c r="CM296" s="65">
        <f t="shared" si="2072"/>
        <v>11947</v>
      </c>
      <c r="CN296" s="65">
        <f t="shared" si="2073"/>
        <v>14303</v>
      </c>
      <c r="CO296" s="65">
        <f t="shared" si="2074"/>
        <v>38197</v>
      </c>
      <c r="CP296" s="1">
        <v>37800</v>
      </c>
      <c r="CR296" s="52">
        <v>0</v>
      </c>
      <c r="CS296" s="52"/>
      <c r="CT296" s="52">
        <v>18900</v>
      </c>
      <c r="CU296" s="1">
        <f t="shared" si="2075"/>
        <v>18900</v>
      </c>
      <c r="CV296" s="1"/>
      <c r="CX296" s="52"/>
      <c r="CY296" s="52"/>
      <c r="CZ296" s="52"/>
      <c r="DA296" s="1"/>
      <c r="DB296" s="1">
        <f t="shared" si="2076"/>
        <v>37800</v>
      </c>
      <c r="DC296" s="1">
        <f t="shared" si="2077"/>
        <v>0</v>
      </c>
      <c r="DD296" s="1">
        <f t="shared" si="2078"/>
        <v>0</v>
      </c>
      <c r="DE296" s="1">
        <f t="shared" si="2079"/>
        <v>0</v>
      </c>
      <c r="DF296" s="1">
        <f t="shared" si="2080"/>
        <v>18900</v>
      </c>
      <c r="DG296" s="1">
        <f t="shared" si="2081"/>
        <v>18900</v>
      </c>
      <c r="DH296" s="1">
        <v>159600</v>
      </c>
      <c r="DL296" s="140">
        <v>79800</v>
      </c>
      <c r="DM296" s="1">
        <f t="shared" si="2100"/>
        <v>79800</v>
      </c>
      <c r="DN296" s="1"/>
      <c r="DP296" s="52"/>
      <c r="DQ296" s="52"/>
      <c r="DR296" s="52"/>
      <c r="DS296" s="1"/>
      <c r="DT296" s="1">
        <f t="shared" si="2082"/>
        <v>159600</v>
      </c>
      <c r="DU296" s="1">
        <f t="shared" si="2083"/>
        <v>0</v>
      </c>
      <c r="DV296" s="1">
        <f t="shared" si="2084"/>
        <v>0</v>
      </c>
      <c r="DW296" s="1">
        <f t="shared" si="2085"/>
        <v>0</v>
      </c>
      <c r="DX296" s="1">
        <f t="shared" si="2086"/>
        <v>79800</v>
      </c>
      <c r="DY296" s="1">
        <f t="shared" si="2087"/>
        <v>79800</v>
      </c>
      <c r="DZ296" s="1">
        <v>149643</v>
      </c>
      <c r="EA296" s="1"/>
      <c r="EB296" s="1"/>
      <c r="EC296" s="1"/>
      <c r="ED296" s="1">
        <v>74822</v>
      </c>
      <c r="EE296" s="1">
        <f t="shared" si="1947"/>
        <v>74821</v>
      </c>
      <c r="EF296" s="1"/>
      <c r="EH296" s="52"/>
      <c r="EI296" s="52"/>
      <c r="EJ296" s="52"/>
      <c r="EK296" s="1"/>
      <c r="EL296" s="1">
        <f t="shared" si="2088"/>
        <v>149643</v>
      </c>
      <c r="EM296" s="1">
        <f t="shared" si="2089"/>
        <v>0</v>
      </c>
      <c r="EN296" s="1">
        <f t="shared" si="2090"/>
        <v>0</v>
      </c>
      <c r="EO296" s="1">
        <f t="shared" si="2091"/>
        <v>0</v>
      </c>
      <c r="EP296" s="1">
        <f t="shared" si="2092"/>
        <v>74822</v>
      </c>
      <c r="EQ296" s="1">
        <f t="shared" si="2093"/>
        <v>74821</v>
      </c>
      <c r="ER296" s="1">
        <v>0</v>
      </c>
      <c r="EW296" s="1">
        <f t="shared" si="1953"/>
        <v>0</v>
      </c>
      <c r="EX296" s="1"/>
      <c r="EZ296" s="52"/>
      <c r="FA296" s="52"/>
      <c r="FB296" s="52"/>
      <c r="FC296" s="1"/>
      <c r="FD296" s="1">
        <f t="shared" si="2094"/>
        <v>0</v>
      </c>
      <c r="FE296" s="1">
        <f t="shared" si="2095"/>
        <v>0</v>
      </c>
      <c r="FF296" s="1">
        <f t="shared" si="2096"/>
        <v>0</v>
      </c>
      <c r="FG296" s="1">
        <f t="shared" si="2097"/>
        <v>0</v>
      </c>
      <c r="FH296" s="1">
        <f t="shared" si="2098"/>
        <v>0</v>
      </c>
      <c r="FI296" s="1">
        <f t="shared" si="2099"/>
        <v>0</v>
      </c>
    </row>
    <row r="297" spans="1:165" s="116" customFormat="1" ht="22.5" x14ac:dyDescent="0.2">
      <c r="A297" s="53" t="s">
        <v>130</v>
      </c>
      <c r="B297" s="120" t="s">
        <v>101</v>
      </c>
      <c r="C297" s="120">
        <v>840301</v>
      </c>
      <c r="D297" s="120" t="s">
        <v>408</v>
      </c>
      <c r="E297" s="123" t="s">
        <v>409</v>
      </c>
      <c r="F297" s="30" t="s">
        <v>371</v>
      </c>
      <c r="G297" s="1">
        <f t="shared" si="2044"/>
        <v>1600000</v>
      </c>
      <c r="H297" s="1">
        <f t="shared" si="2045"/>
        <v>0</v>
      </c>
      <c r="I297" s="1"/>
      <c r="J297" s="1">
        <f t="shared" si="2046"/>
        <v>1600000</v>
      </c>
      <c r="K297" s="1"/>
      <c r="L297" s="1"/>
      <c r="M297" s="1">
        <f t="shared" si="2101"/>
        <v>150000</v>
      </c>
      <c r="N297" s="65">
        <v>80000</v>
      </c>
      <c r="O297" s="65"/>
      <c r="P297" s="65"/>
      <c r="Q297" s="65">
        <v>21600</v>
      </c>
      <c r="R297" s="65"/>
      <c r="S297" s="65"/>
      <c r="T297" s="65">
        <f t="shared" si="1980"/>
        <v>48400</v>
      </c>
      <c r="U297" s="65">
        <v>38110</v>
      </c>
      <c r="V297" s="65">
        <v>10290</v>
      </c>
      <c r="W297" s="65"/>
      <c r="X297" s="65"/>
      <c r="Y297" s="65"/>
      <c r="Z297" s="65"/>
      <c r="AA297" s="65"/>
      <c r="AB297" s="65"/>
      <c r="AC297" s="65"/>
      <c r="AD297" s="65"/>
      <c r="AE297" s="65"/>
      <c r="AF297" s="52">
        <v>0</v>
      </c>
      <c r="AG297" s="52">
        <v>100000</v>
      </c>
      <c r="AH297" s="52">
        <v>34135</v>
      </c>
      <c r="AI297" s="52">
        <v>40865</v>
      </c>
      <c r="AJ297" s="1">
        <f t="shared" si="2047"/>
        <v>9135</v>
      </c>
      <c r="AK297" s="1">
        <f t="shared" si="2035"/>
        <v>0</v>
      </c>
      <c r="AL297" s="1">
        <f t="shared" si="2048"/>
        <v>0</v>
      </c>
      <c r="AM297" s="65"/>
      <c r="AN297" s="65"/>
      <c r="AO297" s="65"/>
      <c r="AP297" s="65"/>
      <c r="AQ297" s="65"/>
      <c r="AR297" s="65"/>
      <c r="AS297" s="65">
        <f t="shared" si="2049"/>
        <v>0</v>
      </c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52"/>
      <c r="BF297" s="52"/>
      <c r="BG297" s="52"/>
      <c r="BH297" s="52"/>
      <c r="BI297" s="1">
        <f t="shared" si="2050"/>
        <v>0</v>
      </c>
      <c r="BJ297" s="1">
        <f t="shared" si="2037"/>
        <v>1600000</v>
      </c>
      <c r="BK297" s="1">
        <f t="shared" si="2051"/>
        <v>150000</v>
      </c>
      <c r="BL297" s="1"/>
      <c r="BM297" s="65">
        <f t="shared" si="2052"/>
        <v>80000</v>
      </c>
      <c r="BN297" s="132"/>
      <c r="BO297" s="65">
        <f t="shared" si="2053"/>
        <v>0</v>
      </c>
      <c r="BP297" s="132"/>
      <c r="BQ297" s="65">
        <f t="shared" si="2054"/>
        <v>0</v>
      </c>
      <c r="BR297" s="65">
        <f t="shared" si="2055"/>
        <v>21600</v>
      </c>
      <c r="BS297" s="132"/>
      <c r="BT297" s="65">
        <f t="shared" si="2056"/>
        <v>0</v>
      </c>
      <c r="BU297" s="65">
        <f t="shared" si="2057"/>
        <v>0</v>
      </c>
      <c r="BV297" s="65">
        <f t="shared" si="2058"/>
        <v>48400</v>
      </c>
      <c r="BW297" s="65">
        <f t="shared" si="2059"/>
        <v>38110</v>
      </c>
      <c r="BX297" s="132"/>
      <c r="BY297" s="65">
        <f t="shared" si="2060"/>
        <v>10290</v>
      </c>
      <c r="BZ297" s="132"/>
      <c r="CA297" s="65">
        <f t="shared" si="2061"/>
        <v>0</v>
      </c>
      <c r="CB297" s="65">
        <f t="shared" si="2062"/>
        <v>0</v>
      </c>
      <c r="CC297" s="65">
        <f t="shared" si="2063"/>
        <v>0</v>
      </c>
      <c r="CD297" s="65">
        <f t="shared" si="2064"/>
        <v>0</v>
      </c>
      <c r="CE297" s="65">
        <f t="shared" si="2065"/>
        <v>0</v>
      </c>
      <c r="CF297" s="65">
        <f t="shared" si="2066"/>
        <v>0</v>
      </c>
      <c r="CG297" s="65">
        <f t="shared" si="2067"/>
        <v>0</v>
      </c>
      <c r="CH297" s="132"/>
      <c r="CI297" s="65">
        <f t="shared" si="2068"/>
        <v>0</v>
      </c>
      <c r="CJ297" s="65">
        <f t="shared" si="2069"/>
        <v>0</v>
      </c>
      <c r="CK297" s="65">
        <f t="shared" si="2070"/>
        <v>0</v>
      </c>
      <c r="CL297" s="65">
        <f t="shared" si="2071"/>
        <v>100000</v>
      </c>
      <c r="CM297" s="65">
        <f t="shared" si="2072"/>
        <v>34135</v>
      </c>
      <c r="CN297" s="65">
        <f t="shared" si="2073"/>
        <v>40865</v>
      </c>
      <c r="CO297" s="65">
        <f t="shared" si="2074"/>
        <v>9135</v>
      </c>
      <c r="CP297" s="1">
        <v>502000</v>
      </c>
      <c r="CR297" s="52">
        <v>226000</v>
      </c>
      <c r="CS297" s="52"/>
      <c r="CT297" s="52">
        <v>251000</v>
      </c>
      <c r="CU297" s="1">
        <f>CP297-CR297-CS297-CT297</f>
        <v>25000</v>
      </c>
      <c r="CV297" s="1"/>
      <c r="CX297" s="52"/>
      <c r="CY297" s="52"/>
      <c r="CZ297" s="52"/>
      <c r="DA297" s="1"/>
      <c r="DB297" s="1">
        <f t="shared" si="2076"/>
        <v>502000</v>
      </c>
      <c r="DC297" s="1">
        <f t="shared" si="2077"/>
        <v>0</v>
      </c>
      <c r="DD297" s="1">
        <f t="shared" si="2078"/>
        <v>226000</v>
      </c>
      <c r="DE297" s="1">
        <f t="shared" si="2079"/>
        <v>0</v>
      </c>
      <c r="DF297" s="1">
        <f t="shared" si="2080"/>
        <v>251000</v>
      </c>
      <c r="DG297" s="1">
        <f t="shared" si="2081"/>
        <v>25000</v>
      </c>
      <c r="DH297" s="1">
        <v>948000</v>
      </c>
      <c r="DJ297" s="52">
        <v>474000</v>
      </c>
      <c r="DK297" s="52"/>
      <c r="DL297" s="52">
        <v>474000</v>
      </c>
      <c r="DM297" s="1">
        <f>DH297-DJ297-DK297-DL297</f>
        <v>0</v>
      </c>
      <c r="DN297" s="1"/>
      <c r="DP297" s="52"/>
      <c r="DQ297" s="52"/>
      <c r="DR297" s="52"/>
      <c r="DS297" s="1"/>
      <c r="DT297" s="1">
        <f t="shared" si="2082"/>
        <v>948000</v>
      </c>
      <c r="DU297" s="1">
        <f t="shared" si="2083"/>
        <v>0</v>
      </c>
      <c r="DV297" s="1">
        <f t="shared" si="2084"/>
        <v>474000</v>
      </c>
      <c r="DW297" s="1">
        <f t="shared" si="2085"/>
        <v>0</v>
      </c>
      <c r="DX297" s="1">
        <f t="shared" si="2086"/>
        <v>474000</v>
      </c>
      <c r="DY297" s="1">
        <f t="shared" si="2087"/>
        <v>0</v>
      </c>
      <c r="DZ297" s="1"/>
      <c r="EA297" s="1"/>
      <c r="EB297" s="1"/>
      <c r="EC297" s="1"/>
      <c r="ED297" s="1"/>
      <c r="EE297" s="1">
        <f>DZ297-EB297-EC297-ED297</f>
        <v>0</v>
      </c>
      <c r="EF297" s="1"/>
      <c r="EH297" s="52"/>
      <c r="EI297" s="52"/>
      <c r="EJ297" s="52"/>
      <c r="EK297" s="1"/>
      <c r="EL297" s="1">
        <f t="shared" si="2088"/>
        <v>0</v>
      </c>
      <c r="EM297" s="1">
        <f t="shared" si="2089"/>
        <v>0</v>
      </c>
      <c r="EN297" s="1">
        <f t="shared" si="2090"/>
        <v>0</v>
      </c>
      <c r="EO297" s="1">
        <f t="shared" si="2091"/>
        <v>0</v>
      </c>
      <c r="EP297" s="1">
        <f t="shared" si="2092"/>
        <v>0</v>
      </c>
      <c r="EQ297" s="1">
        <f t="shared" si="2093"/>
        <v>0</v>
      </c>
      <c r="ER297" s="1">
        <v>0</v>
      </c>
      <c r="EW297" s="1">
        <f>ER297-ET297-EU297-EV297</f>
        <v>0</v>
      </c>
      <c r="EX297" s="1"/>
      <c r="EZ297" s="52"/>
      <c r="FA297" s="52"/>
      <c r="FB297" s="52"/>
      <c r="FC297" s="1"/>
      <c r="FD297" s="1">
        <f t="shared" si="2094"/>
        <v>0</v>
      </c>
      <c r="FE297" s="1">
        <f t="shared" si="2095"/>
        <v>0</v>
      </c>
      <c r="FF297" s="1">
        <f t="shared" si="2096"/>
        <v>0</v>
      </c>
      <c r="FG297" s="1">
        <f t="shared" si="2097"/>
        <v>0</v>
      </c>
      <c r="FH297" s="1">
        <f t="shared" si="2098"/>
        <v>0</v>
      </c>
      <c r="FI297" s="1">
        <f t="shared" si="2099"/>
        <v>0</v>
      </c>
    </row>
    <row r="298" spans="1:165" s="116" customFormat="1" ht="22.5" x14ac:dyDescent="0.2">
      <c r="A298" s="53" t="s">
        <v>130</v>
      </c>
      <c r="B298" s="120" t="s">
        <v>101</v>
      </c>
      <c r="C298" s="120">
        <v>840301</v>
      </c>
      <c r="D298" s="120" t="s">
        <v>410</v>
      </c>
      <c r="E298" s="123" t="s">
        <v>411</v>
      </c>
      <c r="F298" s="30" t="s">
        <v>412</v>
      </c>
      <c r="G298" s="1">
        <f t="shared" si="2044"/>
        <v>1200000</v>
      </c>
      <c r="H298" s="1">
        <f t="shared" si="2045"/>
        <v>0</v>
      </c>
      <c r="I298" s="1"/>
      <c r="J298" s="1">
        <f t="shared" si="2046"/>
        <v>1200000</v>
      </c>
      <c r="K298" s="1"/>
      <c r="L298" s="1"/>
      <c r="M298" s="1">
        <f t="shared" si="2101"/>
        <v>600000</v>
      </c>
      <c r="N298" s="65">
        <v>471441</v>
      </c>
      <c r="O298" s="65"/>
      <c r="P298" s="65"/>
      <c r="Q298" s="65"/>
      <c r="R298" s="65"/>
      <c r="S298" s="65">
        <v>127289</v>
      </c>
      <c r="T298" s="65">
        <f t="shared" si="1980"/>
        <v>1270</v>
      </c>
      <c r="U298" s="65">
        <v>1000</v>
      </c>
      <c r="V298" s="65">
        <v>270</v>
      </c>
      <c r="W298" s="65"/>
      <c r="X298" s="65"/>
      <c r="Y298" s="65"/>
      <c r="Z298" s="65"/>
      <c r="AA298" s="65"/>
      <c r="AB298" s="65"/>
      <c r="AC298" s="65"/>
      <c r="AD298" s="65"/>
      <c r="AE298" s="65"/>
      <c r="AF298" s="52">
        <v>0</v>
      </c>
      <c r="AG298" s="52">
        <v>0</v>
      </c>
      <c r="AH298" s="52">
        <v>136538</v>
      </c>
      <c r="AI298" s="52">
        <v>163462</v>
      </c>
      <c r="AJ298" s="1">
        <f t="shared" si="2047"/>
        <v>436538</v>
      </c>
      <c r="AK298" s="1">
        <f t="shared" si="2035"/>
        <v>0</v>
      </c>
      <c r="AL298" s="1">
        <f t="shared" si="2048"/>
        <v>0</v>
      </c>
      <c r="AM298" s="65"/>
      <c r="AN298" s="65"/>
      <c r="AO298" s="65"/>
      <c r="AP298" s="65"/>
      <c r="AQ298" s="65"/>
      <c r="AR298" s="65"/>
      <c r="AS298" s="65">
        <f t="shared" si="2049"/>
        <v>0</v>
      </c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52"/>
      <c r="BF298" s="52"/>
      <c r="BG298" s="52"/>
      <c r="BH298" s="52"/>
      <c r="BI298" s="1">
        <f t="shared" si="2050"/>
        <v>0</v>
      </c>
      <c r="BJ298" s="1">
        <f t="shared" si="2037"/>
        <v>1200000</v>
      </c>
      <c r="BK298" s="1">
        <f t="shared" si="2051"/>
        <v>600000</v>
      </c>
      <c r="BL298" s="1"/>
      <c r="BM298" s="65">
        <f t="shared" si="2052"/>
        <v>471441</v>
      </c>
      <c r="BN298" s="132"/>
      <c r="BO298" s="65">
        <f t="shared" si="2053"/>
        <v>0</v>
      </c>
      <c r="BP298" s="132"/>
      <c r="BQ298" s="65">
        <f t="shared" si="2054"/>
        <v>0</v>
      </c>
      <c r="BR298" s="65">
        <f t="shared" si="2055"/>
        <v>0</v>
      </c>
      <c r="BS298" s="132"/>
      <c r="BT298" s="65">
        <f t="shared" si="2056"/>
        <v>0</v>
      </c>
      <c r="BU298" s="65">
        <f t="shared" si="2057"/>
        <v>127289</v>
      </c>
      <c r="BV298" s="65">
        <f t="shared" si="2058"/>
        <v>1270</v>
      </c>
      <c r="BW298" s="65">
        <f t="shared" si="2059"/>
        <v>1000</v>
      </c>
      <c r="BX298" s="132"/>
      <c r="BY298" s="65">
        <f t="shared" si="2060"/>
        <v>270</v>
      </c>
      <c r="BZ298" s="132"/>
      <c r="CA298" s="65">
        <f t="shared" si="2061"/>
        <v>0</v>
      </c>
      <c r="CB298" s="65">
        <f t="shared" si="2062"/>
        <v>0</v>
      </c>
      <c r="CC298" s="65">
        <f t="shared" si="2063"/>
        <v>0</v>
      </c>
      <c r="CD298" s="65">
        <f t="shared" si="2064"/>
        <v>0</v>
      </c>
      <c r="CE298" s="65">
        <f t="shared" si="2065"/>
        <v>0</v>
      </c>
      <c r="CF298" s="65">
        <f t="shared" si="2066"/>
        <v>0</v>
      </c>
      <c r="CG298" s="65">
        <f t="shared" si="2067"/>
        <v>0</v>
      </c>
      <c r="CH298" s="132"/>
      <c r="CI298" s="65">
        <f t="shared" si="2068"/>
        <v>0</v>
      </c>
      <c r="CJ298" s="65">
        <f t="shared" si="2069"/>
        <v>0</v>
      </c>
      <c r="CK298" s="65">
        <f t="shared" si="2070"/>
        <v>0</v>
      </c>
      <c r="CL298" s="65">
        <f t="shared" si="2071"/>
        <v>0</v>
      </c>
      <c r="CM298" s="65">
        <f t="shared" si="2072"/>
        <v>136538</v>
      </c>
      <c r="CN298" s="65">
        <f t="shared" si="2073"/>
        <v>163462</v>
      </c>
      <c r="CO298" s="65">
        <f t="shared" si="2074"/>
        <v>436538</v>
      </c>
      <c r="CP298" s="1">
        <v>600000</v>
      </c>
      <c r="CR298" s="52"/>
      <c r="CS298" s="52"/>
      <c r="CT298" s="52">
        <v>300000</v>
      </c>
      <c r="CU298" s="1">
        <f>CP298-CR298-CS298-CT298</f>
        <v>300000</v>
      </c>
      <c r="CV298" s="1"/>
      <c r="CX298" s="52"/>
      <c r="CY298" s="52"/>
      <c r="CZ298" s="52"/>
      <c r="DA298" s="1"/>
      <c r="DB298" s="1">
        <f t="shared" si="2076"/>
        <v>600000</v>
      </c>
      <c r="DC298" s="1">
        <f t="shared" si="2077"/>
        <v>0</v>
      </c>
      <c r="DD298" s="1">
        <f t="shared" si="2078"/>
        <v>0</v>
      </c>
      <c r="DE298" s="1">
        <f t="shared" si="2079"/>
        <v>0</v>
      </c>
      <c r="DF298" s="1">
        <f t="shared" si="2080"/>
        <v>300000</v>
      </c>
      <c r="DG298" s="1">
        <f t="shared" si="2081"/>
        <v>300000</v>
      </c>
      <c r="DH298" s="1"/>
      <c r="DJ298" s="52"/>
      <c r="DK298" s="52"/>
      <c r="DL298" s="52"/>
      <c r="DM298" s="1">
        <f>DH298-DJ298-DK298-DL298</f>
        <v>0</v>
      </c>
      <c r="DN298" s="1"/>
      <c r="DP298" s="52"/>
      <c r="DQ298" s="52"/>
      <c r="DR298" s="52"/>
      <c r="DS298" s="1"/>
      <c r="DT298" s="1">
        <f t="shared" si="2082"/>
        <v>0</v>
      </c>
      <c r="DU298" s="1">
        <f t="shared" si="2083"/>
        <v>0</v>
      </c>
      <c r="DV298" s="1">
        <f t="shared" si="2084"/>
        <v>0</v>
      </c>
      <c r="DW298" s="1">
        <f t="shared" si="2085"/>
        <v>0</v>
      </c>
      <c r="DX298" s="1">
        <f t="shared" si="2086"/>
        <v>0</v>
      </c>
      <c r="DY298" s="1">
        <f t="shared" si="2087"/>
        <v>0</v>
      </c>
      <c r="DZ298" s="1"/>
      <c r="EA298" s="1"/>
      <c r="EB298" s="1"/>
      <c r="EC298" s="1"/>
      <c r="ED298" s="1"/>
      <c r="EE298" s="1">
        <f>DZ298-EB298-EC298-ED298</f>
        <v>0</v>
      </c>
      <c r="EF298" s="1"/>
      <c r="EH298" s="52"/>
      <c r="EI298" s="52"/>
      <c r="EJ298" s="52"/>
      <c r="EK298" s="1"/>
      <c r="EL298" s="1">
        <f t="shared" si="2088"/>
        <v>0</v>
      </c>
      <c r="EM298" s="1">
        <f t="shared" si="2089"/>
        <v>0</v>
      </c>
      <c r="EN298" s="1">
        <f t="shared" si="2090"/>
        <v>0</v>
      </c>
      <c r="EO298" s="1">
        <f t="shared" si="2091"/>
        <v>0</v>
      </c>
      <c r="EP298" s="1">
        <f t="shared" si="2092"/>
        <v>0</v>
      </c>
      <c r="EQ298" s="1">
        <f t="shared" si="2093"/>
        <v>0</v>
      </c>
      <c r="ER298" s="1">
        <v>0</v>
      </c>
      <c r="EW298" s="1">
        <f>ER298-ET298-EU298-EV298</f>
        <v>0</v>
      </c>
      <c r="EX298" s="1"/>
      <c r="EZ298" s="52"/>
      <c r="FA298" s="52"/>
      <c r="FB298" s="52"/>
      <c r="FC298" s="1"/>
      <c r="FD298" s="1">
        <f t="shared" si="2094"/>
        <v>0</v>
      </c>
      <c r="FE298" s="1">
        <f t="shared" si="2095"/>
        <v>0</v>
      </c>
      <c r="FF298" s="1">
        <f t="shared" si="2096"/>
        <v>0</v>
      </c>
      <c r="FG298" s="1">
        <f t="shared" si="2097"/>
        <v>0</v>
      </c>
      <c r="FH298" s="1">
        <f t="shared" si="2098"/>
        <v>0</v>
      </c>
      <c r="FI298" s="1">
        <f t="shared" si="2099"/>
        <v>0</v>
      </c>
    </row>
    <row r="299" spans="1:165" s="116" customFormat="1" ht="22.5" x14ac:dyDescent="0.2">
      <c r="A299" s="53" t="s">
        <v>130</v>
      </c>
      <c r="B299" s="120" t="s">
        <v>101</v>
      </c>
      <c r="C299" s="120">
        <v>840301</v>
      </c>
      <c r="D299" s="120" t="s">
        <v>711</v>
      </c>
      <c r="E299" s="123" t="s">
        <v>413</v>
      </c>
      <c r="F299" s="30">
        <v>2020</v>
      </c>
      <c r="G299" s="1">
        <f t="shared" si="2044"/>
        <v>300000</v>
      </c>
      <c r="H299" s="1">
        <f t="shared" si="2045"/>
        <v>0</v>
      </c>
      <c r="I299" s="1"/>
      <c r="J299" s="1">
        <f t="shared" si="2046"/>
        <v>300000</v>
      </c>
      <c r="K299" s="1"/>
      <c r="L299" s="1"/>
      <c r="M299" s="1">
        <f t="shared" si="2101"/>
        <v>300000</v>
      </c>
      <c r="N299" s="65">
        <v>236220</v>
      </c>
      <c r="O299" s="65"/>
      <c r="P299" s="65"/>
      <c r="Q299" s="65">
        <v>63780</v>
      </c>
      <c r="R299" s="65"/>
      <c r="S299" s="65"/>
      <c r="T299" s="65">
        <f t="shared" si="1980"/>
        <v>0</v>
      </c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1"/>
      <c r="AG299" s="1"/>
      <c r="AH299" s="1">
        <v>68269</v>
      </c>
      <c r="AI299" s="1">
        <v>81731</v>
      </c>
      <c r="AJ299" s="1">
        <f t="shared" si="2047"/>
        <v>218269</v>
      </c>
      <c r="AK299" s="1">
        <f t="shared" si="2035"/>
        <v>0</v>
      </c>
      <c r="AL299" s="1">
        <f t="shared" si="2048"/>
        <v>0</v>
      </c>
      <c r="AM299" s="65"/>
      <c r="AN299" s="65"/>
      <c r="AO299" s="65"/>
      <c r="AP299" s="65"/>
      <c r="AQ299" s="65"/>
      <c r="AR299" s="65"/>
      <c r="AS299" s="65">
        <f t="shared" si="2049"/>
        <v>0</v>
      </c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1"/>
      <c r="BF299" s="1"/>
      <c r="BG299" s="1"/>
      <c r="BH299" s="1"/>
      <c r="BI299" s="1">
        <f t="shared" si="2050"/>
        <v>0</v>
      </c>
      <c r="BJ299" s="1">
        <f t="shared" si="2037"/>
        <v>300000</v>
      </c>
      <c r="BK299" s="1">
        <f t="shared" si="2051"/>
        <v>300000</v>
      </c>
      <c r="BL299" s="1">
        <f t="shared" si="2038"/>
        <v>300000</v>
      </c>
      <c r="BM299" s="65">
        <f t="shared" si="2052"/>
        <v>236220</v>
      </c>
      <c r="BN299" s="132">
        <v>236220</v>
      </c>
      <c r="BO299" s="65">
        <f t="shared" si="2053"/>
        <v>0</v>
      </c>
      <c r="BP299" s="132"/>
      <c r="BQ299" s="65">
        <f t="shared" si="2054"/>
        <v>0</v>
      </c>
      <c r="BR299" s="65">
        <f t="shared" si="2055"/>
        <v>63780</v>
      </c>
      <c r="BS299" s="132">
        <v>63780</v>
      </c>
      <c r="BT299" s="65">
        <f t="shared" si="2056"/>
        <v>0</v>
      </c>
      <c r="BU299" s="65">
        <f t="shared" si="2057"/>
        <v>0</v>
      </c>
      <c r="BV299" s="65">
        <f t="shared" si="2058"/>
        <v>0</v>
      </c>
      <c r="BW299" s="65">
        <f t="shared" si="2059"/>
        <v>0</v>
      </c>
      <c r="BX299" s="132"/>
      <c r="BY299" s="65">
        <f t="shared" si="2060"/>
        <v>0</v>
      </c>
      <c r="BZ299" s="132"/>
      <c r="CA299" s="65">
        <f t="shared" si="2061"/>
        <v>0</v>
      </c>
      <c r="CB299" s="65">
        <f t="shared" si="2062"/>
        <v>0</v>
      </c>
      <c r="CC299" s="65">
        <f t="shared" si="2063"/>
        <v>0</v>
      </c>
      <c r="CD299" s="65">
        <f t="shared" si="2064"/>
        <v>0</v>
      </c>
      <c r="CE299" s="65">
        <f t="shared" si="2065"/>
        <v>0</v>
      </c>
      <c r="CF299" s="65">
        <f t="shared" si="2066"/>
        <v>0</v>
      </c>
      <c r="CG299" s="65">
        <f t="shared" si="2067"/>
        <v>0</v>
      </c>
      <c r="CH299" s="132"/>
      <c r="CI299" s="65">
        <f t="shared" si="2068"/>
        <v>0</v>
      </c>
      <c r="CJ299" s="65">
        <f t="shared" si="2069"/>
        <v>0</v>
      </c>
      <c r="CK299" s="65">
        <f t="shared" si="2070"/>
        <v>0</v>
      </c>
      <c r="CL299" s="65">
        <f t="shared" si="2071"/>
        <v>0</v>
      </c>
      <c r="CM299" s="65">
        <f t="shared" si="2072"/>
        <v>68269</v>
      </c>
      <c r="CN299" s="65">
        <f t="shared" si="2073"/>
        <v>81731</v>
      </c>
      <c r="CO299" s="65">
        <f t="shared" si="2074"/>
        <v>218269</v>
      </c>
      <c r="CP299" s="1"/>
      <c r="CQ299" s="1"/>
      <c r="CR299" s="1"/>
      <c r="CS299" s="1"/>
      <c r="CT299" s="1"/>
      <c r="CU299" s="1">
        <f t="shared" si="2075"/>
        <v>0</v>
      </c>
      <c r="CV299" s="1"/>
      <c r="CW299" s="1"/>
      <c r="CX299" s="1"/>
      <c r="CY299" s="1"/>
      <c r="CZ299" s="1"/>
      <c r="DA299" s="1"/>
      <c r="DB299" s="1">
        <f t="shared" si="2076"/>
        <v>0</v>
      </c>
      <c r="DC299" s="1">
        <f t="shared" si="2077"/>
        <v>0</v>
      </c>
      <c r="DD299" s="1">
        <f t="shared" si="2078"/>
        <v>0</v>
      </c>
      <c r="DE299" s="1">
        <f t="shared" si="2079"/>
        <v>0</v>
      </c>
      <c r="DF299" s="1">
        <f t="shared" si="2080"/>
        <v>0</v>
      </c>
      <c r="DG299" s="1">
        <f t="shared" si="2081"/>
        <v>0</v>
      </c>
      <c r="DH299" s="1"/>
      <c r="DI299" s="1"/>
      <c r="DJ299" s="1"/>
      <c r="DK299" s="1"/>
      <c r="DL299" s="1"/>
      <c r="DM299" s="1">
        <f t="shared" si="2100"/>
        <v>0</v>
      </c>
      <c r="DN299" s="1"/>
      <c r="DO299" s="1"/>
      <c r="DP299" s="1"/>
      <c r="DQ299" s="1"/>
      <c r="DR299" s="1"/>
      <c r="DS299" s="1"/>
      <c r="DT299" s="1">
        <f t="shared" si="2082"/>
        <v>0</v>
      </c>
      <c r="DU299" s="1">
        <f t="shared" si="2083"/>
        <v>0</v>
      </c>
      <c r="DV299" s="1">
        <f t="shared" si="2084"/>
        <v>0</v>
      </c>
      <c r="DW299" s="1">
        <f t="shared" si="2085"/>
        <v>0</v>
      </c>
      <c r="DX299" s="1">
        <f t="shared" si="2086"/>
        <v>0</v>
      </c>
      <c r="DY299" s="1">
        <f t="shared" si="2087"/>
        <v>0</v>
      </c>
      <c r="DZ299" s="1"/>
      <c r="EA299" s="1"/>
      <c r="EB299" s="1"/>
      <c r="EC299" s="1"/>
      <c r="ED299" s="1"/>
      <c r="EE299" s="1">
        <f t="shared" si="1947"/>
        <v>0</v>
      </c>
      <c r="EF299" s="1"/>
      <c r="EG299" s="1"/>
      <c r="EH299" s="1"/>
      <c r="EI299" s="1"/>
      <c r="EJ299" s="1"/>
      <c r="EK299" s="1"/>
      <c r="EL299" s="1">
        <f t="shared" si="2088"/>
        <v>0</v>
      </c>
      <c r="EM299" s="1">
        <f t="shared" si="2089"/>
        <v>0</v>
      </c>
      <c r="EN299" s="1">
        <f t="shared" si="2090"/>
        <v>0</v>
      </c>
      <c r="EO299" s="1">
        <f t="shared" si="2091"/>
        <v>0</v>
      </c>
      <c r="EP299" s="1">
        <f t="shared" si="2092"/>
        <v>0</v>
      </c>
      <c r="EQ299" s="1">
        <f t="shared" si="2093"/>
        <v>0</v>
      </c>
      <c r="ER299" s="1"/>
      <c r="ES299" s="1"/>
      <c r="ET299" s="1"/>
      <c r="EU299" s="1"/>
      <c r="EV299" s="1"/>
      <c r="EW299" s="1">
        <f t="shared" si="1953"/>
        <v>0</v>
      </c>
      <c r="EX299" s="1"/>
      <c r="EY299" s="1"/>
      <c r="EZ299" s="1"/>
      <c r="FA299" s="1"/>
      <c r="FB299" s="1"/>
      <c r="FC299" s="1"/>
      <c r="FD299" s="1">
        <f t="shared" si="2094"/>
        <v>0</v>
      </c>
      <c r="FE299" s="1">
        <f t="shared" si="2095"/>
        <v>0</v>
      </c>
      <c r="FF299" s="1">
        <f t="shared" si="2096"/>
        <v>0</v>
      </c>
      <c r="FG299" s="1">
        <f t="shared" si="2097"/>
        <v>0</v>
      </c>
      <c r="FH299" s="1">
        <f t="shared" si="2098"/>
        <v>0</v>
      </c>
      <c r="FI299" s="1">
        <f t="shared" si="2099"/>
        <v>0</v>
      </c>
    </row>
    <row r="300" spans="1:165" s="116" customFormat="1" ht="11.25" x14ac:dyDescent="0.2">
      <c r="A300" s="53"/>
      <c r="B300" s="120"/>
      <c r="C300" s="120"/>
      <c r="D300" s="120"/>
      <c r="E300" s="123"/>
      <c r="F300" s="30"/>
      <c r="G300" s="30"/>
      <c r="H300" s="1"/>
      <c r="I300" s="1"/>
      <c r="J300" s="1"/>
      <c r="K300" s="1"/>
      <c r="L300" s="1"/>
      <c r="M300" s="1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1"/>
      <c r="AG300" s="1"/>
      <c r="AH300" s="1"/>
      <c r="AI300" s="1"/>
      <c r="AJ300" s="1"/>
      <c r="AK300" s="1"/>
      <c r="AL300" s="1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1"/>
      <c r="BF300" s="1"/>
      <c r="BG300" s="1"/>
      <c r="BH300" s="1"/>
      <c r="BI300" s="1"/>
      <c r="BJ300" s="1"/>
      <c r="BK300" s="1"/>
      <c r="BL300" s="1"/>
      <c r="BM300" s="65"/>
      <c r="BN300" s="132"/>
      <c r="BO300" s="65"/>
      <c r="BP300" s="132"/>
      <c r="BQ300" s="65"/>
      <c r="BR300" s="65"/>
      <c r="BS300" s="132"/>
      <c r="BT300" s="65"/>
      <c r="BU300" s="65"/>
      <c r="BV300" s="65"/>
      <c r="BW300" s="65"/>
      <c r="BX300" s="132"/>
      <c r="BY300" s="65"/>
      <c r="BZ300" s="132"/>
      <c r="CA300" s="65"/>
      <c r="CB300" s="65"/>
      <c r="CC300" s="65"/>
      <c r="CD300" s="65"/>
      <c r="CE300" s="65"/>
      <c r="CF300" s="65"/>
      <c r="CG300" s="65"/>
      <c r="CH300" s="132"/>
      <c r="CI300" s="65"/>
      <c r="CJ300" s="65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1:165" s="116" customFormat="1" ht="11.25" x14ac:dyDescent="0.2">
      <c r="A301" s="32"/>
      <c r="B301" s="32"/>
      <c r="C301" s="32"/>
      <c r="D301" s="32"/>
      <c r="E301" s="33" t="s">
        <v>414</v>
      </c>
      <c r="F301" s="34"/>
      <c r="G301" s="34"/>
      <c r="H301" s="20"/>
      <c r="I301" s="20"/>
      <c r="J301" s="20"/>
      <c r="K301" s="20"/>
      <c r="L301" s="20"/>
      <c r="M301" s="68">
        <f>SUM(M287:M300)</f>
        <v>16904619</v>
      </c>
      <c r="N301" s="68">
        <f t="shared" ref="N301:FI301" si="2102">SUM(N287:N300)</f>
        <v>10910752</v>
      </c>
      <c r="O301" s="68">
        <f t="shared" si="2102"/>
        <v>0</v>
      </c>
      <c r="P301" s="68">
        <f t="shared" si="2102"/>
        <v>0</v>
      </c>
      <c r="Q301" s="68">
        <f t="shared" si="2102"/>
        <v>272692</v>
      </c>
      <c r="R301" s="68">
        <f t="shared" si="2102"/>
        <v>0</v>
      </c>
      <c r="S301" s="68">
        <f t="shared" si="2102"/>
        <v>2623667</v>
      </c>
      <c r="T301" s="68">
        <f t="shared" si="2102"/>
        <v>3076476</v>
      </c>
      <c r="U301" s="68">
        <f t="shared" si="2102"/>
        <v>2422422</v>
      </c>
      <c r="V301" s="68">
        <f t="shared" si="2102"/>
        <v>654054</v>
      </c>
      <c r="W301" s="68">
        <f t="shared" si="2102"/>
        <v>0</v>
      </c>
      <c r="X301" s="68">
        <f t="shared" si="2102"/>
        <v>21032</v>
      </c>
      <c r="Y301" s="68">
        <f t="shared" si="2102"/>
        <v>16561</v>
      </c>
      <c r="Z301" s="68">
        <f t="shared" si="2102"/>
        <v>4471</v>
      </c>
      <c r="AA301" s="68">
        <f t="shared" si="2102"/>
        <v>0</v>
      </c>
      <c r="AB301" s="68">
        <f t="shared" si="2102"/>
        <v>0</v>
      </c>
      <c r="AC301" s="68">
        <f t="shared" si="2102"/>
        <v>0</v>
      </c>
      <c r="AD301" s="68">
        <f t="shared" si="2102"/>
        <v>0</v>
      </c>
      <c r="AE301" s="68">
        <f t="shared" si="2102"/>
        <v>0</v>
      </c>
      <c r="AF301" s="68">
        <f t="shared" si="2102"/>
        <v>6004680</v>
      </c>
      <c r="AG301" s="68">
        <f t="shared" si="2102"/>
        <v>1326004</v>
      </c>
      <c r="AH301" s="68">
        <f t="shared" si="2102"/>
        <v>3555386</v>
      </c>
      <c r="AI301" s="68">
        <f t="shared" si="2102"/>
        <v>4256457</v>
      </c>
      <c r="AJ301" s="68">
        <f t="shared" si="2102"/>
        <v>5317478</v>
      </c>
      <c r="AK301" s="68"/>
      <c r="AL301" s="68">
        <f>SUM(AL287:AL300)</f>
        <v>0</v>
      </c>
      <c r="AM301" s="68">
        <f t="shared" ref="AM301:BI301" si="2103">SUM(AM287:AM300)</f>
        <v>0</v>
      </c>
      <c r="AN301" s="68">
        <f t="shared" si="2103"/>
        <v>0</v>
      </c>
      <c r="AO301" s="68">
        <f t="shared" si="2103"/>
        <v>0</v>
      </c>
      <c r="AP301" s="68">
        <f t="shared" si="2103"/>
        <v>0</v>
      </c>
      <c r="AQ301" s="68">
        <f t="shared" si="2103"/>
        <v>0</v>
      </c>
      <c r="AR301" s="68">
        <f t="shared" si="2103"/>
        <v>0</v>
      </c>
      <c r="AS301" s="68">
        <f t="shared" si="2103"/>
        <v>0</v>
      </c>
      <c r="AT301" s="68">
        <f t="shared" si="2103"/>
        <v>0</v>
      </c>
      <c r="AU301" s="68">
        <f t="shared" si="2103"/>
        <v>0</v>
      </c>
      <c r="AV301" s="68">
        <f t="shared" si="2103"/>
        <v>0</v>
      </c>
      <c r="AW301" s="68">
        <f t="shared" si="2103"/>
        <v>0</v>
      </c>
      <c r="AX301" s="68">
        <f t="shared" si="2103"/>
        <v>0</v>
      </c>
      <c r="AY301" s="68">
        <f t="shared" si="2103"/>
        <v>0</v>
      </c>
      <c r="AZ301" s="68">
        <f t="shared" si="2103"/>
        <v>0</v>
      </c>
      <c r="BA301" s="68">
        <f t="shared" si="2103"/>
        <v>0</v>
      </c>
      <c r="BB301" s="68">
        <f t="shared" si="2103"/>
        <v>0</v>
      </c>
      <c r="BC301" s="68">
        <f t="shared" si="2103"/>
        <v>0</v>
      </c>
      <c r="BD301" s="68">
        <f t="shared" si="2103"/>
        <v>0</v>
      </c>
      <c r="BE301" s="68">
        <f t="shared" si="2103"/>
        <v>0</v>
      </c>
      <c r="BF301" s="68">
        <f t="shared" si="2103"/>
        <v>0</v>
      </c>
      <c r="BG301" s="68">
        <f t="shared" si="2103"/>
        <v>0</v>
      </c>
      <c r="BH301" s="68">
        <f t="shared" si="2103"/>
        <v>0</v>
      </c>
      <c r="BI301" s="68">
        <f t="shared" si="2103"/>
        <v>0</v>
      </c>
      <c r="BJ301" s="68">
        <f t="shared" ref="BJ301" si="2104">SUM(BJ287:BJ300)</f>
        <v>40596239</v>
      </c>
      <c r="BK301" s="68">
        <f>SUM(BK287:BK300)</f>
        <v>16904619</v>
      </c>
      <c r="BL301" s="68"/>
      <c r="BM301" s="68">
        <f t="shared" ref="BM301:CO301" si="2105">SUM(BM287:BM300)</f>
        <v>10910752</v>
      </c>
      <c r="BN301" s="68"/>
      <c r="BO301" s="68">
        <f t="shared" si="2105"/>
        <v>0</v>
      </c>
      <c r="BP301" s="68"/>
      <c r="BQ301" s="68">
        <f t="shared" si="2105"/>
        <v>0</v>
      </c>
      <c r="BR301" s="68">
        <f t="shared" si="2105"/>
        <v>272692</v>
      </c>
      <c r="BS301" s="68"/>
      <c r="BT301" s="68">
        <f t="shared" si="2105"/>
        <v>0</v>
      </c>
      <c r="BU301" s="68">
        <f t="shared" si="2105"/>
        <v>2623667</v>
      </c>
      <c r="BV301" s="68">
        <f t="shared" si="2105"/>
        <v>3076476</v>
      </c>
      <c r="BW301" s="68">
        <f t="shared" si="2105"/>
        <v>2422422</v>
      </c>
      <c r="BX301" s="68"/>
      <c r="BY301" s="68">
        <f t="shared" si="2105"/>
        <v>654054</v>
      </c>
      <c r="BZ301" s="68"/>
      <c r="CA301" s="68">
        <f t="shared" si="2105"/>
        <v>0</v>
      </c>
      <c r="CB301" s="68">
        <f t="shared" si="2105"/>
        <v>21032</v>
      </c>
      <c r="CC301" s="68">
        <f t="shared" si="2105"/>
        <v>16561</v>
      </c>
      <c r="CD301" s="68">
        <f t="shared" si="2105"/>
        <v>4471</v>
      </c>
      <c r="CE301" s="68">
        <f t="shared" si="2105"/>
        <v>0</v>
      </c>
      <c r="CF301" s="68">
        <f t="shared" si="2105"/>
        <v>0</v>
      </c>
      <c r="CG301" s="68">
        <f t="shared" si="2105"/>
        <v>0</v>
      </c>
      <c r="CH301" s="68"/>
      <c r="CI301" s="68">
        <f t="shared" si="2105"/>
        <v>0</v>
      </c>
      <c r="CJ301" s="68">
        <f t="shared" si="2105"/>
        <v>0</v>
      </c>
      <c r="CK301" s="68">
        <f t="shared" si="2105"/>
        <v>6004680</v>
      </c>
      <c r="CL301" s="68">
        <f t="shared" si="2105"/>
        <v>1326004</v>
      </c>
      <c r="CM301" s="68">
        <f t="shared" si="2105"/>
        <v>3555386</v>
      </c>
      <c r="CN301" s="68">
        <f t="shared" si="2105"/>
        <v>4256457</v>
      </c>
      <c r="CO301" s="68">
        <f t="shared" si="2105"/>
        <v>5317478</v>
      </c>
      <c r="CP301" s="68">
        <f t="shared" si="2102"/>
        <v>10636139</v>
      </c>
      <c r="CQ301" s="68">
        <f t="shared" si="2102"/>
        <v>0</v>
      </c>
      <c r="CR301" s="68">
        <f t="shared" si="2102"/>
        <v>226000</v>
      </c>
      <c r="CS301" s="68">
        <f t="shared" si="2102"/>
        <v>60000</v>
      </c>
      <c r="CT301" s="68">
        <f t="shared" si="2102"/>
        <v>5628905</v>
      </c>
      <c r="CU301" s="68">
        <f t="shared" si="2102"/>
        <v>4721234</v>
      </c>
      <c r="CV301" s="68">
        <f t="shared" ref="CV301:DG301" si="2106">SUM(CV287:CV300)</f>
        <v>0</v>
      </c>
      <c r="CW301" s="68">
        <f t="shared" si="2106"/>
        <v>0</v>
      </c>
      <c r="CX301" s="68">
        <f t="shared" si="2106"/>
        <v>0</v>
      </c>
      <c r="CY301" s="68">
        <f t="shared" si="2106"/>
        <v>0</v>
      </c>
      <c r="CZ301" s="68">
        <f t="shared" si="2106"/>
        <v>0</v>
      </c>
      <c r="DA301" s="68">
        <f t="shared" si="2106"/>
        <v>0</v>
      </c>
      <c r="DB301" s="68">
        <f t="shared" si="2106"/>
        <v>10636139</v>
      </c>
      <c r="DC301" s="68">
        <f t="shared" si="2106"/>
        <v>0</v>
      </c>
      <c r="DD301" s="68">
        <f t="shared" si="2106"/>
        <v>226000</v>
      </c>
      <c r="DE301" s="68">
        <f t="shared" si="2106"/>
        <v>60000</v>
      </c>
      <c r="DF301" s="68">
        <f t="shared" si="2106"/>
        <v>5628905</v>
      </c>
      <c r="DG301" s="68">
        <f t="shared" si="2106"/>
        <v>4721234</v>
      </c>
      <c r="DH301" s="68">
        <f t="shared" si="2102"/>
        <v>5748744</v>
      </c>
      <c r="DI301" s="68">
        <f t="shared" si="2102"/>
        <v>0</v>
      </c>
      <c r="DJ301" s="68">
        <f t="shared" si="2102"/>
        <v>474000</v>
      </c>
      <c r="DK301" s="68">
        <f t="shared" si="2102"/>
        <v>0</v>
      </c>
      <c r="DL301" s="68">
        <f t="shared" si="2102"/>
        <v>2874372</v>
      </c>
      <c r="DM301" s="68">
        <f t="shared" si="2102"/>
        <v>2400372</v>
      </c>
      <c r="DN301" s="68">
        <f t="shared" si="2102"/>
        <v>0</v>
      </c>
      <c r="DO301" s="68">
        <f t="shared" si="2102"/>
        <v>0</v>
      </c>
      <c r="DP301" s="68">
        <f t="shared" si="2102"/>
        <v>0</v>
      </c>
      <c r="DQ301" s="68">
        <f t="shared" si="2102"/>
        <v>0</v>
      </c>
      <c r="DR301" s="68">
        <f t="shared" si="2102"/>
        <v>0</v>
      </c>
      <c r="DS301" s="68">
        <f t="shared" si="2102"/>
        <v>0</v>
      </c>
      <c r="DT301" s="68">
        <f t="shared" si="2102"/>
        <v>5748744</v>
      </c>
      <c r="DU301" s="68">
        <f t="shared" si="2102"/>
        <v>0</v>
      </c>
      <c r="DV301" s="68">
        <f t="shared" si="2102"/>
        <v>474000</v>
      </c>
      <c r="DW301" s="68">
        <f t="shared" si="2102"/>
        <v>0</v>
      </c>
      <c r="DX301" s="68">
        <f t="shared" si="2102"/>
        <v>2874372</v>
      </c>
      <c r="DY301" s="68">
        <f t="shared" si="2102"/>
        <v>2400372</v>
      </c>
      <c r="DZ301" s="68">
        <f t="shared" si="2102"/>
        <v>149643</v>
      </c>
      <c r="EA301" s="68">
        <f t="shared" si="2102"/>
        <v>0</v>
      </c>
      <c r="EB301" s="68">
        <f t="shared" si="2102"/>
        <v>0</v>
      </c>
      <c r="EC301" s="68">
        <f t="shared" si="2102"/>
        <v>0</v>
      </c>
      <c r="ED301" s="68">
        <f t="shared" si="2102"/>
        <v>74822</v>
      </c>
      <c r="EE301" s="68">
        <f t="shared" si="2102"/>
        <v>74821</v>
      </c>
      <c r="EF301" s="68">
        <f t="shared" si="2102"/>
        <v>0</v>
      </c>
      <c r="EG301" s="68">
        <f t="shared" si="2102"/>
        <v>0</v>
      </c>
      <c r="EH301" s="68">
        <f t="shared" si="2102"/>
        <v>0</v>
      </c>
      <c r="EI301" s="68">
        <f t="shared" si="2102"/>
        <v>0</v>
      </c>
      <c r="EJ301" s="68">
        <f t="shared" si="2102"/>
        <v>0</v>
      </c>
      <c r="EK301" s="68">
        <f t="shared" si="2102"/>
        <v>0</v>
      </c>
      <c r="EL301" s="68">
        <f t="shared" si="2102"/>
        <v>149643</v>
      </c>
      <c r="EM301" s="68">
        <f t="shared" si="2102"/>
        <v>0</v>
      </c>
      <c r="EN301" s="68">
        <f t="shared" si="2102"/>
        <v>0</v>
      </c>
      <c r="EO301" s="68">
        <f t="shared" si="2102"/>
        <v>0</v>
      </c>
      <c r="EP301" s="68">
        <f t="shared" si="2102"/>
        <v>74822</v>
      </c>
      <c r="EQ301" s="68">
        <f t="shared" si="2102"/>
        <v>74821</v>
      </c>
      <c r="ER301" s="68">
        <f t="shared" si="2102"/>
        <v>0</v>
      </c>
      <c r="ES301" s="68">
        <f t="shared" si="2102"/>
        <v>0</v>
      </c>
      <c r="ET301" s="68">
        <f t="shared" si="2102"/>
        <v>0</v>
      </c>
      <c r="EU301" s="68">
        <f t="shared" si="2102"/>
        <v>0</v>
      </c>
      <c r="EV301" s="68">
        <f t="shared" si="2102"/>
        <v>0</v>
      </c>
      <c r="EW301" s="68">
        <f t="shared" si="2102"/>
        <v>0</v>
      </c>
      <c r="EX301" s="68">
        <f t="shared" si="2102"/>
        <v>0</v>
      </c>
      <c r="EY301" s="68">
        <f t="shared" si="2102"/>
        <v>0</v>
      </c>
      <c r="EZ301" s="68">
        <f t="shared" si="2102"/>
        <v>0</v>
      </c>
      <c r="FA301" s="68">
        <f t="shared" si="2102"/>
        <v>0</v>
      </c>
      <c r="FB301" s="68">
        <f t="shared" si="2102"/>
        <v>0</v>
      </c>
      <c r="FC301" s="68">
        <f t="shared" si="2102"/>
        <v>0</v>
      </c>
      <c r="FD301" s="68">
        <f t="shared" si="2102"/>
        <v>0</v>
      </c>
      <c r="FE301" s="68">
        <f t="shared" si="2102"/>
        <v>0</v>
      </c>
      <c r="FF301" s="68">
        <f t="shared" si="2102"/>
        <v>0</v>
      </c>
      <c r="FG301" s="68">
        <f t="shared" si="2102"/>
        <v>0</v>
      </c>
      <c r="FH301" s="68">
        <f t="shared" si="2102"/>
        <v>0</v>
      </c>
      <c r="FI301" s="68">
        <f t="shared" si="2102"/>
        <v>0</v>
      </c>
    </row>
    <row r="302" spans="1:165" s="116" customFormat="1" ht="11.25" x14ac:dyDescent="0.2">
      <c r="A302" s="120"/>
      <c r="B302" s="120"/>
      <c r="C302" s="120"/>
      <c r="D302" s="120"/>
      <c r="E302" s="123"/>
      <c r="F302" s="30"/>
      <c r="G302" s="30"/>
      <c r="H302" s="1"/>
      <c r="I302" s="1"/>
      <c r="J302" s="1"/>
      <c r="K302" s="1"/>
      <c r="L302" s="1"/>
      <c r="M302" s="1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1"/>
      <c r="AG302" s="1"/>
      <c r="AH302" s="1"/>
      <c r="AI302" s="1"/>
      <c r="AJ302" s="1"/>
      <c r="AK302" s="1"/>
      <c r="AL302" s="1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1"/>
      <c r="BF302" s="1"/>
      <c r="BG302" s="1"/>
      <c r="BH302" s="1"/>
      <c r="BI302" s="1"/>
      <c r="BJ302" s="1"/>
      <c r="BK302" s="1"/>
      <c r="BL302" s="1"/>
      <c r="BM302" s="65"/>
      <c r="BN302" s="132"/>
      <c r="BO302" s="65"/>
      <c r="BP302" s="132"/>
      <c r="BQ302" s="65"/>
      <c r="BR302" s="65"/>
      <c r="BS302" s="132"/>
      <c r="BT302" s="65"/>
      <c r="BU302" s="65"/>
      <c r="BV302" s="65"/>
      <c r="BW302" s="65"/>
      <c r="BX302" s="132"/>
      <c r="BY302" s="65"/>
      <c r="BZ302" s="132"/>
      <c r="CA302" s="65"/>
      <c r="CB302" s="65"/>
      <c r="CC302" s="65"/>
      <c r="CD302" s="65"/>
      <c r="CE302" s="65"/>
      <c r="CF302" s="65"/>
      <c r="CG302" s="65"/>
      <c r="CH302" s="132"/>
      <c r="CI302" s="65"/>
      <c r="CJ302" s="65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1:165" s="116" customFormat="1" ht="11.25" x14ac:dyDescent="0.2">
      <c r="A303" s="17"/>
      <c r="B303" s="17"/>
      <c r="C303" s="18"/>
      <c r="D303" s="18"/>
      <c r="E303" s="14" t="s">
        <v>676</v>
      </c>
      <c r="F303" s="19"/>
      <c r="G303" s="19"/>
      <c r="H303" s="1"/>
      <c r="I303" s="1"/>
      <c r="J303" s="1"/>
      <c r="K303" s="1"/>
      <c r="L303" s="1"/>
      <c r="M303" s="1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1"/>
      <c r="AG303" s="1"/>
      <c r="AH303" s="1"/>
      <c r="AI303" s="1"/>
      <c r="AJ303" s="1"/>
      <c r="AK303" s="1"/>
      <c r="AL303" s="1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1"/>
      <c r="BF303" s="1"/>
      <c r="BG303" s="1"/>
      <c r="BH303" s="1"/>
      <c r="BI303" s="1"/>
      <c r="BJ303" s="1"/>
      <c r="BK303" s="1"/>
      <c r="BL303" s="1"/>
      <c r="BM303" s="65"/>
      <c r="BN303" s="132"/>
      <c r="BO303" s="65"/>
      <c r="BP303" s="132"/>
      <c r="BQ303" s="65"/>
      <c r="BR303" s="65"/>
      <c r="BS303" s="132"/>
      <c r="BT303" s="65"/>
      <c r="BU303" s="65"/>
      <c r="BV303" s="65"/>
      <c r="BW303" s="65"/>
      <c r="BX303" s="132"/>
      <c r="BY303" s="65"/>
      <c r="BZ303" s="132"/>
      <c r="CA303" s="65"/>
      <c r="CB303" s="65"/>
      <c r="CC303" s="65"/>
      <c r="CD303" s="65"/>
      <c r="CE303" s="65"/>
      <c r="CF303" s="65"/>
      <c r="CG303" s="65"/>
      <c r="CH303" s="132"/>
      <c r="CI303" s="65"/>
      <c r="CJ303" s="65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1:165" s="116" customFormat="1" ht="5.25" customHeight="1" x14ac:dyDescent="0.2">
      <c r="A304" s="17"/>
      <c r="B304" s="17"/>
      <c r="C304" s="18"/>
      <c r="D304" s="18"/>
      <c r="E304" s="14"/>
      <c r="F304" s="19"/>
      <c r="G304" s="19"/>
      <c r="H304" s="1"/>
      <c r="I304" s="1"/>
      <c r="J304" s="1"/>
      <c r="K304" s="1"/>
      <c r="L304" s="1"/>
      <c r="M304" s="1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1"/>
      <c r="AG304" s="1"/>
      <c r="AH304" s="1"/>
      <c r="AI304" s="1"/>
      <c r="AJ304" s="1"/>
      <c r="AK304" s="1"/>
      <c r="AL304" s="1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1"/>
      <c r="BF304" s="1"/>
      <c r="BG304" s="1"/>
      <c r="BH304" s="1"/>
      <c r="BI304" s="1"/>
      <c r="BJ304" s="1"/>
      <c r="BK304" s="1"/>
      <c r="BL304" s="1"/>
      <c r="BM304" s="65"/>
      <c r="BN304" s="132"/>
      <c r="BO304" s="65"/>
      <c r="BP304" s="132"/>
      <c r="BQ304" s="65"/>
      <c r="BR304" s="65"/>
      <c r="BS304" s="132"/>
      <c r="BT304" s="65"/>
      <c r="BU304" s="65"/>
      <c r="BV304" s="65"/>
      <c r="BW304" s="65"/>
      <c r="BX304" s="132"/>
      <c r="BY304" s="65"/>
      <c r="BZ304" s="132"/>
      <c r="CA304" s="65"/>
      <c r="CB304" s="65"/>
      <c r="CC304" s="65"/>
      <c r="CD304" s="65"/>
      <c r="CE304" s="65"/>
      <c r="CF304" s="65"/>
      <c r="CG304" s="65"/>
      <c r="CH304" s="132"/>
      <c r="CI304" s="65"/>
      <c r="CJ304" s="65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1:165" s="116" customFormat="1" ht="27.75" customHeight="1" x14ac:dyDescent="0.2">
      <c r="A305" s="53" t="s">
        <v>105</v>
      </c>
      <c r="B305" s="120" t="s">
        <v>101</v>
      </c>
      <c r="C305" s="120">
        <v>840301</v>
      </c>
      <c r="D305" s="120" t="s">
        <v>680</v>
      </c>
      <c r="E305" s="122" t="s">
        <v>469</v>
      </c>
      <c r="F305" s="15">
        <v>2020</v>
      </c>
      <c r="G305" s="1">
        <f t="shared" ref="G305" si="2107">H305+I305+BJ305</f>
        <v>1800000</v>
      </c>
      <c r="H305" s="1">
        <f t="shared" ref="H305" si="2108">L305+CJ305+DC305+DU305+EM305+FE305</f>
        <v>0</v>
      </c>
      <c r="I305" s="1"/>
      <c r="J305" s="1">
        <f>K305+M305+CP305+DH305+DZ305+ER305</f>
        <v>0</v>
      </c>
      <c r="K305" s="1"/>
      <c r="L305" s="1"/>
      <c r="M305" s="1">
        <f t="shared" ref="M305" si="2109">N305+O305+P305+Q305+R305+S305+T305+W305+X305+AB305+AC305+AD305</f>
        <v>0</v>
      </c>
      <c r="N305" s="65"/>
      <c r="O305" s="65"/>
      <c r="P305" s="65"/>
      <c r="Q305" s="65"/>
      <c r="R305" s="65"/>
      <c r="S305" s="65"/>
      <c r="T305" s="65">
        <f t="shared" ref="T305" si="2110">U305+V305</f>
        <v>0</v>
      </c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140"/>
      <c r="AG305" s="140"/>
      <c r="AH305" s="1"/>
      <c r="AI305" s="52"/>
      <c r="AJ305" s="1">
        <f>M305-AF305-AG305-AI305</f>
        <v>0</v>
      </c>
      <c r="AK305" s="1">
        <f t="shared" ref="AK305" si="2111">AL305+CV305+DN305+EF305+EX305</f>
        <v>1800000</v>
      </c>
      <c r="AL305" s="1">
        <f t="shared" ref="AL305" si="2112">AM305+AN305+AO305+AP305+AQ305+AR305+AS305+AV305+AW305+BA305+BB305+BC305</f>
        <v>1800000</v>
      </c>
      <c r="AM305" s="65"/>
      <c r="AN305" s="65"/>
      <c r="AO305" s="65"/>
      <c r="AP305" s="65"/>
      <c r="AQ305" s="65"/>
      <c r="AR305" s="65"/>
      <c r="AS305" s="65">
        <f t="shared" ref="AS305" si="2113">AT305+AU305</f>
        <v>0</v>
      </c>
      <c r="AT305" s="65"/>
      <c r="AU305" s="65"/>
      <c r="AV305" s="65"/>
      <c r="AW305" s="65"/>
      <c r="AX305" s="65"/>
      <c r="AY305" s="65"/>
      <c r="AZ305" s="65"/>
      <c r="BA305" s="65"/>
      <c r="BB305" s="65">
        <v>1800000</v>
      </c>
      <c r="BC305" s="65"/>
      <c r="BD305" s="65"/>
      <c r="BE305" s="140"/>
      <c r="BF305" s="140"/>
      <c r="BG305" s="1">
        <v>409615</v>
      </c>
      <c r="BH305" s="52">
        <v>490385</v>
      </c>
      <c r="BI305" s="1">
        <f>AL305-BE305-BF305-BH305</f>
        <v>1309615</v>
      </c>
      <c r="BJ305" s="1">
        <f t="shared" ref="BJ305" si="2114">AK305+J305</f>
        <v>1800000</v>
      </c>
      <c r="BK305" s="1">
        <f t="shared" ref="BK305" si="2115">BM305+BO305+BQ305+BR305+BT305+BU305+BV305+CA305+CB305+CE305+CF305+CG305+CI305</f>
        <v>1800000</v>
      </c>
      <c r="BL305" s="1"/>
      <c r="BM305" s="65">
        <f t="shared" ref="BM305" si="2116">N305+AM305</f>
        <v>0</v>
      </c>
      <c r="BN305" s="132"/>
      <c r="BO305" s="65">
        <f t="shared" ref="BO305" si="2117">O305+AN305</f>
        <v>0</v>
      </c>
      <c r="BP305" s="132"/>
      <c r="BQ305" s="65">
        <f t="shared" ref="BQ305" si="2118">P305+AO305</f>
        <v>0</v>
      </c>
      <c r="BR305" s="65">
        <f t="shared" ref="BR305" si="2119">Q305+AP305</f>
        <v>0</v>
      </c>
      <c r="BS305" s="132"/>
      <c r="BT305" s="65">
        <f t="shared" ref="BT305" si="2120">R305+AQ305</f>
        <v>0</v>
      </c>
      <c r="BU305" s="65">
        <f t="shared" ref="BU305" si="2121">S305+AR305</f>
        <v>0</v>
      </c>
      <c r="BV305" s="65">
        <f t="shared" ref="BV305" si="2122">T305+AS305</f>
        <v>0</v>
      </c>
      <c r="BW305" s="65">
        <f t="shared" ref="BW305" si="2123">U305+AT305</f>
        <v>0</v>
      </c>
      <c r="BX305" s="132"/>
      <c r="BY305" s="65">
        <f t="shared" ref="BY305" si="2124">V305+AU305</f>
        <v>0</v>
      </c>
      <c r="BZ305" s="132"/>
      <c r="CA305" s="65">
        <f t="shared" ref="CA305" si="2125">W305+AV305</f>
        <v>0</v>
      </c>
      <c r="CB305" s="65">
        <f t="shared" ref="CB305" si="2126">X305+AW305</f>
        <v>0</v>
      </c>
      <c r="CC305" s="65">
        <f t="shared" ref="CC305" si="2127">Y305+AX305</f>
        <v>0</v>
      </c>
      <c r="CD305" s="65">
        <f t="shared" ref="CD305" si="2128">Z305+AY305</f>
        <v>0</v>
      </c>
      <c r="CE305" s="65">
        <f t="shared" ref="CE305" si="2129">AA305+AZ305</f>
        <v>0</v>
      </c>
      <c r="CF305" s="65">
        <f t="shared" ref="CF305" si="2130">AB305+BA305</f>
        <v>0</v>
      </c>
      <c r="CG305" s="65">
        <f t="shared" ref="CG305" si="2131">AC305+BB305</f>
        <v>1800000</v>
      </c>
      <c r="CH305" s="132"/>
      <c r="CI305" s="65">
        <f t="shared" ref="CI305" si="2132">AD305+BC305</f>
        <v>0</v>
      </c>
      <c r="CJ305" s="65">
        <f t="shared" ref="CJ305" si="2133">AE305+BD305</f>
        <v>0</v>
      </c>
      <c r="CK305" s="65">
        <f t="shared" ref="CK305" si="2134">AF305+BE305</f>
        <v>0</v>
      </c>
      <c r="CL305" s="65">
        <f t="shared" ref="CL305" si="2135">AG305+BF305</f>
        <v>0</v>
      </c>
      <c r="CM305" s="65">
        <f t="shared" ref="CM305" si="2136">AH305+BG305</f>
        <v>409615</v>
      </c>
      <c r="CN305" s="65">
        <f t="shared" ref="CN305" si="2137">AI305+BH305</f>
        <v>490385</v>
      </c>
      <c r="CO305" s="65">
        <f t="shared" ref="CO305" si="2138">AJ305+BI305</f>
        <v>1309615</v>
      </c>
      <c r="CP305" s="1"/>
      <c r="CR305" s="52"/>
      <c r="CS305" s="52"/>
      <c r="CT305" s="52"/>
      <c r="CU305" s="1"/>
      <c r="CV305" s="1"/>
      <c r="CX305" s="52"/>
      <c r="CY305" s="52"/>
      <c r="CZ305" s="52"/>
      <c r="DA305" s="1"/>
      <c r="DB305" s="1">
        <f t="shared" ref="DB305" si="2139">CP305+CV305</f>
        <v>0</v>
      </c>
      <c r="DC305" s="1">
        <f t="shared" ref="DC305" si="2140">CQ305+CW305</f>
        <v>0</v>
      </c>
      <c r="DD305" s="1">
        <f t="shared" ref="DD305" si="2141">CR305+CX305</f>
        <v>0</v>
      </c>
      <c r="DE305" s="1">
        <f t="shared" ref="DE305" si="2142">CS305+CY305</f>
        <v>0</v>
      </c>
      <c r="DF305" s="1">
        <f t="shared" ref="DF305" si="2143">CT305+CZ305</f>
        <v>0</v>
      </c>
      <c r="DG305" s="1">
        <f t="shared" ref="DG305" si="2144">CU305+DA305</f>
        <v>0</v>
      </c>
      <c r="DH305" s="1"/>
      <c r="DM305" s="1"/>
      <c r="DN305" s="1"/>
      <c r="DP305" s="52"/>
      <c r="DQ305" s="52"/>
      <c r="DR305" s="52"/>
      <c r="DS305" s="1"/>
      <c r="DT305" s="1">
        <f t="shared" ref="DT305" si="2145">DH305+DN305</f>
        <v>0</v>
      </c>
      <c r="DU305" s="1">
        <f t="shared" ref="DU305" si="2146">DI305+DO305</f>
        <v>0</v>
      </c>
      <c r="DV305" s="1">
        <f t="shared" ref="DV305" si="2147">DJ305+DP305</f>
        <v>0</v>
      </c>
      <c r="DW305" s="1">
        <f t="shared" ref="DW305" si="2148">DK305+DQ305</f>
        <v>0</v>
      </c>
      <c r="DX305" s="1">
        <f t="shared" ref="DX305" si="2149">DL305+DR305</f>
        <v>0</v>
      </c>
      <c r="DY305" s="1">
        <f t="shared" ref="DY305" si="2150">DM305+DS305</f>
        <v>0</v>
      </c>
      <c r="DZ305" s="1"/>
      <c r="EA305" s="1"/>
      <c r="EB305" s="1"/>
      <c r="EC305" s="1"/>
      <c r="ED305" s="1"/>
      <c r="EE305" s="1">
        <f t="shared" ref="EE305" si="2151">DZ305-EB305-EC305-ED305</f>
        <v>0</v>
      </c>
      <c r="EF305" s="1"/>
      <c r="EH305" s="52"/>
      <c r="EI305" s="52"/>
      <c r="EJ305" s="52"/>
      <c r="EK305" s="1"/>
      <c r="EL305" s="1">
        <f t="shared" ref="EL305" si="2152">DZ305+EF305</f>
        <v>0</v>
      </c>
      <c r="EM305" s="1">
        <f t="shared" ref="EM305" si="2153">EA305+EG305</f>
        <v>0</v>
      </c>
      <c r="EN305" s="1">
        <f t="shared" ref="EN305" si="2154">EB305+EH305</f>
        <v>0</v>
      </c>
      <c r="EO305" s="1">
        <f t="shared" ref="EO305" si="2155">EC305+EI305</f>
        <v>0</v>
      </c>
      <c r="EP305" s="1">
        <f t="shared" ref="EP305" si="2156">ED305+EJ305</f>
        <v>0</v>
      </c>
      <c r="EQ305" s="1">
        <f t="shared" ref="EQ305" si="2157">EE305+EK305</f>
        <v>0</v>
      </c>
      <c r="ER305" s="1">
        <v>0</v>
      </c>
      <c r="EW305" s="1">
        <f t="shared" ref="EW305" si="2158">ER305-ET305-EU305-EV305</f>
        <v>0</v>
      </c>
      <c r="EX305" s="1"/>
      <c r="EZ305" s="52"/>
      <c r="FA305" s="52"/>
      <c r="FB305" s="52"/>
      <c r="FC305" s="1"/>
      <c r="FD305" s="1">
        <f t="shared" ref="FD305" si="2159">ER305+EX305</f>
        <v>0</v>
      </c>
      <c r="FE305" s="1">
        <f t="shared" ref="FE305" si="2160">ES305+EY305</f>
        <v>0</v>
      </c>
      <c r="FF305" s="1">
        <f t="shared" ref="FF305" si="2161">ET305+EZ305</f>
        <v>0</v>
      </c>
      <c r="FG305" s="1">
        <f t="shared" ref="FG305" si="2162">EU305+FA305</f>
        <v>0</v>
      </c>
      <c r="FH305" s="1">
        <f t="shared" ref="FH305" si="2163">EV305+FB305</f>
        <v>0</v>
      </c>
      <c r="FI305" s="1">
        <f t="shared" ref="FI305" si="2164">EW305+FC305</f>
        <v>0</v>
      </c>
    </row>
    <row r="306" spans="1:165" s="116" customFormat="1" ht="11.25" x14ac:dyDescent="0.2">
      <c r="A306" s="120"/>
      <c r="B306" s="120"/>
      <c r="C306" s="120"/>
      <c r="D306" s="120"/>
      <c r="E306" s="123"/>
      <c r="F306" s="30"/>
      <c r="G306" s="30"/>
      <c r="H306" s="1"/>
      <c r="I306" s="1"/>
      <c r="J306" s="1"/>
      <c r="K306" s="1"/>
      <c r="L306" s="1"/>
      <c r="M306" s="1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1"/>
      <c r="AG306" s="1"/>
      <c r="AH306" s="1"/>
      <c r="AI306" s="1"/>
      <c r="AJ306" s="1"/>
      <c r="AK306" s="1"/>
      <c r="AL306" s="1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1"/>
      <c r="BF306" s="1"/>
      <c r="BG306" s="1"/>
      <c r="BH306" s="1"/>
      <c r="BI306" s="1"/>
      <c r="BJ306" s="1"/>
      <c r="BK306" s="1"/>
      <c r="BL306" s="1"/>
      <c r="BM306" s="65"/>
      <c r="BN306" s="132"/>
      <c r="BO306" s="65"/>
      <c r="BP306" s="132"/>
      <c r="BQ306" s="65"/>
      <c r="BR306" s="65"/>
      <c r="BS306" s="132"/>
      <c r="BT306" s="65"/>
      <c r="BU306" s="65"/>
      <c r="BV306" s="65"/>
      <c r="BW306" s="65"/>
      <c r="BX306" s="132"/>
      <c r="BY306" s="65"/>
      <c r="BZ306" s="132"/>
      <c r="CA306" s="65"/>
      <c r="CB306" s="65"/>
      <c r="CC306" s="65"/>
      <c r="CD306" s="65"/>
      <c r="CE306" s="65"/>
      <c r="CF306" s="65"/>
      <c r="CG306" s="65"/>
      <c r="CH306" s="132"/>
      <c r="CI306" s="65"/>
      <c r="CJ306" s="65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1:165" s="116" customFormat="1" ht="11.25" x14ac:dyDescent="0.2">
      <c r="A307" s="32"/>
      <c r="B307" s="32"/>
      <c r="C307" s="32"/>
      <c r="D307" s="32"/>
      <c r="E307" s="33" t="s">
        <v>677</v>
      </c>
      <c r="F307" s="34"/>
      <c r="G307" s="34"/>
      <c r="H307" s="20"/>
      <c r="I307" s="20"/>
      <c r="J307" s="20"/>
      <c r="K307" s="20"/>
      <c r="L307" s="20"/>
      <c r="M307" s="68">
        <f>SUM(M305:M306)</f>
        <v>0</v>
      </c>
      <c r="N307" s="68">
        <f t="shared" ref="N307:CE307" si="2165">SUM(N305:N306)</f>
        <v>0</v>
      </c>
      <c r="O307" s="68">
        <f t="shared" si="2165"/>
        <v>0</v>
      </c>
      <c r="P307" s="68">
        <f t="shared" si="2165"/>
        <v>0</v>
      </c>
      <c r="Q307" s="68">
        <f t="shared" si="2165"/>
        <v>0</v>
      </c>
      <c r="R307" s="68">
        <f t="shared" si="2165"/>
        <v>0</v>
      </c>
      <c r="S307" s="68">
        <f t="shared" si="2165"/>
        <v>0</v>
      </c>
      <c r="T307" s="68">
        <f t="shared" si="2165"/>
        <v>0</v>
      </c>
      <c r="U307" s="68">
        <f t="shared" si="2165"/>
        <v>0</v>
      </c>
      <c r="V307" s="68">
        <f t="shared" si="2165"/>
        <v>0</v>
      </c>
      <c r="W307" s="68">
        <f t="shared" si="2165"/>
        <v>0</v>
      </c>
      <c r="X307" s="68">
        <f t="shared" si="2165"/>
        <v>0</v>
      </c>
      <c r="Y307" s="68">
        <f t="shared" si="2165"/>
        <v>0</v>
      </c>
      <c r="Z307" s="68">
        <f t="shared" si="2165"/>
        <v>0</v>
      </c>
      <c r="AA307" s="68">
        <f t="shared" si="2165"/>
        <v>0</v>
      </c>
      <c r="AB307" s="68">
        <f t="shared" si="2165"/>
        <v>0</v>
      </c>
      <c r="AC307" s="68">
        <f t="shared" si="2165"/>
        <v>0</v>
      </c>
      <c r="AD307" s="68">
        <f t="shared" si="2165"/>
        <v>0</v>
      </c>
      <c r="AE307" s="68">
        <f t="shared" si="2165"/>
        <v>0</v>
      </c>
      <c r="AF307" s="68">
        <f t="shared" si="2165"/>
        <v>0</v>
      </c>
      <c r="AG307" s="68">
        <f t="shared" si="2165"/>
        <v>0</v>
      </c>
      <c r="AH307" s="68">
        <f t="shared" si="2165"/>
        <v>0</v>
      </c>
      <c r="AI307" s="68">
        <f t="shared" si="2165"/>
        <v>0</v>
      </c>
      <c r="AJ307" s="68">
        <f t="shared" si="2165"/>
        <v>0</v>
      </c>
      <c r="AK307" s="68"/>
      <c r="AL307" s="68">
        <f t="shared" si="2165"/>
        <v>1800000</v>
      </c>
      <c r="AM307" s="68">
        <f t="shared" si="2165"/>
        <v>0</v>
      </c>
      <c r="AN307" s="68">
        <f t="shared" si="2165"/>
        <v>0</v>
      </c>
      <c r="AO307" s="68">
        <f t="shared" si="2165"/>
        <v>0</v>
      </c>
      <c r="AP307" s="68">
        <f t="shared" si="2165"/>
        <v>0</v>
      </c>
      <c r="AQ307" s="68">
        <f t="shared" si="2165"/>
        <v>0</v>
      </c>
      <c r="AR307" s="68">
        <f t="shared" si="2165"/>
        <v>0</v>
      </c>
      <c r="AS307" s="68">
        <f t="shared" si="2165"/>
        <v>0</v>
      </c>
      <c r="AT307" s="68">
        <f t="shared" si="2165"/>
        <v>0</v>
      </c>
      <c r="AU307" s="68">
        <f t="shared" si="2165"/>
        <v>0</v>
      </c>
      <c r="AV307" s="68">
        <f t="shared" si="2165"/>
        <v>0</v>
      </c>
      <c r="AW307" s="68">
        <f t="shared" si="2165"/>
        <v>0</v>
      </c>
      <c r="AX307" s="68">
        <f t="shared" si="2165"/>
        <v>0</v>
      </c>
      <c r="AY307" s="68">
        <f t="shared" si="2165"/>
        <v>0</v>
      </c>
      <c r="AZ307" s="68">
        <f t="shared" si="2165"/>
        <v>0</v>
      </c>
      <c r="BA307" s="68">
        <f t="shared" si="2165"/>
        <v>0</v>
      </c>
      <c r="BB307" s="68">
        <f t="shared" si="2165"/>
        <v>1800000</v>
      </c>
      <c r="BC307" s="68">
        <f t="shared" si="2165"/>
        <v>0</v>
      </c>
      <c r="BD307" s="68">
        <f t="shared" si="2165"/>
        <v>0</v>
      </c>
      <c r="BE307" s="68">
        <f t="shared" si="2165"/>
        <v>0</v>
      </c>
      <c r="BF307" s="68">
        <f t="shared" si="2165"/>
        <v>0</v>
      </c>
      <c r="BG307" s="68">
        <f t="shared" si="2165"/>
        <v>409615</v>
      </c>
      <c r="BH307" s="68">
        <f t="shared" si="2165"/>
        <v>490385</v>
      </c>
      <c r="BI307" s="68">
        <f t="shared" si="2165"/>
        <v>1309615</v>
      </c>
      <c r="BJ307" s="68">
        <f t="shared" si="2165"/>
        <v>1800000</v>
      </c>
      <c r="BK307" s="68">
        <f t="shared" si="2165"/>
        <v>1800000</v>
      </c>
      <c r="BL307" s="68"/>
      <c r="BM307" s="68">
        <f t="shared" si="2165"/>
        <v>0</v>
      </c>
      <c r="BN307" s="68"/>
      <c r="BO307" s="68">
        <f t="shared" si="2165"/>
        <v>0</v>
      </c>
      <c r="BP307" s="68"/>
      <c r="BQ307" s="68">
        <f t="shared" si="2165"/>
        <v>0</v>
      </c>
      <c r="BR307" s="68">
        <f t="shared" si="2165"/>
        <v>0</v>
      </c>
      <c r="BS307" s="68"/>
      <c r="BT307" s="68">
        <f t="shared" si="2165"/>
        <v>0</v>
      </c>
      <c r="BU307" s="68">
        <f t="shared" si="2165"/>
        <v>0</v>
      </c>
      <c r="BV307" s="68">
        <f t="shared" si="2165"/>
        <v>0</v>
      </c>
      <c r="BW307" s="68">
        <f t="shared" si="2165"/>
        <v>0</v>
      </c>
      <c r="BX307" s="68"/>
      <c r="BY307" s="68">
        <f t="shared" si="2165"/>
        <v>0</v>
      </c>
      <c r="BZ307" s="68"/>
      <c r="CA307" s="68">
        <f t="shared" si="2165"/>
        <v>0</v>
      </c>
      <c r="CB307" s="68">
        <f t="shared" si="2165"/>
        <v>0</v>
      </c>
      <c r="CC307" s="68">
        <f t="shared" si="2165"/>
        <v>0</v>
      </c>
      <c r="CD307" s="68">
        <f t="shared" si="2165"/>
        <v>0</v>
      </c>
      <c r="CE307" s="68">
        <f t="shared" si="2165"/>
        <v>0</v>
      </c>
      <c r="CF307" s="68">
        <f t="shared" ref="CF307:ER307" si="2166">SUM(CF305:CF306)</f>
        <v>0</v>
      </c>
      <c r="CG307" s="68">
        <f t="shared" si="2166"/>
        <v>1800000</v>
      </c>
      <c r="CH307" s="68"/>
      <c r="CI307" s="68">
        <f t="shared" si="2166"/>
        <v>0</v>
      </c>
      <c r="CJ307" s="68">
        <f t="shared" si="2166"/>
        <v>0</v>
      </c>
      <c r="CK307" s="68">
        <f t="shared" si="2166"/>
        <v>0</v>
      </c>
      <c r="CL307" s="68">
        <f t="shared" si="2166"/>
        <v>0</v>
      </c>
      <c r="CM307" s="68">
        <f t="shared" si="2166"/>
        <v>409615</v>
      </c>
      <c r="CN307" s="68">
        <f t="shared" si="2166"/>
        <v>490385</v>
      </c>
      <c r="CO307" s="68">
        <f t="shared" si="2166"/>
        <v>1309615</v>
      </c>
      <c r="CP307" s="68">
        <f t="shared" si="2166"/>
        <v>0</v>
      </c>
      <c r="CQ307" s="68">
        <f t="shared" si="2166"/>
        <v>0</v>
      </c>
      <c r="CR307" s="68">
        <f t="shared" si="2166"/>
        <v>0</v>
      </c>
      <c r="CS307" s="68">
        <f t="shared" si="2166"/>
        <v>0</v>
      </c>
      <c r="CT307" s="68">
        <f t="shared" si="2166"/>
        <v>0</v>
      </c>
      <c r="CU307" s="68">
        <f t="shared" si="2166"/>
        <v>0</v>
      </c>
      <c r="CV307" s="68">
        <f t="shared" si="2166"/>
        <v>0</v>
      </c>
      <c r="CW307" s="68">
        <f t="shared" si="2166"/>
        <v>0</v>
      </c>
      <c r="CX307" s="68">
        <f t="shared" si="2166"/>
        <v>0</v>
      </c>
      <c r="CY307" s="68">
        <f t="shared" si="2166"/>
        <v>0</v>
      </c>
      <c r="CZ307" s="68">
        <f t="shared" si="2166"/>
        <v>0</v>
      </c>
      <c r="DA307" s="68">
        <f t="shared" si="2166"/>
        <v>0</v>
      </c>
      <c r="DB307" s="68">
        <f t="shared" si="2166"/>
        <v>0</v>
      </c>
      <c r="DC307" s="68">
        <f t="shared" si="2166"/>
        <v>0</v>
      </c>
      <c r="DD307" s="68">
        <f t="shared" si="2166"/>
        <v>0</v>
      </c>
      <c r="DE307" s="68">
        <f t="shared" si="2166"/>
        <v>0</v>
      </c>
      <c r="DF307" s="68">
        <f t="shared" si="2166"/>
        <v>0</v>
      </c>
      <c r="DG307" s="68">
        <f t="shared" si="2166"/>
        <v>0</v>
      </c>
      <c r="DH307" s="68">
        <f t="shared" si="2166"/>
        <v>0</v>
      </c>
      <c r="DI307" s="68">
        <f t="shared" si="2166"/>
        <v>0</v>
      </c>
      <c r="DJ307" s="68">
        <f t="shared" si="2166"/>
        <v>0</v>
      </c>
      <c r="DK307" s="68">
        <f t="shared" si="2166"/>
        <v>0</v>
      </c>
      <c r="DL307" s="68">
        <f t="shared" si="2166"/>
        <v>0</v>
      </c>
      <c r="DM307" s="68">
        <f t="shared" si="2166"/>
        <v>0</v>
      </c>
      <c r="DN307" s="68">
        <f t="shared" si="2166"/>
        <v>0</v>
      </c>
      <c r="DO307" s="68">
        <f t="shared" si="2166"/>
        <v>0</v>
      </c>
      <c r="DP307" s="68">
        <f t="shared" si="2166"/>
        <v>0</v>
      </c>
      <c r="DQ307" s="68">
        <f t="shared" si="2166"/>
        <v>0</v>
      </c>
      <c r="DR307" s="68">
        <f t="shared" si="2166"/>
        <v>0</v>
      </c>
      <c r="DS307" s="68">
        <f t="shared" si="2166"/>
        <v>0</v>
      </c>
      <c r="DT307" s="68">
        <f t="shared" si="2166"/>
        <v>0</v>
      </c>
      <c r="DU307" s="68">
        <f t="shared" si="2166"/>
        <v>0</v>
      </c>
      <c r="DV307" s="68">
        <f t="shared" si="2166"/>
        <v>0</v>
      </c>
      <c r="DW307" s="68">
        <f t="shared" si="2166"/>
        <v>0</v>
      </c>
      <c r="DX307" s="68">
        <f t="shared" si="2166"/>
        <v>0</v>
      </c>
      <c r="DY307" s="68">
        <f t="shared" si="2166"/>
        <v>0</v>
      </c>
      <c r="DZ307" s="68">
        <f t="shared" si="2166"/>
        <v>0</v>
      </c>
      <c r="EA307" s="68">
        <f t="shared" si="2166"/>
        <v>0</v>
      </c>
      <c r="EB307" s="68">
        <f t="shared" si="2166"/>
        <v>0</v>
      </c>
      <c r="EC307" s="68">
        <f t="shared" si="2166"/>
        <v>0</v>
      </c>
      <c r="ED307" s="68">
        <f t="shared" si="2166"/>
        <v>0</v>
      </c>
      <c r="EE307" s="68">
        <f t="shared" si="2166"/>
        <v>0</v>
      </c>
      <c r="EF307" s="68">
        <f t="shared" si="2166"/>
        <v>0</v>
      </c>
      <c r="EG307" s="68">
        <f t="shared" si="2166"/>
        <v>0</v>
      </c>
      <c r="EH307" s="68">
        <f t="shared" si="2166"/>
        <v>0</v>
      </c>
      <c r="EI307" s="68">
        <f t="shared" si="2166"/>
        <v>0</v>
      </c>
      <c r="EJ307" s="68">
        <f t="shared" si="2166"/>
        <v>0</v>
      </c>
      <c r="EK307" s="68">
        <f t="shared" si="2166"/>
        <v>0</v>
      </c>
      <c r="EL307" s="68">
        <f t="shared" si="2166"/>
        <v>0</v>
      </c>
      <c r="EM307" s="68">
        <f t="shared" si="2166"/>
        <v>0</v>
      </c>
      <c r="EN307" s="68">
        <f t="shared" si="2166"/>
        <v>0</v>
      </c>
      <c r="EO307" s="68">
        <f t="shared" si="2166"/>
        <v>0</v>
      </c>
      <c r="EP307" s="68">
        <f t="shared" si="2166"/>
        <v>0</v>
      </c>
      <c r="EQ307" s="68">
        <f t="shared" si="2166"/>
        <v>0</v>
      </c>
      <c r="ER307" s="68">
        <f t="shared" si="2166"/>
        <v>0</v>
      </c>
      <c r="ES307" s="68">
        <f t="shared" ref="ES307:FI307" si="2167">SUM(ES305:ES306)</f>
        <v>0</v>
      </c>
      <c r="ET307" s="68">
        <f t="shared" si="2167"/>
        <v>0</v>
      </c>
      <c r="EU307" s="68">
        <f t="shared" si="2167"/>
        <v>0</v>
      </c>
      <c r="EV307" s="68">
        <f t="shared" si="2167"/>
        <v>0</v>
      </c>
      <c r="EW307" s="68">
        <f t="shared" si="2167"/>
        <v>0</v>
      </c>
      <c r="EX307" s="68">
        <f t="shared" si="2167"/>
        <v>0</v>
      </c>
      <c r="EY307" s="68">
        <f t="shared" si="2167"/>
        <v>0</v>
      </c>
      <c r="EZ307" s="68">
        <f t="shared" si="2167"/>
        <v>0</v>
      </c>
      <c r="FA307" s="68">
        <f t="shared" si="2167"/>
        <v>0</v>
      </c>
      <c r="FB307" s="68">
        <f t="shared" si="2167"/>
        <v>0</v>
      </c>
      <c r="FC307" s="68">
        <f t="shared" si="2167"/>
        <v>0</v>
      </c>
      <c r="FD307" s="68">
        <f t="shared" si="2167"/>
        <v>0</v>
      </c>
      <c r="FE307" s="68">
        <f t="shared" si="2167"/>
        <v>0</v>
      </c>
      <c r="FF307" s="68">
        <f t="shared" si="2167"/>
        <v>0</v>
      </c>
      <c r="FG307" s="68">
        <f t="shared" si="2167"/>
        <v>0</v>
      </c>
      <c r="FH307" s="68">
        <f t="shared" si="2167"/>
        <v>0</v>
      </c>
      <c r="FI307" s="68">
        <f t="shared" si="2167"/>
        <v>0</v>
      </c>
    </row>
    <row r="308" spans="1:165" s="116" customFormat="1" ht="11.25" x14ac:dyDescent="0.2">
      <c r="A308" s="31"/>
      <c r="B308" s="31"/>
      <c r="C308" s="26"/>
      <c r="D308" s="26"/>
      <c r="E308" s="14"/>
      <c r="F308" s="2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73"/>
      <c r="BO308" s="1"/>
      <c r="BP308" s="73"/>
      <c r="BQ308" s="1"/>
      <c r="BR308" s="1"/>
      <c r="BS308" s="73"/>
      <c r="BT308" s="1"/>
      <c r="BU308" s="1"/>
      <c r="BV308" s="1"/>
      <c r="BW308" s="1"/>
      <c r="BX308" s="73"/>
      <c r="BY308" s="1"/>
      <c r="BZ308" s="73"/>
      <c r="CA308" s="1"/>
      <c r="CB308" s="1"/>
      <c r="CC308" s="1"/>
      <c r="CD308" s="1"/>
      <c r="CE308" s="1"/>
      <c r="CF308" s="1"/>
      <c r="CG308" s="1"/>
      <c r="CH308" s="73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1:165" s="116" customFormat="1" ht="11.25" x14ac:dyDescent="0.2">
      <c r="A309" s="17"/>
      <c r="B309" s="17"/>
      <c r="C309" s="18"/>
      <c r="D309" s="18"/>
      <c r="E309" s="14" t="s">
        <v>415</v>
      </c>
      <c r="F309" s="19"/>
      <c r="G309" s="19"/>
      <c r="H309" s="1"/>
      <c r="I309" s="1"/>
      <c r="J309" s="1"/>
      <c r="K309" s="1"/>
      <c r="L309" s="1"/>
      <c r="M309" s="1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1"/>
      <c r="AG309" s="1"/>
      <c r="AH309" s="1"/>
      <c r="AI309" s="1"/>
      <c r="AJ309" s="1"/>
      <c r="AK309" s="1"/>
      <c r="AL309" s="1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1"/>
      <c r="BF309" s="1"/>
      <c r="BG309" s="1"/>
      <c r="BH309" s="1"/>
      <c r="BI309" s="1"/>
      <c r="BJ309" s="1"/>
      <c r="BK309" s="1"/>
      <c r="BL309" s="1"/>
      <c r="BM309" s="65"/>
      <c r="BN309" s="132"/>
      <c r="BO309" s="65"/>
      <c r="BP309" s="132"/>
      <c r="BQ309" s="65"/>
      <c r="BR309" s="65"/>
      <c r="BS309" s="132"/>
      <c r="BT309" s="65"/>
      <c r="BU309" s="65"/>
      <c r="BV309" s="65"/>
      <c r="BW309" s="65"/>
      <c r="BX309" s="132"/>
      <c r="BY309" s="65"/>
      <c r="BZ309" s="132"/>
      <c r="CA309" s="65"/>
      <c r="CB309" s="65"/>
      <c r="CC309" s="65"/>
      <c r="CD309" s="65"/>
      <c r="CE309" s="65"/>
      <c r="CF309" s="65"/>
      <c r="CG309" s="65"/>
      <c r="CH309" s="132"/>
      <c r="CI309" s="65"/>
      <c r="CJ309" s="65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1:165" s="116" customFormat="1" ht="11.25" x14ac:dyDescent="0.2">
      <c r="A310" s="17"/>
      <c r="B310" s="17"/>
      <c r="C310" s="18"/>
      <c r="D310" s="18"/>
      <c r="E310" s="14"/>
      <c r="F310" s="19"/>
      <c r="G310" s="19"/>
      <c r="H310" s="1"/>
      <c r="I310" s="1"/>
      <c r="J310" s="1"/>
      <c r="K310" s="1"/>
      <c r="L310" s="1"/>
      <c r="M310" s="1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1"/>
      <c r="AG310" s="1"/>
      <c r="AH310" s="1"/>
      <c r="AI310" s="1"/>
      <c r="AJ310" s="1"/>
      <c r="AK310" s="1"/>
      <c r="AL310" s="1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1"/>
      <c r="BF310" s="1"/>
      <c r="BG310" s="1"/>
      <c r="BH310" s="1"/>
      <c r="BI310" s="1"/>
      <c r="BJ310" s="1"/>
      <c r="BK310" s="1"/>
      <c r="BL310" s="1"/>
      <c r="BM310" s="65"/>
      <c r="BN310" s="132"/>
      <c r="BO310" s="65"/>
      <c r="BP310" s="132"/>
      <c r="BQ310" s="65"/>
      <c r="BR310" s="65"/>
      <c r="BS310" s="132"/>
      <c r="BT310" s="65"/>
      <c r="BU310" s="65"/>
      <c r="BV310" s="65"/>
      <c r="BW310" s="65"/>
      <c r="BX310" s="132"/>
      <c r="BY310" s="65"/>
      <c r="BZ310" s="132"/>
      <c r="CA310" s="65"/>
      <c r="CB310" s="65"/>
      <c r="CC310" s="65"/>
      <c r="CD310" s="65"/>
      <c r="CE310" s="65"/>
      <c r="CF310" s="65"/>
      <c r="CG310" s="65"/>
      <c r="CH310" s="132"/>
      <c r="CI310" s="65"/>
      <c r="CJ310" s="65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1:165" s="116" customFormat="1" ht="19.5" customHeight="1" x14ac:dyDescent="0.2">
      <c r="A311" s="120" t="s">
        <v>105</v>
      </c>
      <c r="B311" s="120" t="s">
        <v>101</v>
      </c>
      <c r="C311" s="120">
        <v>840301</v>
      </c>
      <c r="D311" s="120" t="s">
        <v>416</v>
      </c>
      <c r="E311" s="124" t="s">
        <v>417</v>
      </c>
      <c r="F311" s="15" t="s">
        <v>137</v>
      </c>
      <c r="G311" s="1">
        <f t="shared" ref="G311:G314" si="2168">H311+I311+BJ311</f>
        <v>358686</v>
      </c>
      <c r="H311" s="1">
        <f t="shared" ref="H311:H314" si="2169">L311+CJ311+DC311+DU311+EM311+FE311</f>
        <v>0</v>
      </c>
      <c r="I311" s="1"/>
      <c r="J311" s="1">
        <f>K311+M311+CP311+DH311+DZ311+ER311</f>
        <v>358686</v>
      </c>
      <c r="K311" s="1">
        <v>186457</v>
      </c>
      <c r="L311" s="1"/>
      <c r="M311" s="1">
        <f t="shared" si="2101"/>
        <v>172229</v>
      </c>
      <c r="N311" s="65">
        <v>132613</v>
      </c>
      <c r="O311" s="65"/>
      <c r="P311" s="65"/>
      <c r="Q311" s="65">
        <v>35806</v>
      </c>
      <c r="R311" s="65"/>
      <c r="S311" s="65"/>
      <c r="T311" s="65">
        <f t="shared" si="1980"/>
        <v>3810</v>
      </c>
      <c r="U311" s="65">
        <v>3000</v>
      </c>
      <c r="V311" s="65">
        <v>810</v>
      </c>
      <c r="W311" s="65"/>
      <c r="X311" s="65"/>
      <c r="Y311" s="65"/>
      <c r="Z311" s="65"/>
      <c r="AA311" s="65"/>
      <c r="AB311" s="65"/>
      <c r="AC311" s="65"/>
      <c r="AD311" s="65"/>
      <c r="AE311" s="65"/>
      <c r="AF311" s="140"/>
      <c r="AG311" s="140"/>
      <c r="AH311" s="1">
        <v>39193</v>
      </c>
      <c r="AI311" s="52">
        <v>46922</v>
      </c>
      <c r="AJ311" s="1">
        <f>M311-AF311-AG311-AI311</f>
        <v>125307</v>
      </c>
      <c r="AK311" s="1">
        <f t="shared" si="2035"/>
        <v>0</v>
      </c>
      <c r="AL311" s="1">
        <f t="shared" ref="AL311:AL314" si="2170">AM311+AN311+AO311+AP311+AQ311+AR311+AS311+AV311+AW311+BA311+BB311+BC311</f>
        <v>0</v>
      </c>
      <c r="AM311" s="65"/>
      <c r="AN311" s="65"/>
      <c r="AO311" s="65"/>
      <c r="AP311" s="65"/>
      <c r="AQ311" s="65"/>
      <c r="AR311" s="65"/>
      <c r="AS311" s="65">
        <f t="shared" ref="AS311:AS314" si="2171">AT311+AU311</f>
        <v>0</v>
      </c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140"/>
      <c r="BF311" s="140"/>
      <c r="BG311" s="1"/>
      <c r="BH311" s="52"/>
      <c r="BI311" s="1">
        <f>AL311-BE311-BF311-BH311</f>
        <v>0</v>
      </c>
      <c r="BJ311" s="1">
        <f t="shared" si="2037"/>
        <v>358686</v>
      </c>
      <c r="BK311" s="1">
        <f t="shared" ref="BK311:BK314" si="2172">BM311+BO311+BQ311+BR311+BT311+BU311+BV311+CA311+CB311+CE311+CF311+CG311+CI311</f>
        <v>172229</v>
      </c>
      <c r="BL311" s="1"/>
      <c r="BM311" s="65">
        <f t="shared" ref="BM311:BM314" si="2173">N311+AM311</f>
        <v>132613</v>
      </c>
      <c r="BN311" s="132"/>
      <c r="BO311" s="65">
        <f t="shared" ref="BO311:BO314" si="2174">O311+AN311</f>
        <v>0</v>
      </c>
      <c r="BP311" s="132"/>
      <c r="BQ311" s="65">
        <f t="shared" ref="BQ311:BQ314" si="2175">P311+AO311</f>
        <v>0</v>
      </c>
      <c r="BR311" s="65">
        <f t="shared" ref="BR311:BR314" si="2176">Q311+AP311</f>
        <v>35806</v>
      </c>
      <c r="BS311" s="132"/>
      <c r="BT311" s="65">
        <f t="shared" ref="BT311:BT314" si="2177">R311+AQ311</f>
        <v>0</v>
      </c>
      <c r="BU311" s="65">
        <f t="shared" ref="BU311:BU314" si="2178">S311+AR311</f>
        <v>0</v>
      </c>
      <c r="BV311" s="65">
        <f t="shared" ref="BV311:BV314" si="2179">T311+AS311</f>
        <v>3810</v>
      </c>
      <c r="BW311" s="65">
        <f t="shared" ref="BW311:BW314" si="2180">U311+AT311</f>
        <v>3000</v>
      </c>
      <c r="BX311" s="132"/>
      <c r="BY311" s="65">
        <f t="shared" ref="BY311:BY314" si="2181">V311+AU311</f>
        <v>810</v>
      </c>
      <c r="BZ311" s="132"/>
      <c r="CA311" s="65">
        <f t="shared" ref="CA311:CA314" si="2182">W311+AV311</f>
        <v>0</v>
      </c>
      <c r="CB311" s="65">
        <f t="shared" ref="CB311:CB314" si="2183">X311+AW311</f>
        <v>0</v>
      </c>
      <c r="CC311" s="65">
        <f t="shared" ref="CC311:CC314" si="2184">Y311+AX311</f>
        <v>0</v>
      </c>
      <c r="CD311" s="65">
        <f t="shared" ref="CD311:CD314" si="2185">Z311+AY311</f>
        <v>0</v>
      </c>
      <c r="CE311" s="65">
        <f t="shared" ref="CE311:CE314" si="2186">AA311+AZ311</f>
        <v>0</v>
      </c>
      <c r="CF311" s="65">
        <f t="shared" ref="CF311:CF314" si="2187">AB311+BA311</f>
        <v>0</v>
      </c>
      <c r="CG311" s="65">
        <f t="shared" ref="CG311:CG314" si="2188">AC311+BB311</f>
        <v>0</v>
      </c>
      <c r="CH311" s="132"/>
      <c r="CI311" s="65">
        <f t="shared" ref="CI311:CI314" si="2189">AD311+BC311</f>
        <v>0</v>
      </c>
      <c r="CJ311" s="65">
        <f t="shared" ref="CJ311:CJ314" si="2190">AE311+BD311</f>
        <v>0</v>
      </c>
      <c r="CK311" s="65">
        <f t="shared" ref="CK311:CK314" si="2191">AF311+BE311</f>
        <v>0</v>
      </c>
      <c r="CL311" s="65">
        <f t="shared" ref="CL311:CL314" si="2192">AG311+BF311</f>
        <v>0</v>
      </c>
      <c r="CM311" s="65">
        <f t="shared" ref="CM311:CM314" si="2193">AH311+BG311</f>
        <v>39193</v>
      </c>
      <c r="CN311" s="65">
        <f t="shared" ref="CN311:CN314" si="2194">AI311+BH311</f>
        <v>46922</v>
      </c>
      <c r="CO311" s="65">
        <f t="shared" ref="CO311:CO314" si="2195">AJ311+BI311</f>
        <v>125307</v>
      </c>
      <c r="CP311" s="1"/>
      <c r="CR311" s="52"/>
      <c r="CS311" s="52"/>
      <c r="CT311" s="52"/>
      <c r="CU311" s="1"/>
      <c r="CV311" s="1"/>
      <c r="CX311" s="52"/>
      <c r="CY311" s="52"/>
      <c r="CZ311" s="52"/>
      <c r="DA311" s="1"/>
      <c r="DB311" s="1">
        <f t="shared" ref="DB311:DB314" si="2196">CP311+CV311</f>
        <v>0</v>
      </c>
      <c r="DC311" s="1">
        <f t="shared" ref="DC311:DC314" si="2197">CQ311+CW311</f>
        <v>0</v>
      </c>
      <c r="DD311" s="1">
        <f t="shared" ref="DD311:DD314" si="2198">CR311+CX311</f>
        <v>0</v>
      </c>
      <c r="DE311" s="1">
        <f t="shared" ref="DE311:DE314" si="2199">CS311+CY311</f>
        <v>0</v>
      </c>
      <c r="DF311" s="1">
        <f t="shared" ref="DF311:DF314" si="2200">CT311+CZ311</f>
        <v>0</v>
      </c>
      <c r="DG311" s="1">
        <f t="shared" ref="DG311:DG314" si="2201">CU311+DA311</f>
        <v>0</v>
      </c>
      <c r="DH311" s="1"/>
      <c r="DM311" s="1"/>
      <c r="DN311" s="1"/>
      <c r="DP311" s="52"/>
      <c r="DQ311" s="52"/>
      <c r="DR311" s="52"/>
      <c r="DS311" s="1"/>
      <c r="DT311" s="1">
        <f t="shared" ref="DT311:DT314" si="2202">DH311+DN311</f>
        <v>0</v>
      </c>
      <c r="DU311" s="1">
        <f t="shared" ref="DU311:DU314" si="2203">DI311+DO311</f>
        <v>0</v>
      </c>
      <c r="DV311" s="1">
        <f t="shared" ref="DV311:DV314" si="2204">DJ311+DP311</f>
        <v>0</v>
      </c>
      <c r="DW311" s="1">
        <f t="shared" ref="DW311:DW314" si="2205">DK311+DQ311</f>
        <v>0</v>
      </c>
      <c r="DX311" s="1">
        <f t="shared" ref="DX311:DX314" si="2206">DL311+DR311</f>
        <v>0</v>
      </c>
      <c r="DY311" s="1">
        <f t="shared" ref="DY311:DY314" si="2207">DM311+DS311</f>
        <v>0</v>
      </c>
      <c r="DZ311" s="1"/>
      <c r="EA311" s="1"/>
      <c r="EB311" s="1"/>
      <c r="EC311" s="1"/>
      <c r="ED311" s="1"/>
      <c r="EE311" s="1">
        <f t="shared" si="1947"/>
        <v>0</v>
      </c>
      <c r="EF311" s="1"/>
      <c r="EH311" s="52"/>
      <c r="EI311" s="52"/>
      <c r="EJ311" s="52"/>
      <c r="EK311" s="1"/>
      <c r="EL311" s="1">
        <f t="shared" ref="EL311:EL314" si="2208">DZ311+EF311</f>
        <v>0</v>
      </c>
      <c r="EM311" s="1">
        <f t="shared" ref="EM311:EM314" si="2209">EA311+EG311</f>
        <v>0</v>
      </c>
      <c r="EN311" s="1">
        <f t="shared" ref="EN311:EN314" si="2210">EB311+EH311</f>
        <v>0</v>
      </c>
      <c r="EO311" s="1">
        <f t="shared" ref="EO311:EO314" si="2211">EC311+EI311</f>
        <v>0</v>
      </c>
      <c r="EP311" s="1">
        <f t="shared" ref="EP311:EP314" si="2212">ED311+EJ311</f>
        <v>0</v>
      </c>
      <c r="EQ311" s="1">
        <f t="shared" ref="EQ311:EQ314" si="2213">EE311+EK311</f>
        <v>0</v>
      </c>
      <c r="ER311" s="1">
        <v>0</v>
      </c>
      <c r="EW311" s="1">
        <f t="shared" si="1953"/>
        <v>0</v>
      </c>
      <c r="EX311" s="1"/>
      <c r="EZ311" s="52"/>
      <c r="FA311" s="52"/>
      <c r="FB311" s="52"/>
      <c r="FC311" s="1"/>
      <c r="FD311" s="1">
        <f t="shared" ref="FD311:FD314" si="2214">ER311+EX311</f>
        <v>0</v>
      </c>
      <c r="FE311" s="1">
        <f t="shared" ref="FE311:FE314" si="2215">ES311+EY311</f>
        <v>0</v>
      </c>
      <c r="FF311" s="1">
        <f t="shared" ref="FF311:FF314" si="2216">ET311+EZ311</f>
        <v>0</v>
      </c>
      <c r="FG311" s="1">
        <f t="shared" ref="FG311:FG314" si="2217">EU311+FA311</f>
        <v>0</v>
      </c>
      <c r="FH311" s="1">
        <f t="shared" ref="FH311:FH314" si="2218">EV311+FB311</f>
        <v>0</v>
      </c>
      <c r="FI311" s="1">
        <f t="shared" ref="FI311:FI314" si="2219">EW311+FC311</f>
        <v>0</v>
      </c>
    </row>
    <row r="312" spans="1:165" s="116" customFormat="1" ht="19.5" customHeight="1" x14ac:dyDescent="0.2">
      <c r="A312" s="120" t="s">
        <v>105</v>
      </c>
      <c r="B312" s="120" t="s">
        <v>101</v>
      </c>
      <c r="C312" s="120">
        <v>840301</v>
      </c>
      <c r="D312" s="120" t="s">
        <v>418</v>
      </c>
      <c r="E312" s="124" t="s">
        <v>419</v>
      </c>
      <c r="F312" s="15" t="s">
        <v>420</v>
      </c>
      <c r="G312" s="1">
        <f t="shared" si="2168"/>
        <v>813395</v>
      </c>
      <c r="H312" s="1">
        <f t="shared" si="2169"/>
        <v>0</v>
      </c>
      <c r="I312" s="1"/>
      <c r="J312" s="1">
        <f>K312+M312+CP312+DH312+DZ312+ER312</f>
        <v>813395</v>
      </c>
      <c r="K312" s="1">
        <v>812364</v>
      </c>
      <c r="L312" s="1"/>
      <c r="M312" s="1">
        <f t="shared" si="2101"/>
        <v>1031</v>
      </c>
      <c r="N312" s="65">
        <v>462</v>
      </c>
      <c r="O312" s="65"/>
      <c r="P312" s="65"/>
      <c r="Q312" s="65">
        <v>125</v>
      </c>
      <c r="R312" s="65"/>
      <c r="S312" s="65"/>
      <c r="T312" s="65">
        <f t="shared" si="1980"/>
        <v>444</v>
      </c>
      <c r="U312" s="65">
        <v>350</v>
      </c>
      <c r="V312" s="65">
        <v>94</v>
      </c>
      <c r="W312" s="65"/>
      <c r="X312" s="65"/>
      <c r="Y312" s="65"/>
      <c r="Z312" s="65"/>
      <c r="AA312" s="65"/>
      <c r="AB312" s="65"/>
      <c r="AC312" s="65"/>
      <c r="AD312" s="65"/>
      <c r="AE312" s="65"/>
      <c r="AF312" s="140"/>
      <c r="AG312" s="140"/>
      <c r="AH312" s="1">
        <v>235</v>
      </c>
      <c r="AI312" s="52">
        <v>281</v>
      </c>
      <c r="AJ312" s="1">
        <f>M312-AF312-AG312-AI312</f>
        <v>750</v>
      </c>
      <c r="AK312" s="1">
        <f t="shared" si="2035"/>
        <v>0</v>
      </c>
      <c r="AL312" s="1">
        <f t="shared" si="2170"/>
        <v>0</v>
      </c>
      <c r="AM312" s="65"/>
      <c r="AN312" s="65"/>
      <c r="AO312" s="65"/>
      <c r="AP312" s="65"/>
      <c r="AQ312" s="65"/>
      <c r="AR312" s="65"/>
      <c r="AS312" s="65">
        <f t="shared" si="2171"/>
        <v>0</v>
      </c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140"/>
      <c r="BF312" s="140"/>
      <c r="BG312" s="1"/>
      <c r="BH312" s="52"/>
      <c r="BI312" s="1">
        <f>AL312-BE312-BF312-BH312</f>
        <v>0</v>
      </c>
      <c r="BJ312" s="1">
        <f t="shared" si="2037"/>
        <v>813395</v>
      </c>
      <c r="BK312" s="1">
        <f t="shared" si="2172"/>
        <v>1031</v>
      </c>
      <c r="BL312" s="1"/>
      <c r="BM312" s="65">
        <f t="shared" si="2173"/>
        <v>462</v>
      </c>
      <c r="BN312" s="132"/>
      <c r="BO312" s="65">
        <f t="shared" si="2174"/>
        <v>0</v>
      </c>
      <c r="BP312" s="132"/>
      <c r="BQ312" s="65">
        <f t="shared" si="2175"/>
        <v>0</v>
      </c>
      <c r="BR312" s="65">
        <f t="shared" si="2176"/>
        <v>125</v>
      </c>
      <c r="BS312" s="132"/>
      <c r="BT312" s="65">
        <f t="shared" si="2177"/>
        <v>0</v>
      </c>
      <c r="BU312" s="65">
        <f t="shared" si="2178"/>
        <v>0</v>
      </c>
      <c r="BV312" s="65">
        <f t="shared" si="2179"/>
        <v>444</v>
      </c>
      <c r="BW312" s="65">
        <f t="shared" si="2180"/>
        <v>350</v>
      </c>
      <c r="BX312" s="132"/>
      <c r="BY312" s="65">
        <f t="shared" si="2181"/>
        <v>94</v>
      </c>
      <c r="BZ312" s="132"/>
      <c r="CA312" s="65">
        <f t="shared" si="2182"/>
        <v>0</v>
      </c>
      <c r="CB312" s="65">
        <f t="shared" si="2183"/>
        <v>0</v>
      </c>
      <c r="CC312" s="65">
        <f t="shared" si="2184"/>
        <v>0</v>
      </c>
      <c r="CD312" s="65">
        <f t="shared" si="2185"/>
        <v>0</v>
      </c>
      <c r="CE312" s="65">
        <f t="shared" si="2186"/>
        <v>0</v>
      </c>
      <c r="CF312" s="65">
        <f t="shared" si="2187"/>
        <v>0</v>
      </c>
      <c r="CG312" s="65">
        <f t="shared" si="2188"/>
        <v>0</v>
      </c>
      <c r="CH312" s="132"/>
      <c r="CI312" s="65">
        <f t="shared" si="2189"/>
        <v>0</v>
      </c>
      <c r="CJ312" s="65">
        <f t="shared" si="2190"/>
        <v>0</v>
      </c>
      <c r="CK312" s="65">
        <f t="shared" si="2191"/>
        <v>0</v>
      </c>
      <c r="CL312" s="65">
        <f t="shared" si="2192"/>
        <v>0</v>
      </c>
      <c r="CM312" s="65">
        <f t="shared" si="2193"/>
        <v>235</v>
      </c>
      <c r="CN312" s="65">
        <f t="shared" si="2194"/>
        <v>281</v>
      </c>
      <c r="CO312" s="65">
        <f t="shared" si="2195"/>
        <v>750</v>
      </c>
      <c r="CP312" s="1"/>
      <c r="CR312" s="52"/>
      <c r="CS312" s="52"/>
      <c r="CT312" s="52"/>
      <c r="CU312" s="1"/>
      <c r="CV312" s="1"/>
      <c r="CX312" s="52"/>
      <c r="CY312" s="52"/>
      <c r="CZ312" s="52"/>
      <c r="DA312" s="1"/>
      <c r="DB312" s="1">
        <f t="shared" si="2196"/>
        <v>0</v>
      </c>
      <c r="DC312" s="1">
        <f t="shared" si="2197"/>
        <v>0</v>
      </c>
      <c r="DD312" s="1">
        <f t="shared" si="2198"/>
        <v>0</v>
      </c>
      <c r="DE312" s="1">
        <f t="shared" si="2199"/>
        <v>0</v>
      </c>
      <c r="DF312" s="1">
        <f t="shared" si="2200"/>
        <v>0</v>
      </c>
      <c r="DG312" s="1">
        <f t="shared" si="2201"/>
        <v>0</v>
      </c>
      <c r="DH312" s="1"/>
      <c r="DM312" s="1"/>
      <c r="DN312" s="1"/>
      <c r="DP312" s="52"/>
      <c r="DQ312" s="52"/>
      <c r="DR312" s="52"/>
      <c r="DS312" s="1"/>
      <c r="DT312" s="1">
        <f t="shared" si="2202"/>
        <v>0</v>
      </c>
      <c r="DU312" s="1">
        <f t="shared" si="2203"/>
        <v>0</v>
      </c>
      <c r="DV312" s="1">
        <f t="shared" si="2204"/>
        <v>0</v>
      </c>
      <c r="DW312" s="1">
        <f t="shared" si="2205"/>
        <v>0</v>
      </c>
      <c r="DX312" s="1">
        <f t="shared" si="2206"/>
        <v>0</v>
      </c>
      <c r="DY312" s="1">
        <f t="shared" si="2207"/>
        <v>0</v>
      </c>
      <c r="DZ312" s="1"/>
      <c r="EA312" s="1"/>
      <c r="EB312" s="1"/>
      <c r="EC312" s="1"/>
      <c r="ED312" s="1"/>
      <c r="EE312" s="1">
        <f t="shared" si="1947"/>
        <v>0</v>
      </c>
      <c r="EF312" s="1"/>
      <c r="EH312" s="52"/>
      <c r="EI312" s="52"/>
      <c r="EJ312" s="52"/>
      <c r="EK312" s="1"/>
      <c r="EL312" s="1">
        <f t="shared" si="2208"/>
        <v>0</v>
      </c>
      <c r="EM312" s="1">
        <f t="shared" si="2209"/>
        <v>0</v>
      </c>
      <c r="EN312" s="1">
        <f t="shared" si="2210"/>
        <v>0</v>
      </c>
      <c r="EO312" s="1">
        <f t="shared" si="2211"/>
        <v>0</v>
      </c>
      <c r="EP312" s="1">
        <f t="shared" si="2212"/>
        <v>0</v>
      </c>
      <c r="EQ312" s="1">
        <f t="shared" si="2213"/>
        <v>0</v>
      </c>
      <c r="ER312" s="1">
        <v>0</v>
      </c>
      <c r="EW312" s="1">
        <f t="shared" si="1953"/>
        <v>0</v>
      </c>
      <c r="EX312" s="1"/>
      <c r="EZ312" s="52"/>
      <c r="FA312" s="52"/>
      <c r="FB312" s="52"/>
      <c r="FC312" s="1"/>
      <c r="FD312" s="1">
        <f t="shared" si="2214"/>
        <v>0</v>
      </c>
      <c r="FE312" s="1">
        <f t="shared" si="2215"/>
        <v>0</v>
      </c>
      <c r="FF312" s="1">
        <f t="shared" si="2216"/>
        <v>0</v>
      </c>
      <c r="FG312" s="1">
        <f t="shared" si="2217"/>
        <v>0</v>
      </c>
      <c r="FH312" s="1">
        <f t="shared" si="2218"/>
        <v>0</v>
      </c>
      <c r="FI312" s="1">
        <f t="shared" si="2219"/>
        <v>0</v>
      </c>
    </row>
    <row r="313" spans="1:165" s="116" customFormat="1" ht="19.5" customHeight="1" x14ac:dyDescent="0.2">
      <c r="A313" s="120" t="s">
        <v>105</v>
      </c>
      <c r="B313" s="120" t="s">
        <v>101</v>
      </c>
      <c r="C313" s="120">
        <v>840301</v>
      </c>
      <c r="D313" s="120" t="s">
        <v>421</v>
      </c>
      <c r="E313" s="122" t="s">
        <v>422</v>
      </c>
      <c r="F313" s="29" t="s">
        <v>412</v>
      </c>
      <c r="G313" s="1">
        <f t="shared" si="2168"/>
        <v>2160000</v>
      </c>
      <c r="H313" s="1">
        <f t="shared" si="2169"/>
        <v>0</v>
      </c>
      <c r="I313" s="1"/>
      <c r="J313" s="1">
        <f>K313+M313+CP313+DH313+DZ313+ER313</f>
        <v>2160000</v>
      </c>
      <c r="K313" s="1">
        <v>839815</v>
      </c>
      <c r="L313" s="1"/>
      <c r="M313" s="1">
        <f t="shared" si="2101"/>
        <v>780185</v>
      </c>
      <c r="N313" s="65">
        <v>613819</v>
      </c>
      <c r="O313" s="65"/>
      <c r="P313" s="65"/>
      <c r="Q313" s="65">
        <v>165731</v>
      </c>
      <c r="R313" s="65"/>
      <c r="S313" s="65"/>
      <c r="T313" s="65">
        <f t="shared" si="1980"/>
        <v>635</v>
      </c>
      <c r="U313" s="65">
        <v>500</v>
      </c>
      <c r="V313" s="65">
        <v>135</v>
      </c>
      <c r="W313" s="65"/>
      <c r="X313" s="65"/>
      <c r="Y313" s="65"/>
      <c r="Z313" s="65"/>
      <c r="AA313" s="65"/>
      <c r="AB313" s="65"/>
      <c r="AC313" s="65"/>
      <c r="AD313" s="65"/>
      <c r="AE313" s="65"/>
      <c r="AF313" s="140"/>
      <c r="AG313" s="140"/>
      <c r="AH313" s="1">
        <v>177542</v>
      </c>
      <c r="AI313" s="52">
        <v>212551</v>
      </c>
      <c r="AJ313" s="1">
        <f>M313-AF313-AG313-AI313</f>
        <v>567634</v>
      </c>
      <c r="AK313" s="1">
        <f t="shared" si="2035"/>
        <v>0</v>
      </c>
      <c r="AL313" s="1">
        <f t="shared" si="2170"/>
        <v>0</v>
      </c>
      <c r="AM313" s="65"/>
      <c r="AN313" s="65"/>
      <c r="AO313" s="65"/>
      <c r="AP313" s="65"/>
      <c r="AQ313" s="65"/>
      <c r="AR313" s="65"/>
      <c r="AS313" s="65">
        <f t="shared" si="2171"/>
        <v>0</v>
      </c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140"/>
      <c r="BF313" s="140"/>
      <c r="BG313" s="1"/>
      <c r="BH313" s="52"/>
      <c r="BI313" s="1">
        <f>AL313-BE313-BF313-BH313</f>
        <v>0</v>
      </c>
      <c r="BJ313" s="1">
        <f t="shared" si="2037"/>
        <v>2160000</v>
      </c>
      <c r="BK313" s="1">
        <f t="shared" si="2172"/>
        <v>780185</v>
      </c>
      <c r="BL313" s="1"/>
      <c r="BM313" s="65">
        <f t="shared" si="2173"/>
        <v>613819</v>
      </c>
      <c r="BN313" s="132"/>
      <c r="BO313" s="65">
        <f t="shared" si="2174"/>
        <v>0</v>
      </c>
      <c r="BP313" s="132"/>
      <c r="BQ313" s="65">
        <f t="shared" si="2175"/>
        <v>0</v>
      </c>
      <c r="BR313" s="65">
        <f t="shared" si="2176"/>
        <v>165731</v>
      </c>
      <c r="BS313" s="132"/>
      <c r="BT313" s="65">
        <f t="shared" si="2177"/>
        <v>0</v>
      </c>
      <c r="BU313" s="65">
        <f t="shared" si="2178"/>
        <v>0</v>
      </c>
      <c r="BV313" s="65">
        <f t="shared" si="2179"/>
        <v>635</v>
      </c>
      <c r="BW313" s="65">
        <f t="shared" si="2180"/>
        <v>500</v>
      </c>
      <c r="BX313" s="132"/>
      <c r="BY313" s="65">
        <f t="shared" si="2181"/>
        <v>135</v>
      </c>
      <c r="BZ313" s="132"/>
      <c r="CA313" s="65">
        <f t="shared" si="2182"/>
        <v>0</v>
      </c>
      <c r="CB313" s="65">
        <f t="shared" si="2183"/>
        <v>0</v>
      </c>
      <c r="CC313" s="65">
        <f t="shared" si="2184"/>
        <v>0</v>
      </c>
      <c r="CD313" s="65">
        <f t="shared" si="2185"/>
        <v>0</v>
      </c>
      <c r="CE313" s="65">
        <f t="shared" si="2186"/>
        <v>0</v>
      </c>
      <c r="CF313" s="65">
        <f t="shared" si="2187"/>
        <v>0</v>
      </c>
      <c r="CG313" s="65">
        <f t="shared" si="2188"/>
        <v>0</v>
      </c>
      <c r="CH313" s="132"/>
      <c r="CI313" s="65">
        <f t="shared" si="2189"/>
        <v>0</v>
      </c>
      <c r="CJ313" s="65">
        <f t="shared" si="2190"/>
        <v>0</v>
      </c>
      <c r="CK313" s="65">
        <f t="shared" si="2191"/>
        <v>0</v>
      </c>
      <c r="CL313" s="65">
        <f t="shared" si="2192"/>
        <v>0</v>
      </c>
      <c r="CM313" s="65">
        <f t="shared" si="2193"/>
        <v>177542</v>
      </c>
      <c r="CN313" s="65">
        <f t="shared" si="2194"/>
        <v>212551</v>
      </c>
      <c r="CO313" s="65">
        <f t="shared" si="2195"/>
        <v>567634</v>
      </c>
      <c r="CP313" s="1">
        <v>540000</v>
      </c>
      <c r="CR313" s="52">
        <v>0</v>
      </c>
      <c r="CS313" s="52">
        <v>0</v>
      </c>
      <c r="CT313" s="52">
        <v>270000</v>
      </c>
      <c r="CU313" s="1">
        <f>CP313-CR313-CS313-CT313</f>
        <v>270000</v>
      </c>
      <c r="CV313" s="1"/>
      <c r="CX313" s="52"/>
      <c r="CY313" s="52"/>
      <c r="CZ313" s="52"/>
      <c r="DA313" s="1"/>
      <c r="DB313" s="1">
        <f t="shared" si="2196"/>
        <v>540000</v>
      </c>
      <c r="DC313" s="1">
        <f t="shared" si="2197"/>
        <v>0</v>
      </c>
      <c r="DD313" s="1">
        <f t="shared" si="2198"/>
        <v>0</v>
      </c>
      <c r="DE313" s="1">
        <f t="shared" si="2199"/>
        <v>0</v>
      </c>
      <c r="DF313" s="1">
        <f t="shared" si="2200"/>
        <v>270000</v>
      </c>
      <c r="DG313" s="1">
        <f t="shared" si="2201"/>
        <v>270000</v>
      </c>
      <c r="DH313" s="1"/>
      <c r="DM313" s="1"/>
      <c r="DN313" s="1"/>
      <c r="DP313" s="52"/>
      <c r="DQ313" s="52"/>
      <c r="DR313" s="52"/>
      <c r="DS313" s="1"/>
      <c r="DT313" s="1">
        <f t="shared" si="2202"/>
        <v>0</v>
      </c>
      <c r="DU313" s="1">
        <f t="shared" si="2203"/>
        <v>0</v>
      </c>
      <c r="DV313" s="1">
        <f t="shared" si="2204"/>
        <v>0</v>
      </c>
      <c r="DW313" s="1">
        <f t="shared" si="2205"/>
        <v>0</v>
      </c>
      <c r="DX313" s="1">
        <f t="shared" si="2206"/>
        <v>0</v>
      </c>
      <c r="DY313" s="1">
        <f t="shared" si="2207"/>
        <v>0</v>
      </c>
      <c r="DZ313" s="1"/>
      <c r="EA313" s="1"/>
      <c r="EB313" s="1"/>
      <c r="EC313" s="1"/>
      <c r="ED313" s="1"/>
      <c r="EE313" s="1">
        <f t="shared" si="1947"/>
        <v>0</v>
      </c>
      <c r="EF313" s="1"/>
      <c r="EH313" s="52"/>
      <c r="EI313" s="52"/>
      <c r="EJ313" s="52"/>
      <c r="EK313" s="1"/>
      <c r="EL313" s="1">
        <f t="shared" si="2208"/>
        <v>0</v>
      </c>
      <c r="EM313" s="1">
        <f t="shared" si="2209"/>
        <v>0</v>
      </c>
      <c r="EN313" s="1">
        <f t="shared" si="2210"/>
        <v>0</v>
      </c>
      <c r="EO313" s="1">
        <f t="shared" si="2211"/>
        <v>0</v>
      </c>
      <c r="EP313" s="1">
        <f t="shared" si="2212"/>
        <v>0</v>
      </c>
      <c r="EQ313" s="1">
        <f t="shared" si="2213"/>
        <v>0</v>
      </c>
      <c r="ER313" s="1">
        <v>0</v>
      </c>
      <c r="EW313" s="1">
        <f t="shared" si="1953"/>
        <v>0</v>
      </c>
      <c r="EX313" s="1"/>
      <c r="EZ313" s="52"/>
      <c r="FA313" s="52"/>
      <c r="FB313" s="52"/>
      <c r="FC313" s="1"/>
      <c r="FD313" s="1">
        <f t="shared" si="2214"/>
        <v>0</v>
      </c>
      <c r="FE313" s="1">
        <f t="shared" si="2215"/>
        <v>0</v>
      </c>
      <c r="FF313" s="1">
        <f t="shared" si="2216"/>
        <v>0</v>
      </c>
      <c r="FG313" s="1">
        <f t="shared" si="2217"/>
        <v>0</v>
      </c>
      <c r="FH313" s="1">
        <f t="shared" si="2218"/>
        <v>0</v>
      </c>
      <c r="FI313" s="1">
        <f t="shared" si="2219"/>
        <v>0</v>
      </c>
    </row>
    <row r="314" spans="1:165" s="116" customFormat="1" ht="19.5" customHeight="1" x14ac:dyDescent="0.2">
      <c r="A314" s="120" t="s">
        <v>105</v>
      </c>
      <c r="B314" s="120" t="s">
        <v>101</v>
      </c>
      <c r="C314" s="120">
        <v>840301</v>
      </c>
      <c r="D314" s="120" t="s">
        <v>423</v>
      </c>
      <c r="E314" s="123" t="s">
        <v>424</v>
      </c>
      <c r="F314" s="30" t="s">
        <v>412</v>
      </c>
      <c r="G314" s="1">
        <f t="shared" si="2168"/>
        <v>1551200</v>
      </c>
      <c r="H314" s="1">
        <f t="shared" si="2169"/>
        <v>0</v>
      </c>
      <c r="I314" s="1"/>
      <c r="J314" s="1">
        <f>K314+M314+CP314+DH314+DZ314+ER314</f>
        <v>1551200</v>
      </c>
      <c r="K314" s="1">
        <v>72611</v>
      </c>
      <c r="L314" s="1"/>
      <c r="M314" s="1">
        <f t="shared" si="2101"/>
        <v>1182589</v>
      </c>
      <c r="N314" s="65">
        <v>906173</v>
      </c>
      <c r="O314" s="65"/>
      <c r="P314" s="65"/>
      <c r="Q314" s="65">
        <v>131108</v>
      </c>
      <c r="R314" s="65"/>
      <c r="S314" s="65">
        <v>113558</v>
      </c>
      <c r="T314" s="65">
        <f t="shared" si="1980"/>
        <v>31750</v>
      </c>
      <c r="U314" s="65">
        <v>25000</v>
      </c>
      <c r="V314" s="65">
        <v>6750</v>
      </c>
      <c r="W314" s="65"/>
      <c r="X314" s="65"/>
      <c r="Y314" s="65"/>
      <c r="Z314" s="65"/>
      <c r="AA314" s="65"/>
      <c r="AB314" s="65"/>
      <c r="AC314" s="65"/>
      <c r="AD314" s="65"/>
      <c r="AE314" s="65"/>
      <c r="AF314" s="140"/>
      <c r="AG314" s="140"/>
      <c r="AH314" s="1">
        <v>269115</v>
      </c>
      <c r="AI314" s="52">
        <v>322180</v>
      </c>
      <c r="AJ314" s="1">
        <f>M314-AF314-AG314-AI314</f>
        <v>860409</v>
      </c>
      <c r="AK314" s="1">
        <f t="shared" si="2035"/>
        <v>0</v>
      </c>
      <c r="AL314" s="1">
        <f t="shared" si="2170"/>
        <v>0</v>
      </c>
      <c r="AM314" s="65"/>
      <c r="AN314" s="65"/>
      <c r="AO314" s="65"/>
      <c r="AP314" s="65"/>
      <c r="AQ314" s="65"/>
      <c r="AR314" s="65"/>
      <c r="AS314" s="65">
        <f t="shared" si="2171"/>
        <v>0</v>
      </c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140"/>
      <c r="BF314" s="140"/>
      <c r="BG314" s="1"/>
      <c r="BH314" s="52"/>
      <c r="BI314" s="1">
        <f>AL314-BE314-BF314-BH314</f>
        <v>0</v>
      </c>
      <c r="BJ314" s="1">
        <f t="shared" si="2037"/>
        <v>1551200</v>
      </c>
      <c r="BK314" s="1">
        <f t="shared" si="2172"/>
        <v>1182589</v>
      </c>
      <c r="BL314" s="1"/>
      <c r="BM314" s="65">
        <f t="shared" si="2173"/>
        <v>906173</v>
      </c>
      <c r="BN314" s="132"/>
      <c r="BO314" s="65">
        <f t="shared" si="2174"/>
        <v>0</v>
      </c>
      <c r="BP314" s="132"/>
      <c r="BQ314" s="65">
        <f t="shared" si="2175"/>
        <v>0</v>
      </c>
      <c r="BR314" s="65">
        <f t="shared" si="2176"/>
        <v>131108</v>
      </c>
      <c r="BS314" s="132"/>
      <c r="BT314" s="65">
        <f t="shared" si="2177"/>
        <v>0</v>
      </c>
      <c r="BU314" s="65">
        <f t="shared" si="2178"/>
        <v>113558</v>
      </c>
      <c r="BV314" s="65">
        <f t="shared" si="2179"/>
        <v>31750</v>
      </c>
      <c r="BW314" s="65">
        <f t="shared" si="2180"/>
        <v>25000</v>
      </c>
      <c r="BX314" s="132"/>
      <c r="BY314" s="65">
        <f t="shared" si="2181"/>
        <v>6750</v>
      </c>
      <c r="BZ314" s="132"/>
      <c r="CA314" s="65">
        <f t="shared" si="2182"/>
        <v>0</v>
      </c>
      <c r="CB314" s="65">
        <f t="shared" si="2183"/>
        <v>0</v>
      </c>
      <c r="CC314" s="65">
        <f t="shared" si="2184"/>
        <v>0</v>
      </c>
      <c r="CD314" s="65">
        <f t="shared" si="2185"/>
        <v>0</v>
      </c>
      <c r="CE314" s="65">
        <f t="shared" si="2186"/>
        <v>0</v>
      </c>
      <c r="CF314" s="65">
        <f t="shared" si="2187"/>
        <v>0</v>
      </c>
      <c r="CG314" s="65">
        <f t="shared" si="2188"/>
        <v>0</v>
      </c>
      <c r="CH314" s="132"/>
      <c r="CI314" s="65">
        <f t="shared" si="2189"/>
        <v>0</v>
      </c>
      <c r="CJ314" s="65">
        <f t="shared" si="2190"/>
        <v>0</v>
      </c>
      <c r="CK314" s="65">
        <f t="shared" si="2191"/>
        <v>0</v>
      </c>
      <c r="CL314" s="65">
        <f t="shared" si="2192"/>
        <v>0</v>
      </c>
      <c r="CM314" s="65">
        <f t="shared" si="2193"/>
        <v>269115</v>
      </c>
      <c r="CN314" s="65">
        <f t="shared" si="2194"/>
        <v>322180</v>
      </c>
      <c r="CO314" s="65">
        <f t="shared" si="2195"/>
        <v>860409</v>
      </c>
      <c r="CP314" s="1">
        <v>296000</v>
      </c>
      <c r="CR314" s="52">
        <v>0</v>
      </c>
      <c r="CS314" s="52">
        <v>0</v>
      </c>
      <c r="CT314" s="52">
        <v>148000</v>
      </c>
      <c r="CU314" s="1">
        <f>CP314-CR314-CS314-CT314</f>
        <v>148000</v>
      </c>
      <c r="CV314" s="1"/>
      <c r="CX314" s="52"/>
      <c r="CY314" s="52"/>
      <c r="CZ314" s="52"/>
      <c r="DA314" s="1"/>
      <c r="DB314" s="1">
        <f t="shared" si="2196"/>
        <v>296000</v>
      </c>
      <c r="DC314" s="1">
        <f t="shared" si="2197"/>
        <v>0</v>
      </c>
      <c r="DD314" s="1">
        <f t="shared" si="2198"/>
        <v>0</v>
      </c>
      <c r="DE314" s="1">
        <f t="shared" si="2199"/>
        <v>0</v>
      </c>
      <c r="DF314" s="1">
        <f t="shared" si="2200"/>
        <v>148000</v>
      </c>
      <c r="DG314" s="1">
        <f t="shared" si="2201"/>
        <v>148000</v>
      </c>
      <c r="DH314" s="1"/>
      <c r="DM314" s="1"/>
      <c r="DN314" s="1"/>
      <c r="DP314" s="52"/>
      <c r="DQ314" s="52"/>
      <c r="DR314" s="52"/>
      <c r="DS314" s="1"/>
      <c r="DT314" s="1">
        <f t="shared" si="2202"/>
        <v>0</v>
      </c>
      <c r="DU314" s="1">
        <f t="shared" si="2203"/>
        <v>0</v>
      </c>
      <c r="DV314" s="1">
        <f t="shared" si="2204"/>
        <v>0</v>
      </c>
      <c r="DW314" s="1">
        <f t="shared" si="2205"/>
        <v>0</v>
      </c>
      <c r="DX314" s="1">
        <f t="shared" si="2206"/>
        <v>0</v>
      </c>
      <c r="DY314" s="1">
        <f t="shared" si="2207"/>
        <v>0</v>
      </c>
      <c r="DZ314" s="1"/>
      <c r="EA314" s="1"/>
      <c r="EB314" s="1"/>
      <c r="EC314" s="1"/>
      <c r="ED314" s="1"/>
      <c r="EE314" s="1">
        <f t="shared" si="1947"/>
        <v>0</v>
      </c>
      <c r="EF314" s="1"/>
      <c r="EH314" s="52"/>
      <c r="EI314" s="52"/>
      <c r="EJ314" s="52"/>
      <c r="EK314" s="1"/>
      <c r="EL314" s="1">
        <f t="shared" si="2208"/>
        <v>0</v>
      </c>
      <c r="EM314" s="1">
        <f t="shared" si="2209"/>
        <v>0</v>
      </c>
      <c r="EN314" s="1">
        <f t="shared" si="2210"/>
        <v>0</v>
      </c>
      <c r="EO314" s="1">
        <f t="shared" si="2211"/>
        <v>0</v>
      </c>
      <c r="EP314" s="1">
        <f t="shared" si="2212"/>
        <v>0</v>
      </c>
      <c r="EQ314" s="1">
        <f t="shared" si="2213"/>
        <v>0</v>
      </c>
      <c r="ER314" s="1">
        <v>0</v>
      </c>
      <c r="EW314" s="1">
        <f t="shared" si="1953"/>
        <v>0</v>
      </c>
      <c r="EX314" s="1"/>
      <c r="EZ314" s="52"/>
      <c r="FA314" s="52"/>
      <c r="FB314" s="52"/>
      <c r="FC314" s="1"/>
      <c r="FD314" s="1">
        <f t="shared" si="2214"/>
        <v>0</v>
      </c>
      <c r="FE314" s="1">
        <f t="shared" si="2215"/>
        <v>0</v>
      </c>
      <c r="FF314" s="1">
        <f t="shared" si="2216"/>
        <v>0</v>
      </c>
      <c r="FG314" s="1">
        <f t="shared" si="2217"/>
        <v>0</v>
      </c>
      <c r="FH314" s="1">
        <f t="shared" si="2218"/>
        <v>0</v>
      </c>
      <c r="FI314" s="1">
        <f t="shared" si="2219"/>
        <v>0</v>
      </c>
    </row>
    <row r="315" spans="1:165" s="116" customFormat="1" ht="11.25" x14ac:dyDescent="0.2">
      <c r="A315" s="120"/>
      <c r="B315" s="120"/>
      <c r="C315" s="120"/>
      <c r="D315" s="120"/>
      <c r="E315" s="123"/>
      <c r="F315" s="30"/>
      <c r="G315" s="30"/>
      <c r="H315" s="1"/>
      <c r="I315" s="1"/>
      <c r="J315" s="1"/>
      <c r="K315" s="1"/>
      <c r="L315" s="1"/>
      <c r="M315" s="1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1"/>
      <c r="AG315" s="1"/>
      <c r="AH315" s="1"/>
      <c r="AI315" s="1"/>
      <c r="AJ315" s="1"/>
      <c r="AK315" s="1"/>
      <c r="AL315" s="1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1"/>
      <c r="BF315" s="1"/>
      <c r="BG315" s="1"/>
      <c r="BH315" s="1"/>
      <c r="BI315" s="1"/>
      <c r="BJ315" s="1"/>
      <c r="BK315" s="1"/>
      <c r="BL315" s="1"/>
      <c r="BM315" s="65"/>
      <c r="BN315" s="132"/>
      <c r="BO315" s="65"/>
      <c r="BP315" s="132"/>
      <c r="BQ315" s="65"/>
      <c r="BR315" s="65"/>
      <c r="BS315" s="132"/>
      <c r="BT315" s="65"/>
      <c r="BU315" s="65"/>
      <c r="BV315" s="65"/>
      <c r="BW315" s="65"/>
      <c r="BX315" s="132"/>
      <c r="BY315" s="65"/>
      <c r="BZ315" s="132"/>
      <c r="CA315" s="65"/>
      <c r="CB315" s="65"/>
      <c r="CC315" s="65"/>
      <c r="CD315" s="65"/>
      <c r="CE315" s="65"/>
      <c r="CF315" s="65"/>
      <c r="CG315" s="65"/>
      <c r="CH315" s="132"/>
      <c r="CI315" s="65"/>
      <c r="CJ315" s="65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1:165" s="116" customFormat="1" ht="11.25" x14ac:dyDescent="0.2">
      <c r="A316" s="32"/>
      <c r="B316" s="32"/>
      <c r="C316" s="32"/>
      <c r="D316" s="32"/>
      <c r="E316" s="33" t="s">
        <v>425</v>
      </c>
      <c r="F316" s="34"/>
      <c r="G316" s="34"/>
      <c r="H316" s="20"/>
      <c r="I316" s="20"/>
      <c r="J316" s="20"/>
      <c r="K316" s="20"/>
      <c r="L316" s="20"/>
      <c r="M316" s="68">
        <f>SUM(M311:M315)</f>
        <v>2136034</v>
      </c>
      <c r="N316" s="68">
        <f t="shared" ref="N316:FI316" si="2220">SUM(N311:N315)</f>
        <v>1653067</v>
      </c>
      <c r="O316" s="68">
        <f t="shared" si="2220"/>
        <v>0</v>
      </c>
      <c r="P316" s="68">
        <f t="shared" si="2220"/>
        <v>0</v>
      </c>
      <c r="Q316" s="68">
        <f t="shared" si="2220"/>
        <v>332770</v>
      </c>
      <c r="R316" s="68">
        <f t="shared" si="2220"/>
        <v>0</v>
      </c>
      <c r="S316" s="68">
        <f t="shared" si="2220"/>
        <v>113558</v>
      </c>
      <c r="T316" s="68">
        <f t="shared" si="2220"/>
        <v>36639</v>
      </c>
      <c r="U316" s="68">
        <f t="shared" si="2220"/>
        <v>28850</v>
      </c>
      <c r="V316" s="68">
        <f t="shared" si="2220"/>
        <v>7789</v>
      </c>
      <c r="W316" s="68">
        <f t="shared" si="2220"/>
        <v>0</v>
      </c>
      <c r="X316" s="68">
        <f t="shared" si="2220"/>
        <v>0</v>
      </c>
      <c r="Y316" s="68">
        <f t="shared" si="2220"/>
        <v>0</v>
      </c>
      <c r="Z316" s="68">
        <f t="shared" si="2220"/>
        <v>0</v>
      </c>
      <c r="AA316" s="68">
        <f t="shared" si="2220"/>
        <v>0</v>
      </c>
      <c r="AB316" s="68">
        <f t="shared" si="2220"/>
        <v>0</v>
      </c>
      <c r="AC316" s="68">
        <f t="shared" si="2220"/>
        <v>0</v>
      </c>
      <c r="AD316" s="68">
        <f t="shared" si="2220"/>
        <v>0</v>
      </c>
      <c r="AE316" s="68">
        <f t="shared" si="2220"/>
        <v>0</v>
      </c>
      <c r="AF316" s="68">
        <f t="shared" si="2220"/>
        <v>0</v>
      </c>
      <c r="AG316" s="68">
        <f t="shared" si="2220"/>
        <v>0</v>
      </c>
      <c r="AH316" s="68">
        <f t="shared" si="2220"/>
        <v>486085</v>
      </c>
      <c r="AI316" s="68">
        <f t="shared" si="2220"/>
        <v>581934</v>
      </c>
      <c r="AJ316" s="68">
        <f t="shared" si="2220"/>
        <v>1554100</v>
      </c>
      <c r="AK316" s="68"/>
      <c r="AL316" s="68">
        <f>SUM(AL311:AL315)</f>
        <v>0</v>
      </c>
      <c r="AM316" s="68">
        <f t="shared" ref="AM316:BI316" si="2221">SUM(AM311:AM315)</f>
        <v>0</v>
      </c>
      <c r="AN316" s="68">
        <f t="shared" si="2221"/>
        <v>0</v>
      </c>
      <c r="AO316" s="68">
        <f t="shared" si="2221"/>
        <v>0</v>
      </c>
      <c r="AP316" s="68">
        <f t="shared" si="2221"/>
        <v>0</v>
      </c>
      <c r="AQ316" s="68">
        <f t="shared" si="2221"/>
        <v>0</v>
      </c>
      <c r="AR316" s="68">
        <f t="shared" si="2221"/>
        <v>0</v>
      </c>
      <c r="AS316" s="68">
        <f t="shared" si="2221"/>
        <v>0</v>
      </c>
      <c r="AT316" s="68">
        <f t="shared" si="2221"/>
        <v>0</v>
      </c>
      <c r="AU316" s="68">
        <f t="shared" si="2221"/>
        <v>0</v>
      </c>
      <c r="AV316" s="68">
        <f t="shared" si="2221"/>
        <v>0</v>
      </c>
      <c r="AW316" s="68">
        <f t="shared" si="2221"/>
        <v>0</v>
      </c>
      <c r="AX316" s="68">
        <f t="shared" si="2221"/>
        <v>0</v>
      </c>
      <c r="AY316" s="68">
        <f t="shared" si="2221"/>
        <v>0</v>
      </c>
      <c r="AZ316" s="68">
        <f t="shared" si="2221"/>
        <v>0</v>
      </c>
      <c r="BA316" s="68">
        <f t="shared" si="2221"/>
        <v>0</v>
      </c>
      <c r="BB316" s="68">
        <f t="shared" si="2221"/>
        <v>0</v>
      </c>
      <c r="BC316" s="68">
        <f t="shared" si="2221"/>
        <v>0</v>
      </c>
      <c r="BD316" s="68">
        <f t="shared" si="2221"/>
        <v>0</v>
      </c>
      <c r="BE316" s="68">
        <f t="shared" si="2221"/>
        <v>0</v>
      </c>
      <c r="BF316" s="68">
        <f t="shared" si="2221"/>
        <v>0</v>
      </c>
      <c r="BG316" s="68">
        <f t="shared" si="2221"/>
        <v>0</v>
      </c>
      <c r="BH316" s="68">
        <f t="shared" si="2221"/>
        <v>0</v>
      </c>
      <c r="BI316" s="68">
        <f t="shared" si="2221"/>
        <v>0</v>
      </c>
      <c r="BJ316" s="68">
        <f t="shared" ref="BJ316" si="2222">SUM(BJ311:BJ315)</f>
        <v>4883281</v>
      </c>
      <c r="BK316" s="68">
        <f>SUM(BK311:BK315)</f>
        <v>2136034</v>
      </c>
      <c r="BL316" s="68"/>
      <c r="BM316" s="68">
        <f t="shared" ref="BM316:CO316" si="2223">SUM(BM311:BM315)</f>
        <v>1653067</v>
      </c>
      <c r="BN316" s="68"/>
      <c r="BO316" s="68">
        <f t="shared" si="2223"/>
        <v>0</v>
      </c>
      <c r="BP316" s="68"/>
      <c r="BQ316" s="68">
        <f t="shared" si="2223"/>
        <v>0</v>
      </c>
      <c r="BR316" s="68">
        <f t="shared" si="2223"/>
        <v>332770</v>
      </c>
      <c r="BS316" s="68"/>
      <c r="BT316" s="68">
        <f t="shared" si="2223"/>
        <v>0</v>
      </c>
      <c r="BU316" s="68">
        <f t="shared" si="2223"/>
        <v>113558</v>
      </c>
      <c r="BV316" s="68">
        <f t="shared" si="2223"/>
        <v>36639</v>
      </c>
      <c r="BW316" s="68">
        <f t="shared" si="2223"/>
        <v>28850</v>
      </c>
      <c r="BX316" s="68"/>
      <c r="BY316" s="68">
        <f t="shared" si="2223"/>
        <v>7789</v>
      </c>
      <c r="BZ316" s="68"/>
      <c r="CA316" s="68">
        <f t="shared" si="2223"/>
        <v>0</v>
      </c>
      <c r="CB316" s="68">
        <f t="shared" si="2223"/>
        <v>0</v>
      </c>
      <c r="CC316" s="68">
        <f t="shared" si="2223"/>
        <v>0</v>
      </c>
      <c r="CD316" s="68">
        <f t="shared" si="2223"/>
        <v>0</v>
      </c>
      <c r="CE316" s="68">
        <f t="shared" si="2223"/>
        <v>0</v>
      </c>
      <c r="CF316" s="68">
        <f t="shared" si="2223"/>
        <v>0</v>
      </c>
      <c r="CG316" s="68">
        <f t="shared" si="2223"/>
        <v>0</v>
      </c>
      <c r="CH316" s="68"/>
      <c r="CI316" s="68">
        <f t="shared" si="2223"/>
        <v>0</v>
      </c>
      <c r="CJ316" s="68">
        <f t="shared" si="2223"/>
        <v>0</v>
      </c>
      <c r="CK316" s="68">
        <f t="shared" si="2223"/>
        <v>0</v>
      </c>
      <c r="CL316" s="68">
        <f t="shared" si="2223"/>
        <v>0</v>
      </c>
      <c r="CM316" s="68">
        <f t="shared" si="2223"/>
        <v>486085</v>
      </c>
      <c r="CN316" s="68">
        <f t="shared" si="2223"/>
        <v>581934</v>
      </c>
      <c r="CO316" s="68">
        <f t="shared" si="2223"/>
        <v>1554100</v>
      </c>
      <c r="CP316" s="68">
        <f t="shared" si="2220"/>
        <v>836000</v>
      </c>
      <c r="CQ316" s="68">
        <f t="shared" si="2220"/>
        <v>0</v>
      </c>
      <c r="CR316" s="68">
        <f t="shared" si="2220"/>
        <v>0</v>
      </c>
      <c r="CS316" s="68">
        <f t="shared" si="2220"/>
        <v>0</v>
      </c>
      <c r="CT316" s="68">
        <f t="shared" si="2220"/>
        <v>418000</v>
      </c>
      <c r="CU316" s="68">
        <f t="shared" si="2220"/>
        <v>418000</v>
      </c>
      <c r="CV316" s="68">
        <f t="shared" ref="CV316:DG316" si="2224">SUM(CV311:CV315)</f>
        <v>0</v>
      </c>
      <c r="CW316" s="68">
        <f t="shared" si="2224"/>
        <v>0</v>
      </c>
      <c r="CX316" s="68">
        <f t="shared" si="2224"/>
        <v>0</v>
      </c>
      <c r="CY316" s="68">
        <f t="shared" si="2224"/>
        <v>0</v>
      </c>
      <c r="CZ316" s="68">
        <f t="shared" si="2224"/>
        <v>0</v>
      </c>
      <c r="DA316" s="68">
        <f t="shared" si="2224"/>
        <v>0</v>
      </c>
      <c r="DB316" s="68">
        <f t="shared" si="2224"/>
        <v>836000</v>
      </c>
      <c r="DC316" s="68">
        <f t="shared" si="2224"/>
        <v>0</v>
      </c>
      <c r="DD316" s="68">
        <f t="shared" si="2224"/>
        <v>0</v>
      </c>
      <c r="DE316" s="68">
        <f t="shared" si="2224"/>
        <v>0</v>
      </c>
      <c r="DF316" s="68">
        <f t="shared" si="2224"/>
        <v>418000</v>
      </c>
      <c r="DG316" s="68">
        <f t="shared" si="2224"/>
        <v>418000</v>
      </c>
      <c r="DH316" s="68">
        <f t="shared" si="2220"/>
        <v>0</v>
      </c>
      <c r="DI316" s="68">
        <f t="shared" si="2220"/>
        <v>0</v>
      </c>
      <c r="DJ316" s="68">
        <f t="shared" si="2220"/>
        <v>0</v>
      </c>
      <c r="DK316" s="68">
        <f t="shared" si="2220"/>
        <v>0</v>
      </c>
      <c r="DL316" s="68">
        <f t="shared" si="2220"/>
        <v>0</v>
      </c>
      <c r="DM316" s="68">
        <f t="shared" si="2220"/>
        <v>0</v>
      </c>
      <c r="DN316" s="68">
        <f t="shared" si="2220"/>
        <v>0</v>
      </c>
      <c r="DO316" s="68">
        <f t="shared" si="2220"/>
        <v>0</v>
      </c>
      <c r="DP316" s="68">
        <f t="shared" si="2220"/>
        <v>0</v>
      </c>
      <c r="DQ316" s="68">
        <f t="shared" si="2220"/>
        <v>0</v>
      </c>
      <c r="DR316" s="68">
        <f t="shared" si="2220"/>
        <v>0</v>
      </c>
      <c r="DS316" s="68">
        <f t="shared" si="2220"/>
        <v>0</v>
      </c>
      <c r="DT316" s="68">
        <f t="shared" si="2220"/>
        <v>0</v>
      </c>
      <c r="DU316" s="68">
        <f t="shared" si="2220"/>
        <v>0</v>
      </c>
      <c r="DV316" s="68">
        <f t="shared" si="2220"/>
        <v>0</v>
      </c>
      <c r="DW316" s="68">
        <f t="shared" si="2220"/>
        <v>0</v>
      </c>
      <c r="DX316" s="68">
        <f t="shared" si="2220"/>
        <v>0</v>
      </c>
      <c r="DY316" s="68">
        <f t="shared" si="2220"/>
        <v>0</v>
      </c>
      <c r="DZ316" s="68">
        <f t="shared" si="2220"/>
        <v>0</v>
      </c>
      <c r="EA316" s="68">
        <f t="shared" si="2220"/>
        <v>0</v>
      </c>
      <c r="EB316" s="68">
        <f t="shared" si="2220"/>
        <v>0</v>
      </c>
      <c r="EC316" s="68">
        <f t="shared" si="2220"/>
        <v>0</v>
      </c>
      <c r="ED316" s="68">
        <f t="shared" si="2220"/>
        <v>0</v>
      </c>
      <c r="EE316" s="68">
        <f t="shared" si="2220"/>
        <v>0</v>
      </c>
      <c r="EF316" s="68">
        <f t="shared" si="2220"/>
        <v>0</v>
      </c>
      <c r="EG316" s="68">
        <f t="shared" si="2220"/>
        <v>0</v>
      </c>
      <c r="EH316" s="68">
        <f t="shared" si="2220"/>
        <v>0</v>
      </c>
      <c r="EI316" s="68">
        <f t="shared" si="2220"/>
        <v>0</v>
      </c>
      <c r="EJ316" s="68">
        <f t="shared" si="2220"/>
        <v>0</v>
      </c>
      <c r="EK316" s="68">
        <f t="shared" si="2220"/>
        <v>0</v>
      </c>
      <c r="EL316" s="68">
        <f t="shared" si="2220"/>
        <v>0</v>
      </c>
      <c r="EM316" s="68">
        <f t="shared" si="2220"/>
        <v>0</v>
      </c>
      <c r="EN316" s="68">
        <f t="shared" si="2220"/>
        <v>0</v>
      </c>
      <c r="EO316" s="68">
        <f t="shared" si="2220"/>
        <v>0</v>
      </c>
      <c r="EP316" s="68">
        <f t="shared" si="2220"/>
        <v>0</v>
      </c>
      <c r="EQ316" s="68">
        <f t="shared" si="2220"/>
        <v>0</v>
      </c>
      <c r="ER316" s="68">
        <f t="shared" si="2220"/>
        <v>0</v>
      </c>
      <c r="ES316" s="68">
        <f t="shared" si="2220"/>
        <v>0</v>
      </c>
      <c r="ET316" s="68">
        <f t="shared" si="2220"/>
        <v>0</v>
      </c>
      <c r="EU316" s="68">
        <f t="shared" si="2220"/>
        <v>0</v>
      </c>
      <c r="EV316" s="68">
        <f t="shared" si="2220"/>
        <v>0</v>
      </c>
      <c r="EW316" s="68">
        <f t="shared" si="2220"/>
        <v>0</v>
      </c>
      <c r="EX316" s="68">
        <f t="shared" si="2220"/>
        <v>0</v>
      </c>
      <c r="EY316" s="68">
        <f t="shared" si="2220"/>
        <v>0</v>
      </c>
      <c r="EZ316" s="68">
        <f t="shared" si="2220"/>
        <v>0</v>
      </c>
      <c r="FA316" s="68">
        <f t="shared" si="2220"/>
        <v>0</v>
      </c>
      <c r="FB316" s="68">
        <f t="shared" si="2220"/>
        <v>0</v>
      </c>
      <c r="FC316" s="68">
        <f t="shared" si="2220"/>
        <v>0</v>
      </c>
      <c r="FD316" s="68">
        <f t="shared" si="2220"/>
        <v>0</v>
      </c>
      <c r="FE316" s="68">
        <f t="shared" si="2220"/>
        <v>0</v>
      </c>
      <c r="FF316" s="68">
        <f t="shared" si="2220"/>
        <v>0</v>
      </c>
      <c r="FG316" s="68">
        <f t="shared" si="2220"/>
        <v>0</v>
      </c>
      <c r="FH316" s="68">
        <f t="shared" si="2220"/>
        <v>0</v>
      </c>
      <c r="FI316" s="68">
        <f t="shared" si="2220"/>
        <v>0</v>
      </c>
    </row>
    <row r="317" spans="1:165" s="116" customFormat="1" ht="11.25" x14ac:dyDescent="0.2">
      <c r="A317" s="120"/>
      <c r="B317" s="120"/>
      <c r="C317" s="120"/>
      <c r="D317" s="120"/>
      <c r="E317" s="123"/>
      <c r="F317" s="30"/>
      <c r="G317" s="30"/>
      <c r="H317" s="1"/>
      <c r="I317" s="1"/>
      <c r="J317" s="1"/>
      <c r="K317" s="1"/>
      <c r="L317" s="1"/>
      <c r="M317" s="1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1"/>
      <c r="AG317" s="1"/>
      <c r="AH317" s="1"/>
      <c r="AI317" s="1"/>
      <c r="AJ317" s="1"/>
      <c r="AK317" s="1"/>
      <c r="AL317" s="1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1"/>
      <c r="BF317" s="1"/>
      <c r="BG317" s="1"/>
      <c r="BH317" s="1"/>
      <c r="BI317" s="1"/>
      <c r="BJ317" s="1"/>
      <c r="BK317" s="1"/>
      <c r="BL317" s="1"/>
      <c r="BM317" s="65"/>
      <c r="BN317" s="132"/>
      <c r="BO317" s="65"/>
      <c r="BP317" s="132"/>
      <c r="BQ317" s="65"/>
      <c r="BR317" s="65"/>
      <c r="BS317" s="132"/>
      <c r="BT317" s="65"/>
      <c r="BU317" s="65"/>
      <c r="BV317" s="65"/>
      <c r="BW317" s="65"/>
      <c r="BX317" s="132"/>
      <c r="BY317" s="65"/>
      <c r="BZ317" s="132"/>
      <c r="CA317" s="65"/>
      <c r="CB317" s="65"/>
      <c r="CC317" s="65"/>
      <c r="CD317" s="65"/>
      <c r="CE317" s="65"/>
      <c r="CF317" s="65"/>
      <c r="CG317" s="65"/>
      <c r="CH317" s="132"/>
      <c r="CI317" s="65"/>
      <c r="CJ317" s="65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1:165" s="116" customFormat="1" ht="11.25" x14ac:dyDescent="0.2">
      <c r="A318" s="31"/>
      <c r="B318" s="31"/>
      <c r="C318" s="18"/>
      <c r="D318" s="18"/>
      <c r="E318" s="14" t="s">
        <v>426</v>
      </c>
      <c r="F318" s="19"/>
      <c r="G318" s="19"/>
      <c r="H318" s="1"/>
      <c r="I318" s="1"/>
      <c r="J318" s="1"/>
      <c r="K318" s="1"/>
      <c r="L318" s="1"/>
      <c r="M318" s="1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1"/>
      <c r="AG318" s="1"/>
      <c r="AH318" s="1"/>
      <c r="AI318" s="1"/>
      <c r="AJ318" s="1"/>
      <c r="AK318" s="1"/>
      <c r="AL318" s="1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1"/>
      <c r="BF318" s="1"/>
      <c r="BG318" s="1"/>
      <c r="BH318" s="1"/>
      <c r="BI318" s="1"/>
      <c r="BJ318" s="1"/>
      <c r="BK318" s="1"/>
      <c r="BL318" s="1"/>
      <c r="BM318" s="65"/>
      <c r="BN318" s="132"/>
      <c r="BO318" s="65"/>
      <c r="BP318" s="132"/>
      <c r="BQ318" s="65"/>
      <c r="BR318" s="65"/>
      <c r="BS318" s="132"/>
      <c r="BT318" s="65"/>
      <c r="BU318" s="65"/>
      <c r="BV318" s="65"/>
      <c r="BW318" s="65"/>
      <c r="BX318" s="132"/>
      <c r="BY318" s="65"/>
      <c r="BZ318" s="132"/>
      <c r="CA318" s="65"/>
      <c r="CB318" s="65"/>
      <c r="CC318" s="65"/>
      <c r="CD318" s="65"/>
      <c r="CE318" s="65"/>
      <c r="CF318" s="65"/>
      <c r="CG318" s="65"/>
      <c r="CH318" s="132"/>
      <c r="CI318" s="65"/>
      <c r="CJ318" s="65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1:165" s="116" customFormat="1" ht="6" customHeight="1" x14ac:dyDescent="0.2">
      <c r="A319" s="31"/>
      <c r="B319" s="31"/>
      <c r="C319" s="18"/>
      <c r="D319" s="18"/>
      <c r="E319" s="14"/>
      <c r="F319" s="19"/>
      <c r="G319" s="19"/>
      <c r="H319" s="1"/>
      <c r="I319" s="1"/>
      <c r="J319" s="1"/>
      <c r="K319" s="1"/>
      <c r="L319" s="1"/>
      <c r="M319" s="1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1"/>
      <c r="AG319" s="1"/>
      <c r="AH319" s="1"/>
      <c r="AI319" s="1"/>
      <c r="AJ319" s="1"/>
      <c r="AK319" s="1"/>
      <c r="AL319" s="1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1"/>
      <c r="BF319" s="1"/>
      <c r="BG319" s="1"/>
      <c r="BH319" s="1"/>
      <c r="BI319" s="1"/>
      <c r="BJ319" s="1"/>
      <c r="BK319" s="1"/>
      <c r="BL319" s="1"/>
      <c r="BM319" s="65"/>
      <c r="BN319" s="132"/>
      <c r="BO319" s="65"/>
      <c r="BP319" s="132"/>
      <c r="BQ319" s="65"/>
      <c r="BR319" s="65"/>
      <c r="BS319" s="132"/>
      <c r="BT319" s="65"/>
      <c r="BU319" s="65"/>
      <c r="BV319" s="65"/>
      <c r="BW319" s="65"/>
      <c r="BX319" s="132"/>
      <c r="BY319" s="65"/>
      <c r="BZ319" s="132"/>
      <c r="CA319" s="65"/>
      <c r="CB319" s="65"/>
      <c r="CC319" s="65"/>
      <c r="CD319" s="65"/>
      <c r="CE319" s="65"/>
      <c r="CF319" s="65"/>
      <c r="CG319" s="65"/>
      <c r="CH319" s="132"/>
      <c r="CI319" s="65"/>
      <c r="CJ319" s="65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1:165" s="116" customFormat="1" ht="14.25" customHeight="1" x14ac:dyDescent="0.2">
      <c r="A320" s="120" t="s">
        <v>105</v>
      </c>
      <c r="B320" s="120" t="s">
        <v>106</v>
      </c>
      <c r="C320" s="120">
        <v>813902</v>
      </c>
      <c r="D320" s="120" t="s">
        <v>427</v>
      </c>
      <c r="E320" s="124" t="s">
        <v>428</v>
      </c>
      <c r="F320" s="15" t="s">
        <v>420</v>
      </c>
      <c r="G320" s="1">
        <f t="shared" ref="G320:G340" si="2225">H320+I320+BJ320</f>
        <v>5306697</v>
      </c>
      <c r="H320" s="1">
        <f t="shared" ref="H320:H340" si="2226">L320+CJ320+DC320+DU320+EM320+FE320</f>
        <v>0</v>
      </c>
      <c r="I320" s="1"/>
      <c r="J320" s="1">
        <f t="shared" ref="J320:J340" si="2227">K320+M320+CP320+DH320+DZ320+ER320</f>
        <v>5306697</v>
      </c>
      <c r="K320" s="1">
        <v>1662710</v>
      </c>
      <c r="L320" s="1"/>
      <c r="M320" s="1">
        <f t="shared" si="2101"/>
        <v>3643987</v>
      </c>
      <c r="N320" s="65"/>
      <c r="O320" s="65"/>
      <c r="P320" s="65"/>
      <c r="Q320" s="65"/>
      <c r="R320" s="65"/>
      <c r="S320" s="65"/>
      <c r="T320" s="65">
        <f t="shared" si="1980"/>
        <v>0</v>
      </c>
      <c r="U320" s="65"/>
      <c r="V320" s="65"/>
      <c r="W320" s="65"/>
      <c r="X320" s="65"/>
      <c r="Y320" s="65"/>
      <c r="Z320" s="65"/>
      <c r="AA320" s="65"/>
      <c r="AB320" s="65"/>
      <c r="AC320" s="65">
        <v>3643987</v>
      </c>
      <c r="AD320" s="65"/>
      <c r="AE320" s="65"/>
      <c r="AF320" s="52"/>
      <c r="AG320" s="52"/>
      <c r="AH320" s="52"/>
      <c r="AI320" s="52"/>
      <c r="AJ320" s="1">
        <f t="shared" ref="AJ320:AJ340" si="2228">M320-AF320-AG320-AI320</f>
        <v>3643987</v>
      </c>
      <c r="AK320" s="1">
        <f t="shared" si="2035"/>
        <v>0</v>
      </c>
      <c r="AL320" s="1">
        <f t="shared" ref="AL320:AL340" si="2229">AM320+AN320+AO320+AP320+AQ320+AR320+AS320+AV320+AW320+BA320+BB320+BC320</f>
        <v>0</v>
      </c>
      <c r="AM320" s="65"/>
      <c r="AN320" s="65"/>
      <c r="AO320" s="65"/>
      <c r="AP320" s="65"/>
      <c r="AQ320" s="65"/>
      <c r="AR320" s="65"/>
      <c r="AS320" s="65">
        <f t="shared" ref="AS320:AS340" si="2230">AT320+AU320</f>
        <v>0</v>
      </c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52"/>
      <c r="BF320" s="52"/>
      <c r="BG320" s="52"/>
      <c r="BH320" s="52"/>
      <c r="BI320" s="1">
        <f t="shared" ref="BI320:BI340" si="2231">AL320-BE320-BF320-BH320</f>
        <v>0</v>
      </c>
      <c r="BJ320" s="1">
        <f t="shared" si="2037"/>
        <v>5306697</v>
      </c>
      <c r="BK320" s="1">
        <f t="shared" ref="BK320:BK340" si="2232">BM320+BO320+BQ320+BR320+BT320+BU320+BV320+CA320+CB320+CE320+CF320+CG320+CI320</f>
        <v>3643987</v>
      </c>
      <c r="BL320" s="1"/>
      <c r="BM320" s="65">
        <f t="shared" ref="BM320:BM340" si="2233">N320+AM320</f>
        <v>0</v>
      </c>
      <c r="BN320" s="132"/>
      <c r="BO320" s="65">
        <f t="shared" ref="BO320:BO340" si="2234">O320+AN320</f>
        <v>0</v>
      </c>
      <c r="BP320" s="132"/>
      <c r="BQ320" s="65">
        <f t="shared" ref="BQ320:BQ340" si="2235">P320+AO320</f>
        <v>0</v>
      </c>
      <c r="BR320" s="65">
        <f t="shared" ref="BR320:BR340" si="2236">Q320+AP320</f>
        <v>0</v>
      </c>
      <c r="BS320" s="132"/>
      <c r="BT320" s="65">
        <f t="shared" ref="BT320:BT340" si="2237">R320+AQ320</f>
        <v>0</v>
      </c>
      <c r="BU320" s="65">
        <f t="shared" ref="BU320:BU340" si="2238">S320+AR320</f>
        <v>0</v>
      </c>
      <c r="BV320" s="65">
        <f t="shared" ref="BV320:BV340" si="2239">T320+AS320</f>
        <v>0</v>
      </c>
      <c r="BW320" s="65">
        <f t="shared" ref="BW320:BW340" si="2240">U320+AT320</f>
        <v>0</v>
      </c>
      <c r="BX320" s="132"/>
      <c r="BY320" s="65">
        <f t="shared" ref="BY320:BY340" si="2241">V320+AU320</f>
        <v>0</v>
      </c>
      <c r="BZ320" s="132"/>
      <c r="CA320" s="65">
        <f t="shared" ref="CA320:CA340" si="2242">W320+AV320</f>
        <v>0</v>
      </c>
      <c r="CB320" s="65">
        <f t="shared" ref="CB320:CB340" si="2243">X320+AW320</f>
        <v>0</v>
      </c>
      <c r="CC320" s="65">
        <f t="shared" ref="CC320:CC340" si="2244">Y320+AX320</f>
        <v>0</v>
      </c>
      <c r="CD320" s="65">
        <f t="shared" ref="CD320:CD340" si="2245">Z320+AY320</f>
        <v>0</v>
      </c>
      <c r="CE320" s="65">
        <f t="shared" ref="CE320:CE340" si="2246">AA320+AZ320</f>
        <v>0</v>
      </c>
      <c r="CF320" s="65">
        <f t="shared" ref="CF320:CF340" si="2247">AB320+BA320</f>
        <v>0</v>
      </c>
      <c r="CG320" s="65">
        <f t="shared" ref="CG320:CG340" si="2248">AC320+BB320</f>
        <v>3643987</v>
      </c>
      <c r="CH320" s="132"/>
      <c r="CI320" s="65">
        <f t="shared" ref="CI320:CI340" si="2249">AD320+BC320</f>
        <v>0</v>
      </c>
      <c r="CJ320" s="65">
        <f t="shared" ref="CJ320:CJ340" si="2250">AE320+BD320</f>
        <v>0</v>
      </c>
      <c r="CK320" s="65">
        <f t="shared" ref="CK320:CK340" si="2251">AF320+BE320</f>
        <v>0</v>
      </c>
      <c r="CL320" s="65">
        <f t="shared" ref="CL320:CL340" si="2252">AG320+BF320</f>
        <v>0</v>
      </c>
      <c r="CM320" s="65">
        <f t="shared" ref="CM320:CM340" si="2253">AH320+BG320</f>
        <v>0</v>
      </c>
      <c r="CN320" s="65">
        <f t="shared" ref="CN320:CN340" si="2254">AI320+BH320</f>
        <v>0</v>
      </c>
      <c r="CO320" s="65">
        <f t="shared" ref="CO320:CO340" si="2255">AJ320+BI320</f>
        <v>3643987</v>
      </c>
      <c r="CP320" s="1"/>
      <c r="CU320" s="1"/>
      <c r="CV320" s="1"/>
      <c r="DA320" s="1"/>
      <c r="DB320" s="1">
        <f t="shared" ref="DB320:DB340" si="2256">CP320+CV320</f>
        <v>0</v>
      </c>
      <c r="DC320" s="1">
        <f t="shared" ref="DC320:DC340" si="2257">CQ320+CW320</f>
        <v>0</v>
      </c>
      <c r="DD320" s="1">
        <f t="shared" ref="DD320:DD340" si="2258">CR320+CX320</f>
        <v>0</v>
      </c>
      <c r="DE320" s="1">
        <f t="shared" ref="DE320:DE340" si="2259">CS320+CY320</f>
        <v>0</v>
      </c>
      <c r="DF320" s="1">
        <f t="shared" ref="DF320:DF340" si="2260">CT320+CZ320</f>
        <v>0</v>
      </c>
      <c r="DG320" s="1">
        <f t="shared" ref="DG320:DG340" si="2261">CU320+DA320</f>
        <v>0</v>
      </c>
      <c r="DH320" s="1"/>
      <c r="DM320" s="1"/>
      <c r="DN320" s="1"/>
      <c r="DS320" s="1"/>
      <c r="DT320" s="1">
        <f t="shared" ref="DT320:DT340" si="2262">DH320+DN320</f>
        <v>0</v>
      </c>
      <c r="DU320" s="1">
        <f t="shared" ref="DU320:DU340" si="2263">DI320+DO320</f>
        <v>0</v>
      </c>
      <c r="DV320" s="1">
        <f t="shared" ref="DV320:DV340" si="2264">DJ320+DP320</f>
        <v>0</v>
      </c>
      <c r="DW320" s="1">
        <f t="shared" ref="DW320:DW340" si="2265">DK320+DQ320</f>
        <v>0</v>
      </c>
      <c r="DX320" s="1">
        <f t="shared" ref="DX320:DX340" si="2266">DL320+DR320</f>
        <v>0</v>
      </c>
      <c r="DY320" s="1">
        <f t="shared" ref="DY320:DY340" si="2267">DM320+DS320</f>
        <v>0</v>
      </c>
      <c r="DZ320" s="1"/>
      <c r="EA320" s="1"/>
      <c r="EB320" s="1"/>
      <c r="EC320" s="1"/>
      <c r="ED320" s="1"/>
      <c r="EE320" s="1">
        <f t="shared" si="1947"/>
        <v>0</v>
      </c>
      <c r="EF320" s="1"/>
      <c r="EK320" s="1"/>
      <c r="EL320" s="1">
        <f t="shared" ref="EL320:EL340" si="2268">DZ320+EF320</f>
        <v>0</v>
      </c>
      <c r="EM320" s="1">
        <f t="shared" ref="EM320:EM340" si="2269">EA320+EG320</f>
        <v>0</v>
      </c>
      <c r="EN320" s="1">
        <f t="shared" ref="EN320:EN340" si="2270">EB320+EH320</f>
        <v>0</v>
      </c>
      <c r="EO320" s="1">
        <f t="shared" ref="EO320:EO340" si="2271">EC320+EI320</f>
        <v>0</v>
      </c>
      <c r="EP320" s="1">
        <f t="shared" ref="EP320:EP340" si="2272">ED320+EJ320</f>
        <v>0</v>
      </c>
      <c r="EQ320" s="1">
        <f t="shared" ref="EQ320:EQ340" si="2273">EE320+EK320</f>
        <v>0</v>
      </c>
      <c r="ER320" s="1">
        <v>0</v>
      </c>
      <c r="EW320" s="1">
        <f t="shared" si="1953"/>
        <v>0</v>
      </c>
      <c r="EX320" s="1"/>
      <c r="FC320" s="1"/>
      <c r="FD320" s="1">
        <f t="shared" ref="FD320:FD340" si="2274">ER320+EX320</f>
        <v>0</v>
      </c>
      <c r="FE320" s="1">
        <f t="shared" ref="FE320:FE340" si="2275">ES320+EY320</f>
        <v>0</v>
      </c>
      <c r="FF320" s="1">
        <f t="shared" ref="FF320:FF340" si="2276">ET320+EZ320</f>
        <v>0</v>
      </c>
      <c r="FG320" s="1">
        <f t="shared" ref="FG320:FG340" si="2277">EU320+FA320</f>
        <v>0</v>
      </c>
      <c r="FH320" s="1">
        <f t="shared" ref="FH320:FH340" si="2278">EV320+FB320</f>
        <v>0</v>
      </c>
      <c r="FI320" s="1">
        <f t="shared" ref="FI320:FI340" si="2279">EW320+FC320</f>
        <v>0</v>
      </c>
    </row>
    <row r="321" spans="1:165" s="116" customFormat="1" ht="22.5" x14ac:dyDescent="0.2">
      <c r="A321" s="120" t="s">
        <v>105</v>
      </c>
      <c r="B321" s="120" t="s">
        <v>101</v>
      </c>
      <c r="C321" s="120">
        <v>813901</v>
      </c>
      <c r="D321" s="120" t="s">
        <v>429</v>
      </c>
      <c r="E321" s="124" t="s">
        <v>430</v>
      </c>
      <c r="F321" s="15" t="s">
        <v>140</v>
      </c>
      <c r="G321" s="1">
        <f t="shared" si="2225"/>
        <v>311478</v>
      </c>
      <c r="H321" s="1">
        <f t="shared" si="2226"/>
        <v>0</v>
      </c>
      <c r="I321" s="1"/>
      <c r="J321" s="1">
        <f t="shared" si="2227"/>
        <v>311478</v>
      </c>
      <c r="K321" s="1">
        <v>147568</v>
      </c>
      <c r="L321" s="1"/>
      <c r="M321" s="1">
        <f t="shared" si="2101"/>
        <v>163910</v>
      </c>
      <c r="N321" s="65"/>
      <c r="O321" s="65"/>
      <c r="P321" s="65"/>
      <c r="Q321" s="65"/>
      <c r="R321" s="65"/>
      <c r="S321" s="65"/>
      <c r="T321" s="65">
        <f t="shared" si="1980"/>
        <v>0</v>
      </c>
      <c r="U321" s="65"/>
      <c r="V321" s="65"/>
      <c r="W321" s="65"/>
      <c r="X321" s="65"/>
      <c r="Y321" s="65"/>
      <c r="Z321" s="65"/>
      <c r="AA321" s="65"/>
      <c r="AB321" s="65"/>
      <c r="AC321" s="65">
        <v>163910</v>
      </c>
      <c r="AD321" s="65"/>
      <c r="AE321" s="65"/>
      <c r="AF321" s="52"/>
      <c r="AG321" s="52"/>
      <c r="AH321" s="52">
        <v>37300</v>
      </c>
      <c r="AI321" s="52">
        <v>44655</v>
      </c>
      <c r="AJ321" s="1">
        <f t="shared" si="2228"/>
        <v>119255</v>
      </c>
      <c r="AK321" s="1">
        <f t="shared" si="2035"/>
        <v>0</v>
      </c>
      <c r="AL321" s="1">
        <f t="shared" si="2229"/>
        <v>0</v>
      </c>
      <c r="AM321" s="65"/>
      <c r="AN321" s="65"/>
      <c r="AO321" s="65"/>
      <c r="AP321" s="65"/>
      <c r="AQ321" s="65"/>
      <c r="AR321" s="65"/>
      <c r="AS321" s="65">
        <f t="shared" si="2230"/>
        <v>0</v>
      </c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52"/>
      <c r="BF321" s="52"/>
      <c r="BG321" s="52"/>
      <c r="BH321" s="52"/>
      <c r="BI321" s="1">
        <f t="shared" si="2231"/>
        <v>0</v>
      </c>
      <c r="BJ321" s="1">
        <f t="shared" si="2037"/>
        <v>311478</v>
      </c>
      <c r="BK321" s="1">
        <f t="shared" si="2232"/>
        <v>163910</v>
      </c>
      <c r="BL321" s="1"/>
      <c r="BM321" s="65">
        <f t="shared" si="2233"/>
        <v>0</v>
      </c>
      <c r="BN321" s="132"/>
      <c r="BO321" s="65">
        <f t="shared" si="2234"/>
        <v>0</v>
      </c>
      <c r="BP321" s="132"/>
      <c r="BQ321" s="65">
        <f t="shared" si="2235"/>
        <v>0</v>
      </c>
      <c r="BR321" s="65">
        <f t="shared" si="2236"/>
        <v>0</v>
      </c>
      <c r="BS321" s="132"/>
      <c r="BT321" s="65">
        <f t="shared" si="2237"/>
        <v>0</v>
      </c>
      <c r="BU321" s="65">
        <f t="shared" si="2238"/>
        <v>0</v>
      </c>
      <c r="BV321" s="65">
        <f t="shared" si="2239"/>
        <v>0</v>
      </c>
      <c r="BW321" s="65">
        <f t="shared" si="2240"/>
        <v>0</v>
      </c>
      <c r="BX321" s="132"/>
      <c r="BY321" s="65">
        <f t="shared" si="2241"/>
        <v>0</v>
      </c>
      <c r="BZ321" s="132"/>
      <c r="CA321" s="65">
        <f t="shared" si="2242"/>
        <v>0</v>
      </c>
      <c r="CB321" s="65">
        <f t="shared" si="2243"/>
        <v>0</v>
      </c>
      <c r="CC321" s="65">
        <f t="shared" si="2244"/>
        <v>0</v>
      </c>
      <c r="CD321" s="65">
        <f t="shared" si="2245"/>
        <v>0</v>
      </c>
      <c r="CE321" s="65">
        <f t="shared" si="2246"/>
        <v>0</v>
      </c>
      <c r="CF321" s="65">
        <f t="shared" si="2247"/>
        <v>0</v>
      </c>
      <c r="CG321" s="65">
        <f t="shared" si="2248"/>
        <v>163910</v>
      </c>
      <c r="CH321" s="132"/>
      <c r="CI321" s="65">
        <f t="shared" si="2249"/>
        <v>0</v>
      </c>
      <c r="CJ321" s="65">
        <f t="shared" si="2250"/>
        <v>0</v>
      </c>
      <c r="CK321" s="65">
        <f t="shared" si="2251"/>
        <v>0</v>
      </c>
      <c r="CL321" s="65">
        <f t="shared" si="2252"/>
        <v>0</v>
      </c>
      <c r="CM321" s="65">
        <f t="shared" si="2253"/>
        <v>37300</v>
      </c>
      <c r="CN321" s="65">
        <f t="shared" si="2254"/>
        <v>44655</v>
      </c>
      <c r="CO321" s="65">
        <f t="shared" si="2255"/>
        <v>119255</v>
      </c>
      <c r="CP321" s="1"/>
      <c r="CU321" s="1"/>
      <c r="CV321" s="1"/>
      <c r="DA321" s="1"/>
      <c r="DB321" s="1">
        <f t="shared" si="2256"/>
        <v>0</v>
      </c>
      <c r="DC321" s="1">
        <f t="shared" si="2257"/>
        <v>0</v>
      </c>
      <c r="DD321" s="1">
        <f t="shared" si="2258"/>
        <v>0</v>
      </c>
      <c r="DE321" s="1">
        <f t="shared" si="2259"/>
        <v>0</v>
      </c>
      <c r="DF321" s="1">
        <f t="shared" si="2260"/>
        <v>0</v>
      </c>
      <c r="DG321" s="1">
        <f t="shared" si="2261"/>
        <v>0</v>
      </c>
      <c r="DH321" s="1"/>
      <c r="DM321" s="1"/>
      <c r="DN321" s="1"/>
      <c r="DS321" s="1"/>
      <c r="DT321" s="1">
        <f t="shared" si="2262"/>
        <v>0</v>
      </c>
      <c r="DU321" s="1">
        <f t="shared" si="2263"/>
        <v>0</v>
      </c>
      <c r="DV321" s="1">
        <f t="shared" si="2264"/>
        <v>0</v>
      </c>
      <c r="DW321" s="1">
        <f t="shared" si="2265"/>
        <v>0</v>
      </c>
      <c r="DX321" s="1">
        <f t="shared" si="2266"/>
        <v>0</v>
      </c>
      <c r="DY321" s="1">
        <f t="shared" si="2267"/>
        <v>0</v>
      </c>
      <c r="DZ321" s="1"/>
      <c r="EA321" s="1"/>
      <c r="EB321" s="1"/>
      <c r="EC321" s="1"/>
      <c r="ED321" s="1"/>
      <c r="EE321" s="1">
        <f t="shared" si="1947"/>
        <v>0</v>
      </c>
      <c r="EF321" s="1"/>
      <c r="EK321" s="1"/>
      <c r="EL321" s="1">
        <f t="shared" si="2268"/>
        <v>0</v>
      </c>
      <c r="EM321" s="1">
        <f t="shared" si="2269"/>
        <v>0</v>
      </c>
      <c r="EN321" s="1">
        <f t="shared" si="2270"/>
        <v>0</v>
      </c>
      <c r="EO321" s="1">
        <f t="shared" si="2271"/>
        <v>0</v>
      </c>
      <c r="EP321" s="1">
        <f t="shared" si="2272"/>
        <v>0</v>
      </c>
      <c r="EQ321" s="1">
        <f t="shared" si="2273"/>
        <v>0</v>
      </c>
      <c r="ER321" s="1">
        <v>0</v>
      </c>
      <c r="EW321" s="1">
        <f t="shared" si="1953"/>
        <v>0</v>
      </c>
      <c r="EX321" s="1"/>
      <c r="FC321" s="1"/>
      <c r="FD321" s="1">
        <f t="shared" si="2274"/>
        <v>0</v>
      </c>
      <c r="FE321" s="1">
        <f t="shared" si="2275"/>
        <v>0</v>
      </c>
      <c r="FF321" s="1">
        <f t="shared" si="2276"/>
        <v>0</v>
      </c>
      <c r="FG321" s="1">
        <f t="shared" si="2277"/>
        <v>0</v>
      </c>
      <c r="FH321" s="1">
        <f t="shared" si="2278"/>
        <v>0</v>
      </c>
      <c r="FI321" s="1">
        <f t="shared" si="2279"/>
        <v>0</v>
      </c>
    </row>
    <row r="322" spans="1:165" s="116" customFormat="1" ht="22.5" customHeight="1" x14ac:dyDescent="0.2">
      <c r="A322" s="120" t="s">
        <v>105</v>
      </c>
      <c r="B322" s="120" t="s">
        <v>101</v>
      </c>
      <c r="C322" s="120">
        <v>813901</v>
      </c>
      <c r="D322" s="120" t="s">
        <v>431</v>
      </c>
      <c r="E322" s="124" t="s">
        <v>432</v>
      </c>
      <c r="F322" s="15" t="s">
        <v>433</v>
      </c>
      <c r="G322" s="1">
        <f t="shared" si="2225"/>
        <v>984876</v>
      </c>
      <c r="H322" s="1">
        <f t="shared" si="2226"/>
        <v>0</v>
      </c>
      <c r="I322" s="1"/>
      <c r="J322" s="1">
        <f t="shared" si="2227"/>
        <v>984876</v>
      </c>
      <c r="K322" s="1">
        <v>395737</v>
      </c>
      <c r="L322" s="1"/>
      <c r="M322" s="1">
        <f t="shared" si="2101"/>
        <v>589139</v>
      </c>
      <c r="N322" s="65"/>
      <c r="O322" s="65"/>
      <c r="P322" s="65"/>
      <c r="Q322" s="65"/>
      <c r="R322" s="65"/>
      <c r="S322" s="65"/>
      <c r="T322" s="65">
        <f t="shared" si="1980"/>
        <v>0</v>
      </c>
      <c r="U322" s="65"/>
      <c r="V322" s="65"/>
      <c r="W322" s="65"/>
      <c r="X322" s="65"/>
      <c r="Y322" s="65"/>
      <c r="Z322" s="65"/>
      <c r="AA322" s="65"/>
      <c r="AB322" s="65"/>
      <c r="AC322" s="65">
        <v>589139</v>
      </c>
      <c r="AD322" s="65"/>
      <c r="AE322" s="65"/>
      <c r="AF322" s="52"/>
      <c r="AG322" s="52"/>
      <c r="AH322" s="52"/>
      <c r="AI322" s="52"/>
      <c r="AJ322" s="1">
        <f t="shared" si="2228"/>
        <v>589139</v>
      </c>
      <c r="AK322" s="1">
        <f t="shared" si="2035"/>
        <v>0</v>
      </c>
      <c r="AL322" s="1">
        <f t="shared" si="2229"/>
        <v>0</v>
      </c>
      <c r="AM322" s="65"/>
      <c r="AN322" s="65"/>
      <c r="AO322" s="65"/>
      <c r="AP322" s="65"/>
      <c r="AQ322" s="65"/>
      <c r="AR322" s="65"/>
      <c r="AS322" s="65">
        <f t="shared" si="2230"/>
        <v>0</v>
      </c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52"/>
      <c r="BF322" s="52"/>
      <c r="BG322" s="52"/>
      <c r="BH322" s="52"/>
      <c r="BI322" s="1">
        <f t="shared" si="2231"/>
        <v>0</v>
      </c>
      <c r="BJ322" s="1">
        <f t="shared" si="2037"/>
        <v>984876</v>
      </c>
      <c r="BK322" s="1">
        <f t="shared" si="2232"/>
        <v>589139</v>
      </c>
      <c r="BL322" s="1"/>
      <c r="BM322" s="65">
        <f t="shared" si="2233"/>
        <v>0</v>
      </c>
      <c r="BN322" s="132"/>
      <c r="BO322" s="65">
        <f t="shared" si="2234"/>
        <v>0</v>
      </c>
      <c r="BP322" s="132"/>
      <c r="BQ322" s="65">
        <f t="shared" si="2235"/>
        <v>0</v>
      </c>
      <c r="BR322" s="65">
        <f t="shared" si="2236"/>
        <v>0</v>
      </c>
      <c r="BS322" s="132"/>
      <c r="BT322" s="65">
        <f t="shared" si="2237"/>
        <v>0</v>
      </c>
      <c r="BU322" s="65">
        <f t="shared" si="2238"/>
        <v>0</v>
      </c>
      <c r="BV322" s="65">
        <f t="shared" si="2239"/>
        <v>0</v>
      </c>
      <c r="BW322" s="65">
        <f t="shared" si="2240"/>
        <v>0</v>
      </c>
      <c r="BX322" s="132"/>
      <c r="BY322" s="65">
        <f t="shared" si="2241"/>
        <v>0</v>
      </c>
      <c r="BZ322" s="132"/>
      <c r="CA322" s="65">
        <f t="shared" si="2242"/>
        <v>0</v>
      </c>
      <c r="CB322" s="65">
        <f t="shared" si="2243"/>
        <v>0</v>
      </c>
      <c r="CC322" s="65">
        <f t="shared" si="2244"/>
        <v>0</v>
      </c>
      <c r="CD322" s="65">
        <f t="shared" si="2245"/>
        <v>0</v>
      </c>
      <c r="CE322" s="65">
        <f t="shared" si="2246"/>
        <v>0</v>
      </c>
      <c r="CF322" s="65">
        <f t="shared" si="2247"/>
        <v>0</v>
      </c>
      <c r="CG322" s="65">
        <f t="shared" si="2248"/>
        <v>589139</v>
      </c>
      <c r="CH322" s="132"/>
      <c r="CI322" s="65">
        <f t="shared" si="2249"/>
        <v>0</v>
      </c>
      <c r="CJ322" s="65">
        <f t="shared" si="2250"/>
        <v>0</v>
      </c>
      <c r="CK322" s="65">
        <f t="shared" si="2251"/>
        <v>0</v>
      </c>
      <c r="CL322" s="65">
        <f t="shared" si="2252"/>
        <v>0</v>
      </c>
      <c r="CM322" s="65">
        <f t="shared" si="2253"/>
        <v>0</v>
      </c>
      <c r="CN322" s="65">
        <f t="shared" si="2254"/>
        <v>0</v>
      </c>
      <c r="CO322" s="65">
        <f t="shared" si="2255"/>
        <v>589139</v>
      </c>
      <c r="CP322" s="1"/>
      <c r="CU322" s="1"/>
      <c r="CV322" s="1"/>
      <c r="DA322" s="1"/>
      <c r="DB322" s="1">
        <f t="shared" si="2256"/>
        <v>0</v>
      </c>
      <c r="DC322" s="1">
        <f t="shared" si="2257"/>
        <v>0</v>
      </c>
      <c r="DD322" s="1">
        <f t="shared" si="2258"/>
        <v>0</v>
      </c>
      <c r="DE322" s="1">
        <f t="shared" si="2259"/>
        <v>0</v>
      </c>
      <c r="DF322" s="1">
        <f t="shared" si="2260"/>
        <v>0</v>
      </c>
      <c r="DG322" s="1">
        <f t="shared" si="2261"/>
        <v>0</v>
      </c>
      <c r="DH322" s="1"/>
      <c r="DM322" s="1"/>
      <c r="DN322" s="1"/>
      <c r="DS322" s="1"/>
      <c r="DT322" s="1">
        <f t="shared" si="2262"/>
        <v>0</v>
      </c>
      <c r="DU322" s="1">
        <f t="shared" si="2263"/>
        <v>0</v>
      </c>
      <c r="DV322" s="1">
        <f t="shared" si="2264"/>
        <v>0</v>
      </c>
      <c r="DW322" s="1">
        <f t="shared" si="2265"/>
        <v>0</v>
      </c>
      <c r="DX322" s="1">
        <f t="shared" si="2266"/>
        <v>0</v>
      </c>
      <c r="DY322" s="1">
        <f t="shared" si="2267"/>
        <v>0</v>
      </c>
      <c r="DZ322" s="1"/>
      <c r="EA322" s="1"/>
      <c r="EB322" s="1"/>
      <c r="EC322" s="1"/>
      <c r="ED322" s="1"/>
      <c r="EE322" s="1">
        <f t="shared" si="1947"/>
        <v>0</v>
      </c>
      <c r="EF322" s="1"/>
      <c r="EK322" s="1"/>
      <c r="EL322" s="1">
        <f t="shared" si="2268"/>
        <v>0</v>
      </c>
      <c r="EM322" s="1">
        <f t="shared" si="2269"/>
        <v>0</v>
      </c>
      <c r="EN322" s="1">
        <f t="shared" si="2270"/>
        <v>0</v>
      </c>
      <c r="EO322" s="1">
        <f t="shared" si="2271"/>
        <v>0</v>
      </c>
      <c r="EP322" s="1">
        <f t="shared" si="2272"/>
        <v>0</v>
      </c>
      <c r="EQ322" s="1">
        <f t="shared" si="2273"/>
        <v>0</v>
      </c>
      <c r="ER322" s="1">
        <v>0</v>
      </c>
      <c r="EW322" s="1">
        <f t="shared" si="1953"/>
        <v>0</v>
      </c>
      <c r="EX322" s="1"/>
      <c r="FC322" s="1"/>
      <c r="FD322" s="1">
        <f t="shared" si="2274"/>
        <v>0</v>
      </c>
      <c r="FE322" s="1">
        <f t="shared" si="2275"/>
        <v>0</v>
      </c>
      <c r="FF322" s="1">
        <f t="shared" si="2276"/>
        <v>0</v>
      </c>
      <c r="FG322" s="1">
        <f t="shared" si="2277"/>
        <v>0</v>
      </c>
      <c r="FH322" s="1">
        <f t="shared" si="2278"/>
        <v>0</v>
      </c>
      <c r="FI322" s="1">
        <f t="shared" si="2279"/>
        <v>0</v>
      </c>
    </row>
    <row r="323" spans="1:165" s="116" customFormat="1" ht="19.5" customHeight="1" x14ac:dyDescent="0.2">
      <c r="A323" s="120" t="s">
        <v>105</v>
      </c>
      <c r="B323" s="120" t="s">
        <v>106</v>
      </c>
      <c r="C323" s="120">
        <v>813902</v>
      </c>
      <c r="D323" s="120" t="s">
        <v>434</v>
      </c>
      <c r="E323" s="124" t="s">
        <v>435</v>
      </c>
      <c r="F323" s="15" t="s">
        <v>436</v>
      </c>
      <c r="G323" s="1">
        <f t="shared" si="2225"/>
        <v>1351063</v>
      </c>
      <c r="H323" s="1">
        <f t="shared" si="2226"/>
        <v>0</v>
      </c>
      <c r="I323" s="1"/>
      <c r="J323" s="1">
        <f t="shared" si="2227"/>
        <v>1351063</v>
      </c>
      <c r="K323" s="1">
        <v>615733</v>
      </c>
      <c r="L323" s="1"/>
      <c r="M323" s="1">
        <f t="shared" si="2101"/>
        <v>78923</v>
      </c>
      <c r="N323" s="65"/>
      <c r="O323" s="65"/>
      <c r="P323" s="65"/>
      <c r="Q323" s="65"/>
      <c r="R323" s="65"/>
      <c r="S323" s="65"/>
      <c r="T323" s="65">
        <f t="shared" si="1980"/>
        <v>0</v>
      </c>
      <c r="U323" s="65"/>
      <c r="V323" s="65"/>
      <c r="W323" s="65"/>
      <c r="X323" s="65"/>
      <c r="Y323" s="65"/>
      <c r="Z323" s="65"/>
      <c r="AA323" s="65"/>
      <c r="AB323" s="65"/>
      <c r="AC323" s="65">
        <v>78923</v>
      </c>
      <c r="AD323" s="65"/>
      <c r="AE323" s="65"/>
      <c r="AF323" s="52"/>
      <c r="AG323" s="52"/>
      <c r="AH323" s="52">
        <v>17960</v>
      </c>
      <c r="AI323" s="52">
        <v>21502</v>
      </c>
      <c r="AJ323" s="1">
        <f t="shared" si="2228"/>
        <v>57421</v>
      </c>
      <c r="AK323" s="1">
        <f t="shared" si="2035"/>
        <v>0</v>
      </c>
      <c r="AL323" s="1">
        <f t="shared" si="2229"/>
        <v>0</v>
      </c>
      <c r="AM323" s="65"/>
      <c r="AN323" s="65"/>
      <c r="AO323" s="65"/>
      <c r="AP323" s="65"/>
      <c r="AQ323" s="65"/>
      <c r="AR323" s="65"/>
      <c r="AS323" s="65">
        <f t="shared" si="2230"/>
        <v>0</v>
      </c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52"/>
      <c r="BF323" s="52"/>
      <c r="BG323" s="52"/>
      <c r="BH323" s="52"/>
      <c r="BI323" s="1">
        <f t="shared" si="2231"/>
        <v>0</v>
      </c>
      <c r="BJ323" s="1">
        <f t="shared" si="2037"/>
        <v>1351063</v>
      </c>
      <c r="BK323" s="1">
        <f t="shared" si="2232"/>
        <v>78923</v>
      </c>
      <c r="BL323" s="1"/>
      <c r="BM323" s="65">
        <f t="shared" si="2233"/>
        <v>0</v>
      </c>
      <c r="BN323" s="132"/>
      <c r="BO323" s="65">
        <f t="shared" si="2234"/>
        <v>0</v>
      </c>
      <c r="BP323" s="132"/>
      <c r="BQ323" s="65">
        <f t="shared" si="2235"/>
        <v>0</v>
      </c>
      <c r="BR323" s="65">
        <f t="shared" si="2236"/>
        <v>0</v>
      </c>
      <c r="BS323" s="132"/>
      <c r="BT323" s="65">
        <f t="shared" si="2237"/>
        <v>0</v>
      </c>
      <c r="BU323" s="65">
        <f t="shared" si="2238"/>
        <v>0</v>
      </c>
      <c r="BV323" s="65">
        <f t="shared" si="2239"/>
        <v>0</v>
      </c>
      <c r="BW323" s="65">
        <f t="shared" si="2240"/>
        <v>0</v>
      </c>
      <c r="BX323" s="132"/>
      <c r="BY323" s="65">
        <f t="shared" si="2241"/>
        <v>0</v>
      </c>
      <c r="BZ323" s="132"/>
      <c r="CA323" s="65">
        <f t="shared" si="2242"/>
        <v>0</v>
      </c>
      <c r="CB323" s="65">
        <f t="shared" si="2243"/>
        <v>0</v>
      </c>
      <c r="CC323" s="65">
        <f t="shared" si="2244"/>
        <v>0</v>
      </c>
      <c r="CD323" s="65">
        <f t="shared" si="2245"/>
        <v>0</v>
      </c>
      <c r="CE323" s="65">
        <f t="shared" si="2246"/>
        <v>0</v>
      </c>
      <c r="CF323" s="65">
        <f t="shared" si="2247"/>
        <v>0</v>
      </c>
      <c r="CG323" s="65">
        <f t="shared" si="2248"/>
        <v>78923</v>
      </c>
      <c r="CH323" s="132"/>
      <c r="CI323" s="65">
        <f t="shared" si="2249"/>
        <v>0</v>
      </c>
      <c r="CJ323" s="65">
        <f t="shared" si="2250"/>
        <v>0</v>
      </c>
      <c r="CK323" s="65">
        <f t="shared" si="2251"/>
        <v>0</v>
      </c>
      <c r="CL323" s="65">
        <f t="shared" si="2252"/>
        <v>0</v>
      </c>
      <c r="CM323" s="65">
        <f t="shared" si="2253"/>
        <v>17960</v>
      </c>
      <c r="CN323" s="65">
        <f t="shared" si="2254"/>
        <v>21502</v>
      </c>
      <c r="CO323" s="65">
        <f t="shared" si="2255"/>
        <v>57421</v>
      </c>
      <c r="CP323" s="1">
        <v>626407</v>
      </c>
      <c r="CT323" s="65">
        <v>313204</v>
      </c>
      <c r="CU323" s="1">
        <f t="shared" ref="CU323" si="2280">CP323-CR323-CS323-CT323</f>
        <v>313203</v>
      </c>
      <c r="CV323" s="1"/>
      <c r="CZ323" s="65"/>
      <c r="DA323" s="1"/>
      <c r="DB323" s="1">
        <f t="shared" si="2256"/>
        <v>626407</v>
      </c>
      <c r="DC323" s="1">
        <f t="shared" si="2257"/>
        <v>0</v>
      </c>
      <c r="DD323" s="1">
        <f t="shared" si="2258"/>
        <v>0</v>
      </c>
      <c r="DE323" s="1">
        <f t="shared" si="2259"/>
        <v>0</v>
      </c>
      <c r="DF323" s="1">
        <f t="shared" si="2260"/>
        <v>313204</v>
      </c>
      <c r="DG323" s="1">
        <f t="shared" si="2261"/>
        <v>313203</v>
      </c>
      <c r="DH323" s="1">
        <v>30000</v>
      </c>
      <c r="DL323" s="65">
        <v>15000</v>
      </c>
      <c r="DM323" s="1">
        <f t="shared" ref="DM323:DM339" si="2281">DH323-DJ323-DK323-DL323</f>
        <v>15000</v>
      </c>
      <c r="DN323" s="1"/>
      <c r="DR323" s="65"/>
      <c r="DS323" s="1"/>
      <c r="DT323" s="1">
        <f t="shared" si="2262"/>
        <v>30000</v>
      </c>
      <c r="DU323" s="1">
        <f t="shared" si="2263"/>
        <v>0</v>
      </c>
      <c r="DV323" s="1">
        <f t="shared" si="2264"/>
        <v>0</v>
      </c>
      <c r="DW323" s="1">
        <f t="shared" si="2265"/>
        <v>0</v>
      </c>
      <c r="DX323" s="1">
        <f t="shared" si="2266"/>
        <v>15000</v>
      </c>
      <c r="DY323" s="1">
        <f t="shared" si="2267"/>
        <v>15000</v>
      </c>
      <c r="DZ323" s="1"/>
      <c r="EA323" s="1"/>
      <c r="EB323" s="1"/>
      <c r="EC323" s="1"/>
      <c r="ED323" s="1"/>
      <c r="EE323" s="1">
        <f t="shared" si="1947"/>
        <v>0</v>
      </c>
      <c r="EF323" s="1"/>
      <c r="EJ323" s="65"/>
      <c r="EK323" s="1"/>
      <c r="EL323" s="1">
        <f t="shared" si="2268"/>
        <v>0</v>
      </c>
      <c r="EM323" s="1">
        <f t="shared" si="2269"/>
        <v>0</v>
      </c>
      <c r="EN323" s="1">
        <f t="shared" si="2270"/>
        <v>0</v>
      </c>
      <c r="EO323" s="1">
        <f t="shared" si="2271"/>
        <v>0</v>
      </c>
      <c r="EP323" s="1">
        <f t="shared" si="2272"/>
        <v>0</v>
      </c>
      <c r="EQ323" s="1">
        <f t="shared" si="2273"/>
        <v>0</v>
      </c>
      <c r="ER323" s="1">
        <v>0</v>
      </c>
      <c r="EW323" s="1">
        <f t="shared" si="1953"/>
        <v>0</v>
      </c>
      <c r="EX323" s="1"/>
      <c r="FB323" s="65"/>
      <c r="FC323" s="1"/>
      <c r="FD323" s="1">
        <f t="shared" si="2274"/>
        <v>0</v>
      </c>
      <c r="FE323" s="1">
        <f t="shared" si="2275"/>
        <v>0</v>
      </c>
      <c r="FF323" s="1">
        <f t="shared" si="2276"/>
        <v>0</v>
      </c>
      <c r="FG323" s="1">
        <f t="shared" si="2277"/>
        <v>0</v>
      </c>
      <c r="FH323" s="1">
        <f t="shared" si="2278"/>
        <v>0</v>
      </c>
      <c r="FI323" s="1">
        <f t="shared" si="2279"/>
        <v>0</v>
      </c>
    </row>
    <row r="324" spans="1:165" s="116" customFormat="1" ht="19.5" customHeight="1" x14ac:dyDescent="0.2">
      <c r="A324" s="120" t="s">
        <v>105</v>
      </c>
      <c r="B324" s="120" t="s">
        <v>106</v>
      </c>
      <c r="C324" s="120">
        <v>813902</v>
      </c>
      <c r="D324" s="120" t="s">
        <v>437</v>
      </c>
      <c r="E324" s="124" t="s">
        <v>438</v>
      </c>
      <c r="F324" s="15" t="s">
        <v>127</v>
      </c>
      <c r="G324" s="1">
        <f t="shared" si="2225"/>
        <v>188400</v>
      </c>
      <c r="H324" s="1">
        <f t="shared" si="2226"/>
        <v>0</v>
      </c>
      <c r="I324" s="1"/>
      <c r="J324" s="1">
        <f t="shared" si="2227"/>
        <v>188400</v>
      </c>
      <c r="K324" s="1">
        <v>171444</v>
      </c>
      <c r="L324" s="1"/>
      <c r="M324" s="1">
        <f t="shared" si="2101"/>
        <v>16956</v>
      </c>
      <c r="N324" s="65"/>
      <c r="O324" s="65"/>
      <c r="P324" s="65"/>
      <c r="Q324" s="65"/>
      <c r="R324" s="65"/>
      <c r="S324" s="65"/>
      <c r="T324" s="65">
        <f t="shared" si="1980"/>
        <v>0</v>
      </c>
      <c r="U324" s="65"/>
      <c r="V324" s="65"/>
      <c r="W324" s="65"/>
      <c r="X324" s="65"/>
      <c r="Y324" s="65"/>
      <c r="Z324" s="65"/>
      <c r="AA324" s="65"/>
      <c r="AB324" s="65"/>
      <c r="AC324" s="65">
        <v>16956</v>
      </c>
      <c r="AD324" s="65"/>
      <c r="AE324" s="65"/>
      <c r="AF324" s="52"/>
      <c r="AG324" s="52"/>
      <c r="AH324" s="52"/>
      <c r="AI324" s="52"/>
      <c r="AJ324" s="1">
        <f t="shared" si="2228"/>
        <v>16956</v>
      </c>
      <c r="AK324" s="1">
        <f t="shared" si="2035"/>
        <v>0</v>
      </c>
      <c r="AL324" s="1">
        <f t="shared" si="2229"/>
        <v>0</v>
      </c>
      <c r="AM324" s="65"/>
      <c r="AN324" s="65"/>
      <c r="AO324" s="65"/>
      <c r="AP324" s="65"/>
      <c r="AQ324" s="65"/>
      <c r="AR324" s="65"/>
      <c r="AS324" s="65">
        <f t="shared" si="2230"/>
        <v>0</v>
      </c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52"/>
      <c r="BF324" s="52"/>
      <c r="BG324" s="52"/>
      <c r="BH324" s="52"/>
      <c r="BI324" s="1">
        <f t="shared" si="2231"/>
        <v>0</v>
      </c>
      <c r="BJ324" s="1">
        <f t="shared" si="2037"/>
        <v>188400</v>
      </c>
      <c r="BK324" s="1">
        <f t="shared" si="2232"/>
        <v>16956</v>
      </c>
      <c r="BL324" s="1"/>
      <c r="BM324" s="65">
        <f t="shared" si="2233"/>
        <v>0</v>
      </c>
      <c r="BN324" s="132"/>
      <c r="BO324" s="65">
        <f t="shared" si="2234"/>
        <v>0</v>
      </c>
      <c r="BP324" s="132"/>
      <c r="BQ324" s="65">
        <f t="shared" si="2235"/>
        <v>0</v>
      </c>
      <c r="BR324" s="65">
        <f t="shared" si="2236"/>
        <v>0</v>
      </c>
      <c r="BS324" s="132"/>
      <c r="BT324" s="65">
        <f t="shared" si="2237"/>
        <v>0</v>
      </c>
      <c r="BU324" s="65">
        <f t="shared" si="2238"/>
        <v>0</v>
      </c>
      <c r="BV324" s="65">
        <f t="shared" si="2239"/>
        <v>0</v>
      </c>
      <c r="BW324" s="65">
        <f t="shared" si="2240"/>
        <v>0</v>
      </c>
      <c r="BX324" s="132"/>
      <c r="BY324" s="65">
        <f t="shared" si="2241"/>
        <v>0</v>
      </c>
      <c r="BZ324" s="132"/>
      <c r="CA324" s="65">
        <f t="shared" si="2242"/>
        <v>0</v>
      </c>
      <c r="CB324" s="65">
        <f t="shared" si="2243"/>
        <v>0</v>
      </c>
      <c r="CC324" s="65">
        <f t="shared" si="2244"/>
        <v>0</v>
      </c>
      <c r="CD324" s="65">
        <f t="shared" si="2245"/>
        <v>0</v>
      </c>
      <c r="CE324" s="65">
        <f t="shared" si="2246"/>
        <v>0</v>
      </c>
      <c r="CF324" s="65">
        <f t="shared" si="2247"/>
        <v>0</v>
      </c>
      <c r="CG324" s="65">
        <f t="shared" si="2248"/>
        <v>16956</v>
      </c>
      <c r="CH324" s="132"/>
      <c r="CI324" s="65">
        <f t="shared" si="2249"/>
        <v>0</v>
      </c>
      <c r="CJ324" s="65">
        <f t="shared" si="2250"/>
        <v>0</v>
      </c>
      <c r="CK324" s="65">
        <f t="shared" si="2251"/>
        <v>0</v>
      </c>
      <c r="CL324" s="65">
        <f t="shared" si="2252"/>
        <v>0</v>
      </c>
      <c r="CM324" s="65">
        <f t="shared" si="2253"/>
        <v>0</v>
      </c>
      <c r="CN324" s="65">
        <f t="shared" si="2254"/>
        <v>0</v>
      </c>
      <c r="CO324" s="65">
        <f t="shared" si="2255"/>
        <v>16956</v>
      </c>
      <c r="CP324" s="1"/>
      <c r="CU324" s="1"/>
      <c r="CV324" s="1"/>
      <c r="DA324" s="1"/>
      <c r="DB324" s="1">
        <f t="shared" si="2256"/>
        <v>0</v>
      </c>
      <c r="DC324" s="1">
        <f t="shared" si="2257"/>
        <v>0</v>
      </c>
      <c r="DD324" s="1">
        <f t="shared" si="2258"/>
        <v>0</v>
      </c>
      <c r="DE324" s="1">
        <f t="shared" si="2259"/>
        <v>0</v>
      </c>
      <c r="DF324" s="1">
        <f t="shared" si="2260"/>
        <v>0</v>
      </c>
      <c r="DG324" s="1">
        <f t="shared" si="2261"/>
        <v>0</v>
      </c>
      <c r="DH324" s="1"/>
      <c r="DM324" s="1">
        <f t="shared" si="2281"/>
        <v>0</v>
      </c>
      <c r="DN324" s="1"/>
      <c r="DS324" s="1"/>
      <c r="DT324" s="1">
        <f t="shared" si="2262"/>
        <v>0</v>
      </c>
      <c r="DU324" s="1">
        <f t="shared" si="2263"/>
        <v>0</v>
      </c>
      <c r="DV324" s="1">
        <f t="shared" si="2264"/>
        <v>0</v>
      </c>
      <c r="DW324" s="1">
        <f t="shared" si="2265"/>
        <v>0</v>
      </c>
      <c r="DX324" s="1">
        <f t="shared" si="2266"/>
        <v>0</v>
      </c>
      <c r="DY324" s="1">
        <f t="shared" si="2267"/>
        <v>0</v>
      </c>
      <c r="DZ324" s="1"/>
      <c r="EA324" s="1"/>
      <c r="EB324" s="1"/>
      <c r="EC324" s="1"/>
      <c r="ED324" s="1"/>
      <c r="EE324" s="1">
        <f t="shared" si="1947"/>
        <v>0</v>
      </c>
      <c r="EF324" s="1"/>
      <c r="EK324" s="1"/>
      <c r="EL324" s="1">
        <f t="shared" si="2268"/>
        <v>0</v>
      </c>
      <c r="EM324" s="1">
        <f t="shared" si="2269"/>
        <v>0</v>
      </c>
      <c r="EN324" s="1">
        <f t="shared" si="2270"/>
        <v>0</v>
      </c>
      <c r="EO324" s="1">
        <f t="shared" si="2271"/>
        <v>0</v>
      </c>
      <c r="EP324" s="1">
        <f t="shared" si="2272"/>
        <v>0</v>
      </c>
      <c r="EQ324" s="1">
        <f t="shared" si="2273"/>
        <v>0</v>
      </c>
      <c r="ER324" s="1">
        <v>0</v>
      </c>
      <c r="EW324" s="1">
        <f t="shared" si="1953"/>
        <v>0</v>
      </c>
      <c r="EX324" s="1"/>
      <c r="FC324" s="1"/>
      <c r="FD324" s="1">
        <f t="shared" si="2274"/>
        <v>0</v>
      </c>
      <c r="FE324" s="1">
        <f t="shared" si="2275"/>
        <v>0</v>
      </c>
      <c r="FF324" s="1">
        <f t="shared" si="2276"/>
        <v>0</v>
      </c>
      <c r="FG324" s="1">
        <f t="shared" si="2277"/>
        <v>0</v>
      </c>
      <c r="FH324" s="1">
        <f t="shared" si="2278"/>
        <v>0</v>
      </c>
      <c r="FI324" s="1">
        <f t="shared" si="2279"/>
        <v>0</v>
      </c>
    </row>
    <row r="325" spans="1:165" s="116" customFormat="1" ht="19.5" customHeight="1" x14ac:dyDescent="0.2">
      <c r="A325" s="120" t="s">
        <v>105</v>
      </c>
      <c r="B325" s="120" t="s">
        <v>106</v>
      </c>
      <c r="C325" s="120">
        <v>813902</v>
      </c>
      <c r="D325" s="120" t="s">
        <v>439</v>
      </c>
      <c r="E325" s="124" t="s">
        <v>440</v>
      </c>
      <c r="F325" s="15" t="s">
        <v>140</v>
      </c>
      <c r="G325" s="1">
        <f t="shared" si="2225"/>
        <v>193000</v>
      </c>
      <c r="H325" s="1">
        <f t="shared" si="2226"/>
        <v>0</v>
      </c>
      <c r="I325" s="1"/>
      <c r="J325" s="1">
        <f t="shared" si="2227"/>
        <v>193000</v>
      </c>
      <c r="K325" s="1">
        <v>101350</v>
      </c>
      <c r="L325" s="1"/>
      <c r="M325" s="1">
        <f t="shared" si="2101"/>
        <v>91650</v>
      </c>
      <c r="N325" s="65"/>
      <c r="O325" s="65"/>
      <c r="P325" s="65"/>
      <c r="Q325" s="65"/>
      <c r="R325" s="65"/>
      <c r="S325" s="65"/>
      <c r="T325" s="65">
        <f t="shared" si="1980"/>
        <v>0</v>
      </c>
      <c r="U325" s="65"/>
      <c r="V325" s="65"/>
      <c r="W325" s="65"/>
      <c r="X325" s="65"/>
      <c r="Y325" s="65"/>
      <c r="Z325" s="65"/>
      <c r="AA325" s="65"/>
      <c r="AB325" s="65"/>
      <c r="AC325" s="65">
        <v>91650</v>
      </c>
      <c r="AD325" s="65"/>
      <c r="AE325" s="65"/>
      <c r="AF325" s="52"/>
      <c r="AG325" s="52"/>
      <c r="AH325" s="52">
        <v>20856</v>
      </c>
      <c r="AI325" s="52">
        <v>24969</v>
      </c>
      <c r="AJ325" s="1">
        <f t="shared" si="2228"/>
        <v>66681</v>
      </c>
      <c r="AK325" s="1">
        <f t="shared" si="2035"/>
        <v>0</v>
      </c>
      <c r="AL325" s="1">
        <f t="shared" si="2229"/>
        <v>0</v>
      </c>
      <c r="AM325" s="65"/>
      <c r="AN325" s="65"/>
      <c r="AO325" s="65"/>
      <c r="AP325" s="65"/>
      <c r="AQ325" s="65"/>
      <c r="AR325" s="65"/>
      <c r="AS325" s="65">
        <f t="shared" si="2230"/>
        <v>0</v>
      </c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52"/>
      <c r="BF325" s="52"/>
      <c r="BG325" s="52"/>
      <c r="BH325" s="52"/>
      <c r="BI325" s="1">
        <f t="shared" si="2231"/>
        <v>0</v>
      </c>
      <c r="BJ325" s="1">
        <f t="shared" si="2037"/>
        <v>193000</v>
      </c>
      <c r="BK325" s="1">
        <f t="shared" si="2232"/>
        <v>91650</v>
      </c>
      <c r="BL325" s="1"/>
      <c r="BM325" s="65">
        <f t="shared" si="2233"/>
        <v>0</v>
      </c>
      <c r="BN325" s="132"/>
      <c r="BO325" s="65">
        <f t="shared" si="2234"/>
        <v>0</v>
      </c>
      <c r="BP325" s="132"/>
      <c r="BQ325" s="65">
        <f t="shared" si="2235"/>
        <v>0</v>
      </c>
      <c r="BR325" s="65">
        <f t="shared" si="2236"/>
        <v>0</v>
      </c>
      <c r="BS325" s="132"/>
      <c r="BT325" s="65">
        <f t="shared" si="2237"/>
        <v>0</v>
      </c>
      <c r="BU325" s="65">
        <f t="shared" si="2238"/>
        <v>0</v>
      </c>
      <c r="BV325" s="65">
        <f t="shared" si="2239"/>
        <v>0</v>
      </c>
      <c r="BW325" s="65">
        <f t="shared" si="2240"/>
        <v>0</v>
      </c>
      <c r="BX325" s="132"/>
      <c r="BY325" s="65">
        <f t="shared" si="2241"/>
        <v>0</v>
      </c>
      <c r="BZ325" s="132"/>
      <c r="CA325" s="65">
        <f t="shared" si="2242"/>
        <v>0</v>
      </c>
      <c r="CB325" s="65">
        <f t="shared" si="2243"/>
        <v>0</v>
      </c>
      <c r="CC325" s="65">
        <f t="shared" si="2244"/>
        <v>0</v>
      </c>
      <c r="CD325" s="65">
        <f t="shared" si="2245"/>
        <v>0</v>
      </c>
      <c r="CE325" s="65">
        <f t="shared" si="2246"/>
        <v>0</v>
      </c>
      <c r="CF325" s="65">
        <f t="shared" si="2247"/>
        <v>0</v>
      </c>
      <c r="CG325" s="65">
        <f t="shared" si="2248"/>
        <v>91650</v>
      </c>
      <c r="CH325" s="132"/>
      <c r="CI325" s="65">
        <f t="shared" si="2249"/>
        <v>0</v>
      </c>
      <c r="CJ325" s="65">
        <f t="shared" si="2250"/>
        <v>0</v>
      </c>
      <c r="CK325" s="65">
        <f t="shared" si="2251"/>
        <v>0</v>
      </c>
      <c r="CL325" s="65">
        <f t="shared" si="2252"/>
        <v>0</v>
      </c>
      <c r="CM325" s="65">
        <f t="shared" si="2253"/>
        <v>20856</v>
      </c>
      <c r="CN325" s="65">
        <f t="shared" si="2254"/>
        <v>24969</v>
      </c>
      <c r="CO325" s="65">
        <f t="shared" si="2255"/>
        <v>66681</v>
      </c>
      <c r="CP325" s="1"/>
      <c r="CT325" s="65"/>
      <c r="CU325" s="1"/>
      <c r="CV325" s="1"/>
      <c r="CZ325" s="65"/>
      <c r="DA325" s="1"/>
      <c r="DB325" s="1">
        <f t="shared" si="2256"/>
        <v>0</v>
      </c>
      <c r="DC325" s="1">
        <f t="shared" si="2257"/>
        <v>0</v>
      </c>
      <c r="DD325" s="1">
        <f t="shared" si="2258"/>
        <v>0</v>
      </c>
      <c r="DE325" s="1">
        <f t="shared" si="2259"/>
        <v>0</v>
      </c>
      <c r="DF325" s="1">
        <f t="shared" si="2260"/>
        <v>0</v>
      </c>
      <c r="DG325" s="1">
        <f t="shared" si="2261"/>
        <v>0</v>
      </c>
      <c r="DH325" s="1"/>
      <c r="DM325" s="1">
        <f t="shared" si="2281"/>
        <v>0</v>
      </c>
      <c r="DN325" s="1"/>
      <c r="DR325" s="65"/>
      <c r="DS325" s="1"/>
      <c r="DT325" s="1">
        <f t="shared" si="2262"/>
        <v>0</v>
      </c>
      <c r="DU325" s="1">
        <f t="shared" si="2263"/>
        <v>0</v>
      </c>
      <c r="DV325" s="1">
        <f t="shared" si="2264"/>
        <v>0</v>
      </c>
      <c r="DW325" s="1">
        <f t="shared" si="2265"/>
        <v>0</v>
      </c>
      <c r="DX325" s="1">
        <f t="shared" si="2266"/>
        <v>0</v>
      </c>
      <c r="DY325" s="1">
        <f t="shared" si="2267"/>
        <v>0</v>
      </c>
      <c r="DZ325" s="1"/>
      <c r="EA325" s="1"/>
      <c r="EB325" s="1"/>
      <c r="EC325" s="1"/>
      <c r="ED325" s="1"/>
      <c r="EE325" s="1">
        <f t="shared" si="1947"/>
        <v>0</v>
      </c>
      <c r="EF325" s="1"/>
      <c r="EJ325" s="65"/>
      <c r="EK325" s="1"/>
      <c r="EL325" s="1">
        <f t="shared" si="2268"/>
        <v>0</v>
      </c>
      <c r="EM325" s="1">
        <f t="shared" si="2269"/>
        <v>0</v>
      </c>
      <c r="EN325" s="1">
        <f t="shared" si="2270"/>
        <v>0</v>
      </c>
      <c r="EO325" s="1">
        <f t="shared" si="2271"/>
        <v>0</v>
      </c>
      <c r="EP325" s="1">
        <f t="shared" si="2272"/>
        <v>0</v>
      </c>
      <c r="EQ325" s="1">
        <f t="shared" si="2273"/>
        <v>0</v>
      </c>
      <c r="ER325" s="1">
        <v>0</v>
      </c>
      <c r="EW325" s="1">
        <f t="shared" si="1953"/>
        <v>0</v>
      </c>
      <c r="EX325" s="1"/>
      <c r="FB325" s="65"/>
      <c r="FC325" s="1"/>
      <c r="FD325" s="1">
        <f t="shared" si="2274"/>
        <v>0</v>
      </c>
      <c r="FE325" s="1">
        <f t="shared" si="2275"/>
        <v>0</v>
      </c>
      <c r="FF325" s="1">
        <f t="shared" si="2276"/>
        <v>0</v>
      </c>
      <c r="FG325" s="1">
        <f t="shared" si="2277"/>
        <v>0</v>
      </c>
      <c r="FH325" s="1">
        <f t="shared" si="2278"/>
        <v>0</v>
      </c>
      <c r="FI325" s="1">
        <f t="shared" si="2279"/>
        <v>0</v>
      </c>
    </row>
    <row r="326" spans="1:165" s="116" customFormat="1" ht="19.5" customHeight="1" x14ac:dyDescent="0.2">
      <c r="A326" s="120" t="s">
        <v>105</v>
      </c>
      <c r="B326" s="120" t="s">
        <v>106</v>
      </c>
      <c r="C326" s="120">
        <v>813902</v>
      </c>
      <c r="D326" s="120" t="s">
        <v>441</v>
      </c>
      <c r="E326" s="124" t="s">
        <v>442</v>
      </c>
      <c r="F326" s="15" t="s">
        <v>127</v>
      </c>
      <c r="G326" s="1">
        <f t="shared" si="2225"/>
        <v>333900</v>
      </c>
      <c r="H326" s="1">
        <f t="shared" si="2226"/>
        <v>0</v>
      </c>
      <c r="I326" s="1"/>
      <c r="J326" s="1">
        <f t="shared" si="2227"/>
        <v>333900</v>
      </c>
      <c r="K326" s="1">
        <v>217035</v>
      </c>
      <c r="L326" s="1"/>
      <c r="M326" s="1">
        <f t="shared" si="2101"/>
        <v>116865</v>
      </c>
      <c r="N326" s="65"/>
      <c r="O326" s="65"/>
      <c r="P326" s="65"/>
      <c r="Q326" s="65"/>
      <c r="R326" s="65"/>
      <c r="S326" s="65"/>
      <c r="T326" s="65">
        <f t="shared" si="1980"/>
        <v>0</v>
      </c>
      <c r="U326" s="65"/>
      <c r="V326" s="65"/>
      <c r="W326" s="65"/>
      <c r="X326" s="65"/>
      <c r="Y326" s="65"/>
      <c r="Z326" s="65"/>
      <c r="AA326" s="65"/>
      <c r="AB326" s="65"/>
      <c r="AC326" s="65">
        <v>116865</v>
      </c>
      <c r="AD326" s="65"/>
      <c r="AE326" s="65"/>
      <c r="AF326" s="52"/>
      <c r="AG326" s="52"/>
      <c r="AH326" s="52">
        <v>26594</v>
      </c>
      <c r="AI326" s="52">
        <v>31839</v>
      </c>
      <c r="AJ326" s="1">
        <f t="shared" si="2228"/>
        <v>85026</v>
      </c>
      <c r="AK326" s="1">
        <f t="shared" si="2035"/>
        <v>0</v>
      </c>
      <c r="AL326" s="1">
        <f t="shared" si="2229"/>
        <v>0</v>
      </c>
      <c r="AM326" s="65"/>
      <c r="AN326" s="65"/>
      <c r="AO326" s="65"/>
      <c r="AP326" s="65"/>
      <c r="AQ326" s="65"/>
      <c r="AR326" s="65"/>
      <c r="AS326" s="65">
        <f t="shared" si="2230"/>
        <v>0</v>
      </c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52"/>
      <c r="BF326" s="52"/>
      <c r="BG326" s="52"/>
      <c r="BH326" s="52"/>
      <c r="BI326" s="1">
        <f t="shared" si="2231"/>
        <v>0</v>
      </c>
      <c r="BJ326" s="1">
        <f t="shared" si="2037"/>
        <v>333900</v>
      </c>
      <c r="BK326" s="1">
        <f t="shared" si="2232"/>
        <v>116865</v>
      </c>
      <c r="BL326" s="1"/>
      <c r="BM326" s="65">
        <f t="shared" si="2233"/>
        <v>0</v>
      </c>
      <c r="BN326" s="132"/>
      <c r="BO326" s="65">
        <f t="shared" si="2234"/>
        <v>0</v>
      </c>
      <c r="BP326" s="132"/>
      <c r="BQ326" s="65">
        <f t="shared" si="2235"/>
        <v>0</v>
      </c>
      <c r="BR326" s="65">
        <f t="shared" si="2236"/>
        <v>0</v>
      </c>
      <c r="BS326" s="132"/>
      <c r="BT326" s="65">
        <f t="shared" si="2237"/>
        <v>0</v>
      </c>
      <c r="BU326" s="65">
        <f t="shared" si="2238"/>
        <v>0</v>
      </c>
      <c r="BV326" s="65">
        <f t="shared" si="2239"/>
        <v>0</v>
      </c>
      <c r="BW326" s="65">
        <f t="shared" si="2240"/>
        <v>0</v>
      </c>
      <c r="BX326" s="132"/>
      <c r="BY326" s="65">
        <f t="shared" si="2241"/>
        <v>0</v>
      </c>
      <c r="BZ326" s="132"/>
      <c r="CA326" s="65">
        <f t="shared" si="2242"/>
        <v>0</v>
      </c>
      <c r="CB326" s="65">
        <f t="shared" si="2243"/>
        <v>0</v>
      </c>
      <c r="CC326" s="65">
        <f t="shared" si="2244"/>
        <v>0</v>
      </c>
      <c r="CD326" s="65">
        <f t="shared" si="2245"/>
        <v>0</v>
      </c>
      <c r="CE326" s="65">
        <f t="shared" si="2246"/>
        <v>0</v>
      </c>
      <c r="CF326" s="65">
        <f t="shared" si="2247"/>
        <v>0</v>
      </c>
      <c r="CG326" s="65">
        <f t="shared" si="2248"/>
        <v>116865</v>
      </c>
      <c r="CH326" s="132"/>
      <c r="CI326" s="65">
        <f t="shared" si="2249"/>
        <v>0</v>
      </c>
      <c r="CJ326" s="65">
        <f t="shared" si="2250"/>
        <v>0</v>
      </c>
      <c r="CK326" s="65">
        <f t="shared" si="2251"/>
        <v>0</v>
      </c>
      <c r="CL326" s="65">
        <f t="shared" si="2252"/>
        <v>0</v>
      </c>
      <c r="CM326" s="65">
        <f t="shared" si="2253"/>
        <v>26594</v>
      </c>
      <c r="CN326" s="65">
        <f t="shared" si="2254"/>
        <v>31839</v>
      </c>
      <c r="CO326" s="65">
        <f t="shared" si="2255"/>
        <v>85026</v>
      </c>
      <c r="CP326" s="1"/>
      <c r="CU326" s="1"/>
      <c r="CV326" s="1"/>
      <c r="DA326" s="1"/>
      <c r="DB326" s="1">
        <f t="shared" si="2256"/>
        <v>0</v>
      </c>
      <c r="DC326" s="1">
        <f t="shared" si="2257"/>
        <v>0</v>
      </c>
      <c r="DD326" s="1">
        <f t="shared" si="2258"/>
        <v>0</v>
      </c>
      <c r="DE326" s="1">
        <f t="shared" si="2259"/>
        <v>0</v>
      </c>
      <c r="DF326" s="1">
        <f t="shared" si="2260"/>
        <v>0</v>
      </c>
      <c r="DG326" s="1">
        <f t="shared" si="2261"/>
        <v>0</v>
      </c>
      <c r="DH326" s="1"/>
      <c r="DM326" s="1">
        <f t="shared" si="2281"/>
        <v>0</v>
      </c>
      <c r="DN326" s="1"/>
      <c r="DS326" s="1"/>
      <c r="DT326" s="1">
        <f t="shared" si="2262"/>
        <v>0</v>
      </c>
      <c r="DU326" s="1">
        <f t="shared" si="2263"/>
        <v>0</v>
      </c>
      <c r="DV326" s="1">
        <f t="shared" si="2264"/>
        <v>0</v>
      </c>
      <c r="DW326" s="1">
        <f t="shared" si="2265"/>
        <v>0</v>
      </c>
      <c r="DX326" s="1">
        <f t="shared" si="2266"/>
        <v>0</v>
      </c>
      <c r="DY326" s="1">
        <f t="shared" si="2267"/>
        <v>0</v>
      </c>
      <c r="DZ326" s="1"/>
      <c r="EA326" s="1"/>
      <c r="EB326" s="1"/>
      <c r="EC326" s="1"/>
      <c r="ED326" s="1"/>
      <c r="EE326" s="1">
        <f t="shared" si="1947"/>
        <v>0</v>
      </c>
      <c r="EF326" s="1"/>
      <c r="EK326" s="1"/>
      <c r="EL326" s="1">
        <f t="shared" si="2268"/>
        <v>0</v>
      </c>
      <c r="EM326" s="1">
        <f t="shared" si="2269"/>
        <v>0</v>
      </c>
      <c r="EN326" s="1">
        <f t="shared" si="2270"/>
        <v>0</v>
      </c>
      <c r="EO326" s="1">
        <f t="shared" si="2271"/>
        <v>0</v>
      </c>
      <c r="EP326" s="1">
        <f t="shared" si="2272"/>
        <v>0</v>
      </c>
      <c r="EQ326" s="1">
        <f t="shared" si="2273"/>
        <v>0</v>
      </c>
      <c r="ER326" s="1">
        <v>0</v>
      </c>
      <c r="EW326" s="1">
        <f t="shared" si="1953"/>
        <v>0</v>
      </c>
      <c r="EX326" s="1"/>
      <c r="FC326" s="1"/>
      <c r="FD326" s="1">
        <f t="shared" si="2274"/>
        <v>0</v>
      </c>
      <c r="FE326" s="1">
        <f t="shared" si="2275"/>
        <v>0</v>
      </c>
      <c r="FF326" s="1">
        <f t="shared" si="2276"/>
        <v>0</v>
      </c>
      <c r="FG326" s="1">
        <f t="shared" si="2277"/>
        <v>0</v>
      </c>
      <c r="FH326" s="1">
        <f t="shared" si="2278"/>
        <v>0</v>
      </c>
      <c r="FI326" s="1">
        <f t="shared" si="2279"/>
        <v>0</v>
      </c>
    </row>
    <row r="327" spans="1:165" s="116" customFormat="1" ht="24" customHeight="1" x14ac:dyDescent="0.2">
      <c r="A327" s="120" t="s">
        <v>105</v>
      </c>
      <c r="B327" s="120" t="s">
        <v>106</v>
      </c>
      <c r="C327" s="120">
        <v>813902</v>
      </c>
      <c r="D327" s="120" t="s">
        <v>443</v>
      </c>
      <c r="E327" s="124" t="s">
        <v>444</v>
      </c>
      <c r="F327" s="15" t="s">
        <v>117</v>
      </c>
      <c r="G327" s="1">
        <f t="shared" si="2225"/>
        <v>311288</v>
      </c>
      <c r="H327" s="1">
        <f t="shared" si="2226"/>
        <v>0</v>
      </c>
      <c r="I327" s="1"/>
      <c r="J327" s="1">
        <f t="shared" si="2227"/>
        <v>311288</v>
      </c>
      <c r="K327" s="1">
        <v>31468</v>
      </c>
      <c r="L327" s="1"/>
      <c r="M327" s="1">
        <f t="shared" si="2101"/>
        <v>279820</v>
      </c>
      <c r="N327" s="65"/>
      <c r="O327" s="65"/>
      <c r="P327" s="65"/>
      <c r="Q327" s="65"/>
      <c r="R327" s="65"/>
      <c r="S327" s="65"/>
      <c r="T327" s="65">
        <f t="shared" si="1980"/>
        <v>0</v>
      </c>
      <c r="U327" s="65"/>
      <c r="V327" s="65"/>
      <c r="W327" s="65"/>
      <c r="X327" s="65"/>
      <c r="Y327" s="65"/>
      <c r="Z327" s="65"/>
      <c r="AA327" s="65"/>
      <c r="AB327" s="65"/>
      <c r="AC327" s="65">
        <v>279820</v>
      </c>
      <c r="AD327" s="65"/>
      <c r="AE327" s="65"/>
      <c r="AF327" s="52"/>
      <c r="AG327" s="52"/>
      <c r="AH327" s="52"/>
      <c r="AI327" s="52"/>
      <c r="AJ327" s="1">
        <f t="shared" si="2228"/>
        <v>279820</v>
      </c>
      <c r="AK327" s="1">
        <f t="shared" si="2035"/>
        <v>0</v>
      </c>
      <c r="AL327" s="1">
        <f t="shared" si="2229"/>
        <v>0</v>
      </c>
      <c r="AM327" s="65"/>
      <c r="AN327" s="65"/>
      <c r="AO327" s="65"/>
      <c r="AP327" s="65"/>
      <c r="AQ327" s="65"/>
      <c r="AR327" s="65"/>
      <c r="AS327" s="65">
        <f t="shared" si="2230"/>
        <v>0</v>
      </c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52"/>
      <c r="BF327" s="52"/>
      <c r="BG327" s="52"/>
      <c r="BH327" s="52"/>
      <c r="BI327" s="1">
        <f t="shared" si="2231"/>
        <v>0</v>
      </c>
      <c r="BJ327" s="1">
        <f t="shared" si="2037"/>
        <v>311288</v>
      </c>
      <c r="BK327" s="1">
        <f t="shared" si="2232"/>
        <v>279820</v>
      </c>
      <c r="BL327" s="1"/>
      <c r="BM327" s="65">
        <f t="shared" si="2233"/>
        <v>0</v>
      </c>
      <c r="BN327" s="132"/>
      <c r="BO327" s="65">
        <f t="shared" si="2234"/>
        <v>0</v>
      </c>
      <c r="BP327" s="132"/>
      <c r="BQ327" s="65">
        <f t="shared" si="2235"/>
        <v>0</v>
      </c>
      <c r="BR327" s="65">
        <f t="shared" si="2236"/>
        <v>0</v>
      </c>
      <c r="BS327" s="132"/>
      <c r="BT327" s="65">
        <f t="shared" si="2237"/>
        <v>0</v>
      </c>
      <c r="BU327" s="65">
        <f t="shared" si="2238"/>
        <v>0</v>
      </c>
      <c r="BV327" s="65">
        <f t="shared" si="2239"/>
        <v>0</v>
      </c>
      <c r="BW327" s="65">
        <f t="shared" si="2240"/>
        <v>0</v>
      </c>
      <c r="BX327" s="132"/>
      <c r="BY327" s="65">
        <f t="shared" si="2241"/>
        <v>0</v>
      </c>
      <c r="BZ327" s="132"/>
      <c r="CA327" s="65">
        <f t="shared" si="2242"/>
        <v>0</v>
      </c>
      <c r="CB327" s="65">
        <f t="shared" si="2243"/>
        <v>0</v>
      </c>
      <c r="CC327" s="65">
        <f t="shared" si="2244"/>
        <v>0</v>
      </c>
      <c r="CD327" s="65">
        <f t="shared" si="2245"/>
        <v>0</v>
      </c>
      <c r="CE327" s="65">
        <f t="shared" si="2246"/>
        <v>0</v>
      </c>
      <c r="CF327" s="65">
        <f t="shared" si="2247"/>
        <v>0</v>
      </c>
      <c r="CG327" s="65">
        <f t="shared" si="2248"/>
        <v>279820</v>
      </c>
      <c r="CH327" s="132"/>
      <c r="CI327" s="65">
        <f t="shared" si="2249"/>
        <v>0</v>
      </c>
      <c r="CJ327" s="65">
        <f t="shared" si="2250"/>
        <v>0</v>
      </c>
      <c r="CK327" s="65">
        <f t="shared" si="2251"/>
        <v>0</v>
      </c>
      <c r="CL327" s="65">
        <f t="shared" si="2252"/>
        <v>0</v>
      </c>
      <c r="CM327" s="65">
        <f t="shared" si="2253"/>
        <v>0</v>
      </c>
      <c r="CN327" s="65">
        <f t="shared" si="2254"/>
        <v>0</v>
      </c>
      <c r="CO327" s="65">
        <f t="shared" si="2255"/>
        <v>279820</v>
      </c>
      <c r="CP327" s="1"/>
      <c r="CU327" s="1"/>
      <c r="CV327" s="1"/>
      <c r="DA327" s="1"/>
      <c r="DB327" s="1">
        <f t="shared" si="2256"/>
        <v>0</v>
      </c>
      <c r="DC327" s="1">
        <f t="shared" si="2257"/>
        <v>0</v>
      </c>
      <c r="DD327" s="1">
        <f t="shared" si="2258"/>
        <v>0</v>
      </c>
      <c r="DE327" s="1">
        <f t="shared" si="2259"/>
        <v>0</v>
      </c>
      <c r="DF327" s="1">
        <f t="shared" si="2260"/>
        <v>0</v>
      </c>
      <c r="DG327" s="1">
        <f t="shared" si="2261"/>
        <v>0</v>
      </c>
      <c r="DH327" s="1"/>
      <c r="DM327" s="1">
        <f t="shared" si="2281"/>
        <v>0</v>
      </c>
      <c r="DN327" s="1"/>
      <c r="DS327" s="1"/>
      <c r="DT327" s="1">
        <f t="shared" si="2262"/>
        <v>0</v>
      </c>
      <c r="DU327" s="1">
        <f t="shared" si="2263"/>
        <v>0</v>
      </c>
      <c r="DV327" s="1">
        <f t="shared" si="2264"/>
        <v>0</v>
      </c>
      <c r="DW327" s="1">
        <f t="shared" si="2265"/>
        <v>0</v>
      </c>
      <c r="DX327" s="1">
        <f t="shared" si="2266"/>
        <v>0</v>
      </c>
      <c r="DY327" s="1">
        <f t="shared" si="2267"/>
        <v>0</v>
      </c>
      <c r="DZ327" s="1"/>
      <c r="EA327" s="1"/>
      <c r="EB327" s="1"/>
      <c r="EC327" s="1"/>
      <c r="ED327" s="1"/>
      <c r="EE327" s="1">
        <f t="shared" si="1947"/>
        <v>0</v>
      </c>
      <c r="EF327" s="1"/>
      <c r="EK327" s="1"/>
      <c r="EL327" s="1">
        <f t="shared" si="2268"/>
        <v>0</v>
      </c>
      <c r="EM327" s="1">
        <f t="shared" si="2269"/>
        <v>0</v>
      </c>
      <c r="EN327" s="1">
        <f t="shared" si="2270"/>
        <v>0</v>
      </c>
      <c r="EO327" s="1">
        <f t="shared" si="2271"/>
        <v>0</v>
      </c>
      <c r="EP327" s="1">
        <f t="shared" si="2272"/>
        <v>0</v>
      </c>
      <c r="EQ327" s="1">
        <f t="shared" si="2273"/>
        <v>0</v>
      </c>
      <c r="ER327" s="1">
        <v>0</v>
      </c>
      <c r="EW327" s="1">
        <f t="shared" si="1953"/>
        <v>0</v>
      </c>
      <c r="EX327" s="1"/>
      <c r="FC327" s="1"/>
      <c r="FD327" s="1">
        <f t="shared" si="2274"/>
        <v>0</v>
      </c>
      <c r="FE327" s="1">
        <f t="shared" si="2275"/>
        <v>0</v>
      </c>
      <c r="FF327" s="1">
        <f t="shared" si="2276"/>
        <v>0</v>
      </c>
      <c r="FG327" s="1">
        <f t="shared" si="2277"/>
        <v>0</v>
      </c>
      <c r="FH327" s="1">
        <f t="shared" si="2278"/>
        <v>0</v>
      </c>
      <c r="FI327" s="1">
        <f t="shared" si="2279"/>
        <v>0</v>
      </c>
    </row>
    <row r="328" spans="1:165" s="116" customFormat="1" ht="27.75" customHeight="1" x14ac:dyDescent="0.2">
      <c r="A328" s="120" t="s">
        <v>105</v>
      </c>
      <c r="B328" s="120" t="s">
        <v>106</v>
      </c>
      <c r="C328" s="120">
        <v>813902</v>
      </c>
      <c r="D328" s="120" t="s">
        <v>445</v>
      </c>
      <c r="E328" s="124" t="s">
        <v>446</v>
      </c>
      <c r="F328" s="15" t="s">
        <v>127</v>
      </c>
      <c r="G328" s="1">
        <f t="shared" si="2225"/>
        <v>1600290</v>
      </c>
      <c r="H328" s="1">
        <f t="shared" si="2226"/>
        <v>0</v>
      </c>
      <c r="I328" s="1"/>
      <c r="J328" s="1">
        <f t="shared" si="2227"/>
        <v>1560290</v>
      </c>
      <c r="K328" s="1">
        <v>1113290</v>
      </c>
      <c r="L328" s="1"/>
      <c r="M328" s="1">
        <f t="shared" si="2101"/>
        <v>447000</v>
      </c>
      <c r="N328" s="65"/>
      <c r="O328" s="65"/>
      <c r="P328" s="65"/>
      <c r="Q328" s="65"/>
      <c r="R328" s="65"/>
      <c r="S328" s="65"/>
      <c r="T328" s="65">
        <f t="shared" si="1980"/>
        <v>0</v>
      </c>
      <c r="U328" s="65"/>
      <c r="V328" s="65"/>
      <c r="W328" s="65"/>
      <c r="X328" s="65"/>
      <c r="Y328" s="65"/>
      <c r="Z328" s="65"/>
      <c r="AA328" s="65"/>
      <c r="AB328" s="65"/>
      <c r="AC328" s="65">
        <v>447000</v>
      </c>
      <c r="AD328" s="65"/>
      <c r="AE328" s="65"/>
      <c r="AF328" s="52"/>
      <c r="AG328" s="52"/>
      <c r="AH328" s="52">
        <v>101721</v>
      </c>
      <c r="AI328" s="52">
        <v>121779</v>
      </c>
      <c r="AJ328" s="1">
        <f t="shared" si="2228"/>
        <v>325221</v>
      </c>
      <c r="AK328" s="1">
        <f t="shared" si="2035"/>
        <v>40000</v>
      </c>
      <c r="AL328" s="1">
        <f t="shared" si="2229"/>
        <v>40000</v>
      </c>
      <c r="AM328" s="65"/>
      <c r="AN328" s="65"/>
      <c r="AO328" s="65"/>
      <c r="AP328" s="65"/>
      <c r="AQ328" s="65"/>
      <c r="AR328" s="65"/>
      <c r="AS328" s="65">
        <f t="shared" si="2230"/>
        <v>0</v>
      </c>
      <c r="AT328" s="65"/>
      <c r="AU328" s="65"/>
      <c r="AV328" s="65"/>
      <c r="AW328" s="65"/>
      <c r="AX328" s="65"/>
      <c r="AY328" s="65"/>
      <c r="AZ328" s="65"/>
      <c r="BA328" s="65"/>
      <c r="BB328" s="65">
        <v>40000</v>
      </c>
      <c r="BC328" s="65"/>
      <c r="BD328" s="65"/>
      <c r="BE328" s="52"/>
      <c r="BF328" s="52"/>
      <c r="BG328" s="52"/>
      <c r="BH328" s="52"/>
      <c r="BI328" s="1">
        <f t="shared" si="2231"/>
        <v>40000</v>
      </c>
      <c r="BJ328" s="1">
        <f t="shared" si="2037"/>
        <v>1600290</v>
      </c>
      <c r="BK328" s="1">
        <f t="shared" si="2232"/>
        <v>487000</v>
      </c>
      <c r="BL328" s="1"/>
      <c r="BM328" s="65">
        <f t="shared" si="2233"/>
        <v>0</v>
      </c>
      <c r="BN328" s="132"/>
      <c r="BO328" s="65">
        <f t="shared" si="2234"/>
        <v>0</v>
      </c>
      <c r="BP328" s="132"/>
      <c r="BQ328" s="65">
        <f t="shared" si="2235"/>
        <v>0</v>
      </c>
      <c r="BR328" s="65">
        <f t="shared" si="2236"/>
        <v>0</v>
      </c>
      <c r="BS328" s="132"/>
      <c r="BT328" s="65">
        <f t="shared" si="2237"/>
        <v>0</v>
      </c>
      <c r="BU328" s="65">
        <f t="shared" si="2238"/>
        <v>0</v>
      </c>
      <c r="BV328" s="65">
        <f t="shared" si="2239"/>
        <v>0</v>
      </c>
      <c r="BW328" s="65">
        <f t="shared" si="2240"/>
        <v>0</v>
      </c>
      <c r="BX328" s="132"/>
      <c r="BY328" s="65">
        <f t="shared" si="2241"/>
        <v>0</v>
      </c>
      <c r="BZ328" s="132"/>
      <c r="CA328" s="65">
        <f t="shared" si="2242"/>
        <v>0</v>
      </c>
      <c r="CB328" s="65">
        <f t="shared" si="2243"/>
        <v>0</v>
      </c>
      <c r="CC328" s="65">
        <f t="shared" si="2244"/>
        <v>0</v>
      </c>
      <c r="CD328" s="65">
        <f t="shared" si="2245"/>
        <v>0</v>
      </c>
      <c r="CE328" s="65">
        <f t="shared" si="2246"/>
        <v>0</v>
      </c>
      <c r="CF328" s="65">
        <f t="shared" si="2247"/>
        <v>0</v>
      </c>
      <c r="CG328" s="65">
        <f t="shared" si="2248"/>
        <v>487000</v>
      </c>
      <c r="CH328" s="132"/>
      <c r="CI328" s="65">
        <f t="shared" si="2249"/>
        <v>0</v>
      </c>
      <c r="CJ328" s="65">
        <f t="shared" si="2250"/>
        <v>0</v>
      </c>
      <c r="CK328" s="65">
        <f t="shared" si="2251"/>
        <v>0</v>
      </c>
      <c r="CL328" s="65">
        <f t="shared" si="2252"/>
        <v>0</v>
      </c>
      <c r="CM328" s="65">
        <f t="shared" si="2253"/>
        <v>101721</v>
      </c>
      <c r="CN328" s="65">
        <f t="shared" si="2254"/>
        <v>121779</v>
      </c>
      <c r="CO328" s="65">
        <f t="shared" si="2255"/>
        <v>365221</v>
      </c>
      <c r="CP328" s="1"/>
      <c r="CU328" s="1"/>
      <c r="CV328" s="1"/>
      <c r="DA328" s="1"/>
      <c r="DB328" s="1">
        <f t="shared" si="2256"/>
        <v>0</v>
      </c>
      <c r="DC328" s="1">
        <f t="shared" si="2257"/>
        <v>0</v>
      </c>
      <c r="DD328" s="1">
        <f t="shared" si="2258"/>
        <v>0</v>
      </c>
      <c r="DE328" s="1">
        <f t="shared" si="2259"/>
        <v>0</v>
      </c>
      <c r="DF328" s="1">
        <f t="shared" si="2260"/>
        <v>0</v>
      </c>
      <c r="DG328" s="1">
        <f t="shared" si="2261"/>
        <v>0</v>
      </c>
      <c r="DH328" s="1"/>
      <c r="DM328" s="1">
        <f t="shared" si="2281"/>
        <v>0</v>
      </c>
      <c r="DN328" s="1"/>
      <c r="DS328" s="1"/>
      <c r="DT328" s="1">
        <f t="shared" si="2262"/>
        <v>0</v>
      </c>
      <c r="DU328" s="1">
        <f t="shared" si="2263"/>
        <v>0</v>
      </c>
      <c r="DV328" s="1">
        <f t="shared" si="2264"/>
        <v>0</v>
      </c>
      <c r="DW328" s="1">
        <f t="shared" si="2265"/>
        <v>0</v>
      </c>
      <c r="DX328" s="1">
        <f t="shared" si="2266"/>
        <v>0</v>
      </c>
      <c r="DY328" s="1">
        <f t="shared" si="2267"/>
        <v>0</v>
      </c>
      <c r="DZ328" s="1"/>
      <c r="EA328" s="1"/>
      <c r="EB328" s="1"/>
      <c r="EC328" s="1"/>
      <c r="ED328" s="1"/>
      <c r="EE328" s="1">
        <f t="shared" si="1947"/>
        <v>0</v>
      </c>
      <c r="EF328" s="1"/>
      <c r="EK328" s="1"/>
      <c r="EL328" s="1">
        <f t="shared" si="2268"/>
        <v>0</v>
      </c>
      <c r="EM328" s="1">
        <f t="shared" si="2269"/>
        <v>0</v>
      </c>
      <c r="EN328" s="1">
        <f t="shared" si="2270"/>
        <v>0</v>
      </c>
      <c r="EO328" s="1">
        <f t="shared" si="2271"/>
        <v>0</v>
      </c>
      <c r="EP328" s="1">
        <f t="shared" si="2272"/>
        <v>0</v>
      </c>
      <c r="EQ328" s="1">
        <f t="shared" si="2273"/>
        <v>0</v>
      </c>
      <c r="ER328" s="1">
        <v>0</v>
      </c>
      <c r="EW328" s="1">
        <f t="shared" si="1953"/>
        <v>0</v>
      </c>
      <c r="EX328" s="1"/>
      <c r="FC328" s="1"/>
      <c r="FD328" s="1">
        <f t="shared" si="2274"/>
        <v>0</v>
      </c>
      <c r="FE328" s="1">
        <f t="shared" si="2275"/>
        <v>0</v>
      </c>
      <c r="FF328" s="1">
        <f t="shared" si="2276"/>
        <v>0</v>
      </c>
      <c r="FG328" s="1">
        <f t="shared" si="2277"/>
        <v>0</v>
      </c>
      <c r="FH328" s="1">
        <f t="shared" si="2278"/>
        <v>0</v>
      </c>
      <c r="FI328" s="1">
        <f t="shared" si="2279"/>
        <v>0</v>
      </c>
    </row>
    <row r="329" spans="1:165" s="116" customFormat="1" ht="23.25" customHeight="1" x14ac:dyDescent="0.2">
      <c r="A329" s="120" t="s">
        <v>105</v>
      </c>
      <c r="B329" s="120" t="s">
        <v>106</v>
      </c>
      <c r="C329" s="120">
        <v>813902</v>
      </c>
      <c r="D329" s="120" t="s">
        <v>447</v>
      </c>
      <c r="E329" s="124" t="s">
        <v>448</v>
      </c>
      <c r="F329" s="15" t="s">
        <v>117</v>
      </c>
      <c r="G329" s="1">
        <f t="shared" si="2225"/>
        <v>2199559</v>
      </c>
      <c r="H329" s="1">
        <f t="shared" si="2226"/>
        <v>0</v>
      </c>
      <c r="I329" s="1"/>
      <c r="J329" s="1">
        <f t="shared" si="2227"/>
        <v>2199559</v>
      </c>
      <c r="K329" s="1">
        <v>1806891</v>
      </c>
      <c r="L329" s="1"/>
      <c r="M329" s="1">
        <f t="shared" si="2101"/>
        <v>392668</v>
      </c>
      <c r="N329" s="65"/>
      <c r="O329" s="65"/>
      <c r="P329" s="65"/>
      <c r="Q329" s="65"/>
      <c r="R329" s="65"/>
      <c r="S329" s="65"/>
      <c r="T329" s="65">
        <f t="shared" si="1980"/>
        <v>0</v>
      </c>
      <c r="U329" s="65"/>
      <c r="V329" s="65"/>
      <c r="W329" s="65"/>
      <c r="X329" s="65"/>
      <c r="Y329" s="65"/>
      <c r="Z329" s="65"/>
      <c r="AA329" s="65"/>
      <c r="AB329" s="65"/>
      <c r="AC329" s="65">
        <v>392668</v>
      </c>
      <c r="AD329" s="65"/>
      <c r="AE329" s="65"/>
      <c r="AF329" s="52"/>
      <c r="AG329" s="52"/>
      <c r="AH329" s="52">
        <v>155608</v>
      </c>
      <c r="AI329" s="52">
        <v>186291</v>
      </c>
      <c r="AJ329" s="1">
        <f t="shared" si="2228"/>
        <v>206377</v>
      </c>
      <c r="AK329" s="1">
        <f t="shared" si="2035"/>
        <v>0</v>
      </c>
      <c r="AL329" s="1">
        <f t="shared" si="2229"/>
        <v>0</v>
      </c>
      <c r="AM329" s="65"/>
      <c r="AN329" s="65"/>
      <c r="AO329" s="65"/>
      <c r="AP329" s="65"/>
      <c r="AQ329" s="65"/>
      <c r="AR329" s="65"/>
      <c r="AS329" s="65">
        <f t="shared" si="2230"/>
        <v>0</v>
      </c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52"/>
      <c r="BF329" s="52"/>
      <c r="BG329" s="52"/>
      <c r="BH329" s="52"/>
      <c r="BI329" s="1">
        <f t="shared" si="2231"/>
        <v>0</v>
      </c>
      <c r="BJ329" s="1">
        <f t="shared" si="2037"/>
        <v>2199559</v>
      </c>
      <c r="BK329" s="1">
        <f t="shared" si="2232"/>
        <v>392668</v>
      </c>
      <c r="BL329" s="1"/>
      <c r="BM329" s="65">
        <f t="shared" si="2233"/>
        <v>0</v>
      </c>
      <c r="BN329" s="132"/>
      <c r="BO329" s="65">
        <f t="shared" si="2234"/>
        <v>0</v>
      </c>
      <c r="BP329" s="132"/>
      <c r="BQ329" s="65">
        <f t="shared" si="2235"/>
        <v>0</v>
      </c>
      <c r="BR329" s="65">
        <f t="shared" si="2236"/>
        <v>0</v>
      </c>
      <c r="BS329" s="132"/>
      <c r="BT329" s="65">
        <f t="shared" si="2237"/>
        <v>0</v>
      </c>
      <c r="BU329" s="65">
        <f t="shared" si="2238"/>
        <v>0</v>
      </c>
      <c r="BV329" s="65">
        <f t="shared" si="2239"/>
        <v>0</v>
      </c>
      <c r="BW329" s="65">
        <f t="shared" si="2240"/>
        <v>0</v>
      </c>
      <c r="BX329" s="132"/>
      <c r="BY329" s="65">
        <f t="shared" si="2241"/>
        <v>0</v>
      </c>
      <c r="BZ329" s="132"/>
      <c r="CA329" s="65">
        <f t="shared" si="2242"/>
        <v>0</v>
      </c>
      <c r="CB329" s="65">
        <f t="shared" si="2243"/>
        <v>0</v>
      </c>
      <c r="CC329" s="65">
        <f t="shared" si="2244"/>
        <v>0</v>
      </c>
      <c r="CD329" s="65">
        <f t="shared" si="2245"/>
        <v>0</v>
      </c>
      <c r="CE329" s="65">
        <f t="shared" si="2246"/>
        <v>0</v>
      </c>
      <c r="CF329" s="65">
        <f t="shared" si="2247"/>
        <v>0</v>
      </c>
      <c r="CG329" s="65">
        <f t="shared" si="2248"/>
        <v>392668</v>
      </c>
      <c r="CH329" s="132"/>
      <c r="CI329" s="65">
        <f t="shared" si="2249"/>
        <v>0</v>
      </c>
      <c r="CJ329" s="65">
        <f t="shared" si="2250"/>
        <v>0</v>
      </c>
      <c r="CK329" s="65">
        <f t="shared" si="2251"/>
        <v>0</v>
      </c>
      <c r="CL329" s="65">
        <f t="shared" si="2252"/>
        <v>0</v>
      </c>
      <c r="CM329" s="65">
        <f t="shared" si="2253"/>
        <v>155608</v>
      </c>
      <c r="CN329" s="65">
        <f t="shared" si="2254"/>
        <v>186291</v>
      </c>
      <c r="CO329" s="65">
        <f t="shared" si="2255"/>
        <v>206377</v>
      </c>
      <c r="CP329" s="1"/>
      <c r="CU329" s="1"/>
      <c r="CV329" s="1"/>
      <c r="DA329" s="1"/>
      <c r="DB329" s="1">
        <f t="shared" si="2256"/>
        <v>0</v>
      </c>
      <c r="DC329" s="1">
        <f t="shared" si="2257"/>
        <v>0</v>
      </c>
      <c r="DD329" s="1">
        <f t="shared" si="2258"/>
        <v>0</v>
      </c>
      <c r="DE329" s="1">
        <f t="shared" si="2259"/>
        <v>0</v>
      </c>
      <c r="DF329" s="1">
        <f t="shared" si="2260"/>
        <v>0</v>
      </c>
      <c r="DG329" s="1">
        <f t="shared" si="2261"/>
        <v>0</v>
      </c>
      <c r="DH329" s="1"/>
      <c r="DM329" s="1">
        <f t="shared" si="2281"/>
        <v>0</v>
      </c>
      <c r="DN329" s="1"/>
      <c r="DS329" s="1"/>
      <c r="DT329" s="1">
        <f t="shared" si="2262"/>
        <v>0</v>
      </c>
      <c r="DU329" s="1">
        <f t="shared" si="2263"/>
        <v>0</v>
      </c>
      <c r="DV329" s="1">
        <f t="shared" si="2264"/>
        <v>0</v>
      </c>
      <c r="DW329" s="1">
        <f t="shared" si="2265"/>
        <v>0</v>
      </c>
      <c r="DX329" s="1">
        <f t="shared" si="2266"/>
        <v>0</v>
      </c>
      <c r="DY329" s="1">
        <f t="shared" si="2267"/>
        <v>0</v>
      </c>
      <c r="DZ329" s="1"/>
      <c r="EA329" s="1"/>
      <c r="EB329" s="1"/>
      <c r="EC329" s="1"/>
      <c r="ED329" s="1"/>
      <c r="EE329" s="1">
        <f t="shared" si="1947"/>
        <v>0</v>
      </c>
      <c r="EF329" s="1"/>
      <c r="EK329" s="1"/>
      <c r="EL329" s="1">
        <f t="shared" si="2268"/>
        <v>0</v>
      </c>
      <c r="EM329" s="1">
        <f t="shared" si="2269"/>
        <v>0</v>
      </c>
      <c r="EN329" s="1">
        <f t="shared" si="2270"/>
        <v>0</v>
      </c>
      <c r="EO329" s="1">
        <f t="shared" si="2271"/>
        <v>0</v>
      </c>
      <c r="EP329" s="1">
        <f t="shared" si="2272"/>
        <v>0</v>
      </c>
      <c r="EQ329" s="1">
        <f t="shared" si="2273"/>
        <v>0</v>
      </c>
      <c r="ER329" s="1">
        <v>0</v>
      </c>
      <c r="EW329" s="1">
        <f t="shared" si="1953"/>
        <v>0</v>
      </c>
      <c r="EX329" s="1"/>
      <c r="FC329" s="1"/>
      <c r="FD329" s="1">
        <f t="shared" si="2274"/>
        <v>0</v>
      </c>
      <c r="FE329" s="1">
        <f t="shared" si="2275"/>
        <v>0</v>
      </c>
      <c r="FF329" s="1">
        <f t="shared" si="2276"/>
        <v>0</v>
      </c>
      <c r="FG329" s="1">
        <f t="shared" si="2277"/>
        <v>0</v>
      </c>
      <c r="FH329" s="1">
        <f t="shared" si="2278"/>
        <v>0</v>
      </c>
      <c r="FI329" s="1">
        <f t="shared" si="2279"/>
        <v>0</v>
      </c>
    </row>
    <row r="330" spans="1:165" s="116" customFormat="1" ht="19.5" customHeight="1" x14ac:dyDescent="0.2">
      <c r="A330" s="120" t="s">
        <v>105</v>
      </c>
      <c r="B330" s="120" t="s">
        <v>101</v>
      </c>
      <c r="C330" s="120">
        <v>813901</v>
      </c>
      <c r="D330" s="120" t="s">
        <v>449</v>
      </c>
      <c r="E330" s="124" t="s">
        <v>450</v>
      </c>
      <c r="F330" s="15" t="s">
        <v>140</v>
      </c>
      <c r="G330" s="1">
        <f t="shared" si="2225"/>
        <v>115000</v>
      </c>
      <c r="H330" s="1">
        <f t="shared" si="2226"/>
        <v>0</v>
      </c>
      <c r="I330" s="1"/>
      <c r="J330" s="1">
        <f t="shared" si="2227"/>
        <v>115000</v>
      </c>
      <c r="K330" s="1">
        <v>44625</v>
      </c>
      <c r="L330" s="1"/>
      <c r="M330" s="1">
        <f t="shared" si="2101"/>
        <v>70375</v>
      </c>
      <c r="N330" s="65"/>
      <c r="O330" s="65"/>
      <c r="P330" s="65"/>
      <c r="Q330" s="65"/>
      <c r="R330" s="65"/>
      <c r="S330" s="65"/>
      <c r="T330" s="65">
        <f t="shared" si="1980"/>
        <v>0</v>
      </c>
      <c r="U330" s="65"/>
      <c r="V330" s="65"/>
      <c r="W330" s="65"/>
      <c r="X330" s="65"/>
      <c r="Y330" s="65"/>
      <c r="Z330" s="65"/>
      <c r="AA330" s="65"/>
      <c r="AB330" s="65"/>
      <c r="AC330" s="65">
        <v>70375</v>
      </c>
      <c r="AD330" s="65"/>
      <c r="AE330" s="65"/>
      <c r="AF330" s="52"/>
      <c r="AG330" s="52"/>
      <c r="AH330" s="52"/>
      <c r="AI330" s="52"/>
      <c r="AJ330" s="1">
        <f t="shared" si="2228"/>
        <v>70375</v>
      </c>
      <c r="AK330" s="1">
        <f t="shared" si="2035"/>
        <v>0</v>
      </c>
      <c r="AL330" s="1">
        <f t="shared" si="2229"/>
        <v>0</v>
      </c>
      <c r="AM330" s="65"/>
      <c r="AN330" s="65"/>
      <c r="AO330" s="65"/>
      <c r="AP330" s="65"/>
      <c r="AQ330" s="65"/>
      <c r="AR330" s="65"/>
      <c r="AS330" s="65">
        <f t="shared" si="2230"/>
        <v>0</v>
      </c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52"/>
      <c r="BF330" s="52"/>
      <c r="BG330" s="52"/>
      <c r="BH330" s="52"/>
      <c r="BI330" s="1">
        <f t="shared" si="2231"/>
        <v>0</v>
      </c>
      <c r="BJ330" s="1">
        <f t="shared" si="2037"/>
        <v>115000</v>
      </c>
      <c r="BK330" s="1">
        <f t="shared" si="2232"/>
        <v>70375</v>
      </c>
      <c r="BL330" s="1"/>
      <c r="BM330" s="65">
        <f t="shared" si="2233"/>
        <v>0</v>
      </c>
      <c r="BN330" s="132"/>
      <c r="BO330" s="65">
        <f t="shared" si="2234"/>
        <v>0</v>
      </c>
      <c r="BP330" s="132"/>
      <c r="BQ330" s="65">
        <f t="shared" si="2235"/>
        <v>0</v>
      </c>
      <c r="BR330" s="65">
        <f t="shared" si="2236"/>
        <v>0</v>
      </c>
      <c r="BS330" s="132"/>
      <c r="BT330" s="65">
        <f t="shared" si="2237"/>
        <v>0</v>
      </c>
      <c r="BU330" s="65">
        <f t="shared" si="2238"/>
        <v>0</v>
      </c>
      <c r="BV330" s="65">
        <f t="shared" si="2239"/>
        <v>0</v>
      </c>
      <c r="BW330" s="65">
        <f t="shared" si="2240"/>
        <v>0</v>
      </c>
      <c r="BX330" s="132"/>
      <c r="BY330" s="65">
        <f t="shared" si="2241"/>
        <v>0</v>
      </c>
      <c r="BZ330" s="132"/>
      <c r="CA330" s="65">
        <f t="shared" si="2242"/>
        <v>0</v>
      </c>
      <c r="CB330" s="65">
        <f t="shared" si="2243"/>
        <v>0</v>
      </c>
      <c r="CC330" s="65">
        <f t="shared" si="2244"/>
        <v>0</v>
      </c>
      <c r="CD330" s="65">
        <f t="shared" si="2245"/>
        <v>0</v>
      </c>
      <c r="CE330" s="65">
        <f t="shared" si="2246"/>
        <v>0</v>
      </c>
      <c r="CF330" s="65">
        <f t="shared" si="2247"/>
        <v>0</v>
      </c>
      <c r="CG330" s="65">
        <f t="shared" si="2248"/>
        <v>70375</v>
      </c>
      <c r="CH330" s="132"/>
      <c r="CI330" s="65">
        <f t="shared" si="2249"/>
        <v>0</v>
      </c>
      <c r="CJ330" s="65">
        <f t="shared" si="2250"/>
        <v>0</v>
      </c>
      <c r="CK330" s="65">
        <f t="shared" si="2251"/>
        <v>0</v>
      </c>
      <c r="CL330" s="65">
        <f t="shared" si="2252"/>
        <v>0</v>
      </c>
      <c r="CM330" s="65">
        <f t="shared" si="2253"/>
        <v>0</v>
      </c>
      <c r="CN330" s="65">
        <f t="shared" si="2254"/>
        <v>0</v>
      </c>
      <c r="CO330" s="65">
        <f t="shared" si="2255"/>
        <v>70375</v>
      </c>
      <c r="CP330" s="1"/>
      <c r="CU330" s="1"/>
      <c r="CV330" s="1"/>
      <c r="DA330" s="1"/>
      <c r="DB330" s="1">
        <f t="shared" si="2256"/>
        <v>0</v>
      </c>
      <c r="DC330" s="1">
        <f t="shared" si="2257"/>
        <v>0</v>
      </c>
      <c r="DD330" s="1">
        <f t="shared" si="2258"/>
        <v>0</v>
      </c>
      <c r="DE330" s="1">
        <f t="shared" si="2259"/>
        <v>0</v>
      </c>
      <c r="DF330" s="1">
        <f t="shared" si="2260"/>
        <v>0</v>
      </c>
      <c r="DG330" s="1">
        <f t="shared" si="2261"/>
        <v>0</v>
      </c>
      <c r="DH330" s="1"/>
      <c r="DM330" s="1">
        <f t="shared" si="2281"/>
        <v>0</v>
      </c>
      <c r="DN330" s="1"/>
      <c r="DS330" s="1"/>
      <c r="DT330" s="1">
        <f t="shared" si="2262"/>
        <v>0</v>
      </c>
      <c r="DU330" s="1">
        <f t="shared" si="2263"/>
        <v>0</v>
      </c>
      <c r="DV330" s="1">
        <f t="shared" si="2264"/>
        <v>0</v>
      </c>
      <c r="DW330" s="1">
        <f t="shared" si="2265"/>
        <v>0</v>
      </c>
      <c r="DX330" s="1">
        <f t="shared" si="2266"/>
        <v>0</v>
      </c>
      <c r="DY330" s="1">
        <f t="shared" si="2267"/>
        <v>0</v>
      </c>
      <c r="DZ330" s="1"/>
      <c r="EA330" s="1"/>
      <c r="EB330" s="1"/>
      <c r="EC330" s="1"/>
      <c r="ED330" s="1"/>
      <c r="EE330" s="1">
        <f t="shared" si="1947"/>
        <v>0</v>
      </c>
      <c r="EF330" s="1"/>
      <c r="EK330" s="1"/>
      <c r="EL330" s="1">
        <f t="shared" si="2268"/>
        <v>0</v>
      </c>
      <c r="EM330" s="1">
        <f t="shared" si="2269"/>
        <v>0</v>
      </c>
      <c r="EN330" s="1">
        <f t="shared" si="2270"/>
        <v>0</v>
      </c>
      <c r="EO330" s="1">
        <f t="shared" si="2271"/>
        <v>0</v>
      </c>
      <c r="EP330" s="1">
        <f t="shared" si="2272"/>
        <v>0</v>
      </c>
      <c r="EQ330" s="1">
        <f t="shared" si="2273"/>
        <v>0</v>
      </c>
      <c r="ER330" s="1">
        <v>0</v>
      </c>
      <c r="EW330" s="1">
        <f t="shared" si="1953"/>
        <v>0</v>
      </c>
      <c r="EX330" s="1"/>
      <c r="FC330" s="1"/>
      <c r="FD330" s="1">
        <f t="shared" si="2274"/>
        <v>0</v>
      </c>
      <c r="FE330" s="1">
        <f t="shared" si="2275"/>
        <v>0</v>
      </c>
      <c r="FF330" s="1">
        <f t="shared" si="2276"/>
        <v>0</v>
      </c>
      <c r="FG330" s="1">
        <f t="shared" si="2277"/>
        <v>0</v>
      </c>
      <c r="FH330" s="1">
        <f t="shared" si="2278"/>
        <v>0</v>
      </c>
      <c r="FI330" s="1">
        <f t="shared" si="2279"/>
        <v>0</v>
      </c>
    </row>
    <row r="331" spans="1:165" s="116" customFormat="1" ht="24.75" customHeight="1" x14ac:dyDescent="0.2">
      <c r="A331" s="120" t="s">
        <v>105</v>
      </c>
      <c r="B331" s="120" t="s">
        <v>101</v>
      </c>
      <c r="C331" s="120">
        <v>813901</v>
      </c>
      <c r="D331" s="120" t="s">
        <v>451</v>
      </c>
      <c r="E331" s="124" t="s">
        <v>452</v>
      </c>
      <c r="F331" s="15" t="s">
        <v>140</v>
      </c>
      <c r="G331" s="1">
        <f t="shared" si="2225"/>
        <v>1200000</v>
      </c>
      <c r="H331" s="1">
        <f t="shared" si="2226"/>
        <v>0</v>
      </c>
      <c r="I331" s="1"/>
      <c r="J331" s="1">
        <f t="shared" si="2227"/>
        <v>107460</v>
      </c>
      <c r="K331" s="1">
        <v>460</v>
      </c>
      <c r="L331" s="1"/>
      <c r="M331" s="1">
        <f t="shared" si="2101"/>
        <v>107000</v>
      </c>
      <c r="N331" s="65"/>
      <c r="O331" s="65"/>
      <c r="P331" s="65"/>
      <c r="Q331" s="65"/>
      <c r="R331" s="65"/>
      <c r="S331" s="65"/>
      <c r="T331" s="65">
        <f t="shared" si="1980"/>
        <v>0</v>
      </c>
      <c r="U331" s="65"/>
      <c r="V331" s="65"/>
      <c r="W331" s="65"/>
      <c r="X331" s="65"/>
      <c r="Y331" s="65"/>
      <c r="Z331" s="65"/>
      <c r="AA331" s="65"/>
      <c r="AB331" s="65"/>
      <c r="AC331" s="65">
        <v>107000</v>
      </c>
      <c r="AD331" s="65"/>
      <c r="AE331" s="65"/>
      <c r="AF331" s="52"/>
      <c r="AG331" s="52"/>
      <c r="AH331" s="52"/>
      <c r="AI331" s="52"/>
      <c r="AJ331" s="1">
        <f t="shared" si="2228"/>
        <v>107000</v>
      </c>
      <c r="AK331" s="1">
        <f t="shared" si="2035"/>
        <v>1092540</v>
      </c>
      <c r="AL331" s="1">
        <f>AM331+AN331+AO331+AP331+AQ331+AR331+AS331+AV331+AW331+BA331+BB331+BC331</f>
        <v>1092540</v>
      </c>
      <c r="AM331" s="65"/>
      <c r="AN331" s="65"/>
      <c r="AO331" s="65"/>
      <c r="AP331" s="65"/>
      <c r="AQ331" s="65"/>
      <c r="AR331" s="65"/>
      <c r="AS331" s="65">
        <f t="shared" si="2230"/>
        <v>0</v>
      </c>
      <c r="AT331" s="65"/>
      <c r="AU331" s="65"/>
      <c r="AV331" s="65"/>
      <c r="AW331" s="65"/>
      <c r="AX331" s="65"/>
      <c r="AY331" s="65"/>
      <c r="AZ331" s="65"/>
      <c r="BA331" s="65"/>
      <c r="BB331" s="65">
        <v>1092540</v>
      </c>
      <c r="BC331" s="65"/>
      <c r="BD331" s="65"/>
      <c r="BE331" s="52"/>
      <c r="BF331" s="52"/>
      <c r="BG331" s="52"/>
      <c r="BH331" s="52"/>
      <c r="BI331" s="1">
        <f t="shared" si="2231"/>
        <v>1092540</v>
      </c>
      <c r="BJ331" s="1">
        <f t="shared" si="2037"/>
        <v>1200000</v>
      </c>
      <c r="BK331" s="1">
        <f t="shared" si="2232"/>
        <v>1199540</v>
      </c>
      <c r="BL331" s="1"/>
      <c r="BM331" s="65">
        <f t="shared" si="2233"/>
        <v>0</v>
      </c>
      <c r="BN331" s="132"/>
      <c r="BO331" s="65">
        <f t="shared" si="2234"/>
        <v>0</v>
      </c>
      <c r="BP331" s="132"/>
      <c r="BQ331" s="65">
        <f t="shared" si="2235"/>
        <v>0</v>
      </c>
      <c r="BR331" s="65">
        <f t="shared" si="2236"/>
        <v>0</v>
      </c>
      <c r="BS331" s="132"/>
      <c r="BT331" s="65">
        <f t="shared" si="2237"/>
        <v>0</v>
      </c>
      <c r="BU331" s="65">
        <f t="shared" si="2238"/>
        <v>0</v>
      </c>
      <c r="BV331" s="65">
        <f t="shared" si="2239"/>
        <v>0</v>
      </c>
      <c r="BW331" s="65">
        <f t="shared" si="2240"/>
        <v>0</v>
      </c>
      <c r="BX331" s="132"/>
      <c r="BY331" s="65">
        <f t="shared" si="2241"/>
        <v>0</v>
      </c>
      <c r="BZ331" s="132"/>
      <c r="CA331" s="65">
        <f t="shared" si="2242"/>
        <v>0</v>
      </c>
      <c r="CB331" s="65">
        <f t="shared" si="2243"/>
        <v>0</v>
      </c>
      <c r="CC331" s="65">
        <f t="shared" si="2244"/>
        <v>0</v>
      </c>
      <c r="CD331" s="65">
        <f t="shared" si="2245"/>
        <v>0</v>
      </c>
      <c r="CE331" s="65">
        <f t="shared" si="2246"/>
        <v>0</v>
      </c>
      <c r="CF331" s="65">
        <f>AB331+BA331</f>
        <v>0</v>
      </c>
      <c r="CG331" s="65">
        <f>AC331+BB331</f>
        <v>1199540</v>
      </c>
      <c r="CH331" s="132"/>
      <c r="CI331" s="65">
        <f t="shared" si="2249"/>
        <v>0</v>
      </c>
      <c r="CJ331" s="65">
        <f t="shared" si="2250"/>
        <v>0</v>
      </c>
      <c r="CK331" s="65">
        <f t="shared" si="2251"/>
        <v>0</v>
      </c>
      <c r="CL331" s="65">
        <f t="shared" si="2252"/>
        <v>0</v>
      </c>
      <c r="CM331" s="65">
        <f t="shared" si="2253"/>
        <v>0</v>
      </c>
      <c r="CN331" s="65">
        <f t="shared" si="2254"/>
        <v>0</v>
      </c>
      <c r="CO331" s="65">
        <f t="shared" si="2255"/>
        <v>1199540</v>
      </c>
      <c r="CP331" s="1"/>
      <c r="CU331" s="1"/>
      <c r="CV331" s="1"/>
      <c r="DA331" s="1"/>
      <c r="DB331" s="1">
        <f t="shared" si="2256"/>
        <v>0</v>
      </c>
      <c r="DC331" s="1">
        <f t="shared" si="2257"/>
        <v>0</v>
      </c>
      <c r="DD331" s="1">
        <f t="shared" si="2258"/>
        <v>0</v>
      </c>
      <c r="DE331" s="1">
        <f t="shared" si="2259"/>
        <v>0</v>
      </c>
      <c r="DF331" s="1">
        <f t="shared" si="2260"/>
        <v>0</v>
      </c>
      <c r="DG331" s="1">
        <f t="shared" si="2261"/>
        <v>0</v>
      </c>
      <c r="DH331" s="1"/>
      <c r="DM331" s="1">
        <f t="shared" si="2281"/>
        <v>0</v>
      </c>
      <c r="DN331" s="1"/>
      <c r="DS331" s="1"/>
      <c r="DT331" s="1">
        <f t="shared" si="2262"/>
        <v>0</v>
      </c>
      <c r="DU331" s="1">
        <f t="shared" si="2263"/>
        <v>0</v>
      </c>
      <c r="DV331" s="1">
        <f t="shared" si="2264"/>
        <v>0</v>
      </c>
      <c r="DW331" s="1">
        <f t="shared" si="2265"/>
        <v>0</v>
      </c>
      <c r="DX331" s="1">
        <f t="shared" si="2266"/>
        <v>0</v>
      </c>
      <c r="DY331" s="1">
        <f t="shared" si="2267"/>
        <v>0</v>
      </c>
      <c r="DZ331" s="1"/>
      <c r="EA331" s="1"/>
      <c r="EB331" s="1"/>
      <c r="EC331" s="1"/>
      <c r="ED331" s="1"/>
      <c r="EE331" s="1">
        <f t="shared" si="1947"/>
        <v>0</v>
      </c>
      <c r="EF331" s="1"/>
      <c r="EK331" s="1"/>
      <c r="EL331" s="1">
        <f t="shared" si="2268"/>
        <v>0</v>
      </c>
      <c r="EM331" s="1">
        <f t="shared" si="2269"/>
        <v>0</v>
      </c>
      <c r="EN331" s="1">
        <f t="shared" si="2270"/>
        <v>0</v>
      </c>
      <c r="EO331" s="1">
        <f t="shared" si="2271"/>
        <v>0</v>
      </c>
      <c r="EP331" s="1">
        <f t="shared" si="2272"/>
        <v>0</v>
      </c>
      <c r="EQ331" s="1">
        <f t="shared" si="2273"/>
        <v>0</v>
      </c>
      <c r="ER331" s="1">
        <v>0</v>
      </c>
      <c r="EW331" s="1">
        <f t="shared" si="1953"/>
        <v>0</v>
      </c>
      <c r="EX331" s="1"/>
      <c r="FC331" s="1"/>
      <c r="FD331" s="1">
        <f t="shared" si="2274"/>
        <v>0</v>
      </c>
      <c r="FE331" s="1">
        <f t="shared" si="2275"/>
        <v>0</v>
      </c>
      <c r="FF331" s="1">
        <f t="shared" si="2276"/>
        <v>0</v>
      </c>
      <c r="FG331" s="1">
        <f t="shared" si="2277"/>
        <v>0</v>
      </c>
      <c r="FH331" s="1">
        <f t="shared" si="2278"/>
        <v>0</v>
      </c>
      <c r="FI331" s="1">
        <f t="shared" si="2279"/>
        <v>0</v>
      </c>
    </row>
    <row r="332" spans="1:165" s="116" customFormat="1" ht="19.5" customHeight="1" x14ac:dyDescent="0.2">
      <c r="A332" s="120" t="s">
        <v>105</v>
      </c>
      <c r="B332" s="120" t="s">
        <v>101</v>
      </c>
      <c r="C332" s="120">
        <v>813901</v>
      </c>
      <c r="D332" s="120" t="s">
        <v>453</v>
      </c>
      <c r="E332" s="124" t="s">
        <v>454</v>
      </c>
      <c r="F332" s="15" t="s">
        <v>140</v>
      </c>
      <c r="G332" s="1">
        <f t="shared" si="2225"/>
        <v>210000</v>
      </c>
      <c r="H332" s="1">
        <f t="shared" si="2226"/>
        <v>0</v>
      </c>
      <c r="I332" s="1"/>
      <c r="J332" s="1">
        <f t="shared" si="2227"/>
        <v>210000</v>
      </c>
      <c r="K332" s="1">
        <v>143930</v>
      </c>
      <c r="L332" s="1"/>
      <c r="M332" s="1">
        <f t="shared" si="2101"/>
        <v>66070</v>
      </c>
      <c r="N332" s="65"/>
      <c r="O332" s="65"/>
      <c r="P332" s="65"/>
      <c r="Q332" s="65"/>
      <c r="R332" s="65"/>
      <c r="S332" s="65"/>
      <c r="T332" s="65">
        <f t="shared" si="1980"/>
        <v>0</v>
      </c>
      <c r="U332" s="65"/>
      <c r="V332" s="65"/>
      <c r="W332" s="65"/>
      <c r="X332" s="65"/>
      <c r="Y332" s="65"/>
      <c r="Z332" s="65"/>
      <c r="AA332" s="65"/>
      <c r="AB332" s="65"/>
      <c r="AC332" s="65">
        <v>66070</v>
      </c>
      <c r="AD332" s="65"/>
      <c r="AE332" s="65"/>
      <c r="AF332" s="52"/>
      <c r="AG332" s="52"/>
      <c r="AH332" s="52"/>
      <c r="AI332" s="52"/>
      <c r="AJ332" s="1">
        <f t="shared" si="2228"/>
        <v>66070</v>
      </c>
      <c r="AK332" s="1">
        <f t="shared" si="2035"/>
        <v>0</v>
      </c>
      <c r="AL332" s="1">
        <f t="shared" si="2229"/>
        <v>0</v>
      </c>
      <c r="AM332" s="65"/>
      <c r="AN332" s="65"/>
      <c r="AO332" s="65"/>
      <c r="AP332" s="65"/>
      <c r="AQ332" s="65"/>
      <c r="AR332" s="65"/>
      <c r="AS332" s="65">
        <f t="shared" si="2230"/>
        <v>0</v>
      </c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52"/>
      <c r="BF332" s="52"/>
      <c r="BG332" s="52"/>
      <c r="BH332" s="52"/>
      <c r="BI332" s="1">
        <f t="shared" si="2231"/>
        <v>0</v>
      </c>
      <c r="BJ332" s="1">
        <f t="shared" si="2037"/>
        <v>210000</v>
      </c>
      <c r="BK332" s="1">
        <f t="shared" si="2232"/>
        <v>66070</v>
      </c>
      <c r="BL332" s="1"/>
      <c r="BM332" s="65">
        <f t="shared" si="2233"/>
        <v>0</v>
      </c>
      <c r="BN332" s="132"/>
      <c r="BO332" s="65">
        <f t="shared" si="2234"/>
        <v>0</v>
      </c>
      <c r="BP332" s="132"/>
      <c r="BQ332" s="65">
        <f t="shared" si="2235"/>
        <v>0</v>
      </c>
      <c r="BR332" s="65">
        <f t="shared" si="2236"/>
        <v>0</v>
      </c>
      <c r="BS332" s="132"/>
      <c r="BT332" s="65">
        <f t="shared" si="2237"/>
        <v>0</v>
      </c>
      <c r="BU332" s="65">
        <f t="shared" si="2238"/>
        <v>0</v>
      </c>
      <c r="BV332" s="65">
        <f t="shared" si="2239"/>
        <v>0</v>
      </c>
      <c r="BW332" s="65">
        <f t="shared" si="2240"/>
        <v>0</v>
      </c>
      <c r="BX332" s="132"/>
      <c r="BY332" s="65">
        <f t="shared" si="2241"/>
        <v>0</v>
      </c>
      <c r="BZ332" s="132"/>
      <c r="CA332" s="65">
        <f t="shared" si="2242"/>
        <v>0</v>
      </c>
      <c r="CB332" s="65">
        <f t="shared" si="2243"/>
        <v>0</v>
      </c>
      <c r="CC332" s="65">
        <f t="shared" si="2244"/>
        <v>0</v>
      </c>
      <c r="CD332" s="65">
        <f t="shared" si="2245"/>
        <v>0</v>
      </c>
      <c r="CE332" s="65">
        <f t="shared" si="2246"/>
        <v>0</v>
      </c>
      <c r="CF332" s="65">
        <f t="shared" si="2247"/>
        <v>0</v>
      </c>
      <c r="CG332" s="65">
        <f t="shared" si="2248"/>
        <v>66070</v>
      </c>
      <c r="CH332" s="132"/>
      <c r="CI332" s="65">
        <f t="shared" si="2249"/>
        <v>0</v>
      </c>
      <c r="CJ332" s="65">
        <f t="shared" si="2250"/>
        <v>0</v>
      </c>
      <c r="CK332" s="65">
        <f t="shared" si="2251"/>
        <v>0</v>
      </c>
      <c r="CL332" s="65">
        <f t="shared" si="2252"/>
        <v>0</v>
      </c>
      <c r="CM332" s="65">
        <f t="shared" si="2253"/>
        <v>0</v>
      </c>
      <c r="CN332" s="65">
        <f t="shared" si="2254"/>
        <v>0</v>
      </c>
      <c r="CO332" s="65">
        <f t="shared" si="2255"/>
        <v>66070</v>
      </c>
      <c r="CP332" s="1"/>
      <c r="CU332" s="1"/>
      <c r="CV332" s="1"/>
      <c r="DA332" s="1"/>
      <c r="DB332" s="1">
        <f t="shared" si="2256"/>
        <v>0</v>
      </c>
      <c r="DC332" s="1">
        <f t="shared" si="2257"/>
        <v>0</v>
      </c>
      <c r="DD332" s="1">
        <f t="shared" si="2258"/>
        <v>0</v>
      </c>
      <c r="DE332" s="1">
        <f t="shared" si="2259"/>
        <v>0</v>
      </c>
      <c r="DF332" s="1">
        <f t="shared" si="2260"/>
        <v>0</v>
      </c>
      <c r="DG332" s="1">
        <f t="shared" si="2261"/>
        <v>0</v>
      </c>
      <c r="DH332" s="1"/>
      <c r="DM332" s="1">
        <f t="shared" si="2281"/>
        <v>0</v>
      </c>
      <c r="DN332" s="1"/>
      <c r="DS332" s="1"/>
      <c r="DT332" s="1">
        <f t="shared" si="2262"/>
        <v>0</v>
      </c>
      <c r="DU332" s="1">
        <f t="shared" si="2263"/>
        <v>0</v>
      </c>
      <c r="DV332" s="1">
        <f t="shared" si="2264"/>
        <v>0</v>
      </c>
      <c r="DW332" s="1">
        <f t="shared" si="2265"/>
        <v>0</v>
      </c>
      <c r="DX332" s="1">
        <f t="shared" si="2266"/>
        <v>0</v>
      </c>
      <c r="DY332" s="1">
        <f t="shared" si="2267"/>
        <v>0</v>
      </c>
      <c r="DZ332" s="1"/>
      <c r="EA332" s="1"/>
      <c r="EB332" s="1"/>
      <c r="EC332" s="1"/>
      <c r="ED332" s="1"/>
      <c r="EE332" s="1">
        <f t="shared" ref="EE332:EE360" si="2282">DZ332-EB332-EC332-ED332</f>
        <v>0</v>
      </c>
      <c r="EF332" s="1"/>
      <c r="EK332" s="1"/>
      <c r="EL332" s="1">
        <f t="shared" si="2268"/>
        <v>0</v>
      </c>
      <c r="EM332" s="1">
        <f t="shared" si="2269"/>
        <v>0</v>
      </c>
      <c r="EN332" s="1">
        <f t="shared" si="2270"/>
        <v>0</v>
      </c>
      <c r="EO332" s="1">
        <f t="shared" si="2271"/>
        <v>0</v>
      </c>
      <c r="EP332" s="1">
        <f t="shared" si="2272"/>
        <v>0</v>
      </c>
      <c r="EQ332" s="1">
        <f t="shared" si="2273"/>
        <v>0</v>
      </c>
      <c r="ER332" s="1">
        <v>0</v>
      </c>
      <c r="EW332" s="1">
        <f t="shared" ref="EW332:EW360" si="2283">ER332-ET332-EU332-EV332</f>
        <v>0</v>
      </c>
      <c r="EX332" s="1"/>
      <c r="FC332" s="1"/>
      <c r="FD332" s="1">
        <f t="shared" si="2274"/>
        <v>0</v>
      </c>
      <c r="FE332" s="1">
        <f t="shared" si="2275"/>
        <v>0</v>
      </c>
      <c r="FF332" s="1">
        <f t="shared" si="2276"/>
        <v>0</v>
      </c>
      <c r="FG332" s="1">
        <f t="shared" si="2277"/>
        <v>0</v>
      </c>
      <c r="FH332" s="1">
        <f t="shared" si="2278"/>
        <v>0</v>
      </c>
      <c r="FI332" s="1">
        <f t="shared" si="2279"/>
        <v>0</v>
      </c>
    </row>
    <row r="333" spans="1:165" s="116" customFormat="1" ht="19.5" customHeight="1" x14ac:dyDescent="0.2">
      <c r="A333" s="120" t="s">
        <v>105</v>
      </c>
      <c r="B333" s="120" t="s">
        <v>101</v>
      </c>
      <c r="C333" s="120">
        <v>813901</v>
      </c>
      <c r="D333" s="120" t="s">
        <v>455</v>
      </c>
      <c r="E333" s="124" t="s">
        <v>456</v>
      </c>
      <c r="F333" s="15" t="s">
        <v>140</v>
      </c>
      <c r="G333" s="1">
        <f t="shared" si="2225"/>
        <v>340000</v>
      </c>
      <c r="H333" s="1">
        <f t="shared" si="2226"/>
        <v>0</v>
      </c>
      <c r="I333" s="1"/>
      <c r="J333" s="1">
        <f t="shared" si="2227"/>
        <v>340000</v>
      </c>
      <c r="K333" s="1">
        <v>158764</v>
      </c>
      <c r="L333" s="1"/>
      <c r="M333" s="1">
        <f t="shared" si="2101"/>
        <v>181236</v>
      </c>
      <c r="N333" s="65"/>
      <c r="O333" s="65"/>
      <c r="P333" s="65"/>
      <c r="Q333" s="65"/>
      <c r="R333" s="65"/>
      <c r="S333" s="65"/>
      <c r="T333" s="65">
        <f t="shared" si="1980"/>
        <v>0</v>
      </c>
      <c r="U333" s="65"/>
      <c r="V333" s="65"/>
      <c r="W333" s="65"/>
      <c r="X333" s="65"/>
      <c r="Y333" s="65"/>
      <c r="Z333" s="65"/>
      <c r="AA333" s="65"/>
      <c r="AB333" s="65"/>
      <c r="AC333" s="65">
        <v>181236</v>
      </c>
      <c r="AD333" s="65"/>
      <c r="AE333" s="65"/>
      <c r="AF333" s="52"/>
      <c r="AG333" s="52"/>
      <c r="AH333" s="52">
        <v>41243</v>
      </c>
      <c r="AI333" s="52">
        <v>49375</v>
      </c>
      <c r="AJ333" s="1">
        <f t="shared" si="2228"/>
        <v>131861</v>
      </c>
      <c r="AK333" s="1">
        <f t="shared" si="2035"/>
        <v>0</v>
      </c>
      <c r="AL333" s="1">
        <f t="shared" si="2229"/>
        <v>0</v>
      </c>
      <c r="AM333" s="65"/>
      <c r="AN333" s="65"/>
      <c r="AO333" s="65"/>
      <c r="AP333" s="65"/>
      <c r="AQ333" s="65"/>
      <c r="AR333" s="65"/>
      <c r="AS333" s="65">
        <f t="shared" si="2230"/>
        <v>0</v>
      </c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52"/>
      <c r="BF333" s="52"/>
      <c r="BG333" s="52"/>
      <c r="BH333" s="52"/>
      <c r="BI333" s="1">
        <f t="shared" si="2231"/>
        <v>0</v>
      </c>
      <c r="BJ333" s="1">
        <f t="shared" si="2037"/>
        <v>340000</v>
      </c>
      <c r="BK333" s="1">
        <f t="shared" si="2232"/>
        <v>181236</v>
      </c>
      <c r="BL333" s="1"/>
      <c r="BM333" s="65">
        <f t="shared" si="2233"/>
        <v>0</v>
      </c>
      <c r="BN333" s="132"/>
      <c r="BO333" s="65">
        <f t="shared" si="2234"/>
        <v>0</v>
      </c>
      <c r="BP333" s="132"/>
      <c r="BQ333" s="65">
        <f t="shared" si="2235"/>
        <v>0</v>
      </c>
      <c r="BR333" s="65">
        <f t="shared" si="2236"/>
        <v>0</v>
      </c>
      <c r="BS333" s="132"/>
      <c r="BT333" s="65">
        <f t="shared" si="2237"/>
        <v>0</v>
      </c>
      <c r="BU333" s="65">
        <f t="shared" si="2238"/>
        <v>0</v>
      </c>
      <c r="BV333" s="65">
        <f t="shared" si="2239"/>
        <v>0</v>
      </c>
      <c r="BW333" s="65">
        <f t="shared" si="2240"/>
        <v>0</v>
      </c>
      <c r="BX333" s="132"/>
      <c r="BY333" s="65">
        <f t="shared" si="2241"/>
        <v>0</v>
      </c>
      <c r="BZ333" s="132"/>
      <c r="CA333" s="65">
        <f t="shared" si="2242"/>
        <v>0</v>
      </c>
      <c r="CB333" s="65">
        <f t="shared" si="2243"/>
        <v>0</v>
      </c>
      <c r="CC333" s="65">
        <f t="shared" si="2244"/>
        <v>0</v>
      </c>
      <c r="CD333" s="65">
        <f t="shared" si="2245"/>
        <v>0</v>
      </c>
      <c r="CE333" s="65">
        <f t="shared" si="2246"/>
        <v>0</v>
      </c>
      <c r="CF333" s="65">
        <f t="shared" si="2247"/>
        <v>0</v>
      </c>
      <c r="CG333" s="65">
        <f t="shared" si="2248"/>
        <v>181236</v>
      </c>
      <c r="CH333" s="132"/>
      <c r="CI333" s="65">
        <f t="shared" si="2249"/>
        <v>0</v>
      </c>
      <c r="CJ333" s="65">
        <f t="shared" si="2250"/>
        <v>0</v>
      </c>
      <c r="CK333" s="65">
        <f t="shared" si="2251"/>
        <v>0</v>
      </c>
      <c r="CL333" s="65">
        <f t="shared" si="2252"/>
        <v>0</v>
      </c>
      <c r="CM333" s="65">
        <f t="shared" si="2253"/>
        <v>41243</v>
      </c>
      <c r="CN333" s="65">
        <f t="shared" si="2254"/>
        <v>49375</v>
      </c>
      <c r="CO333" s="65">
        <f t="shared" si="2255"/>
        <v>131861</v>
      </c>
      <c r="CP333" s="1"/>
      <c r="CU333" s="1"/>
      <c r="CV333" s="1"/>
      <c r="DA333" s="1"/>
      <c r="DB333" s="1">
        <f t="shared" si="2256"/>
        <v>0</v>
      </c>
      <c r="DC333" s="1">
        <f t="shared" si="2257"/>
        <v>0</v>
      </c>
      <c r="DD333" s="1">
        <f t="shared" si="2258"/>
        <v>0</v>
      </c>
      <c r="DE333" s="1">
        <f t="shared" si="2259"/>
        <v>0</v>
      </c>
      <c r="DF333" s="1">
        <f t="shared" si="2260"/>
        <v>0</v>
      </c>
      <c r="DG333" s="1">
        <f t="shared" si="2261"/>
        <v>0</v>
      </c>
      <c r="DH333" s="1"/>
      <c r="DM333" s="1">
        <f t="shared" si="2281"/>
        <v>0</v>
      </c>
      <c r="DN333" s="1"/>
      <c r="DS333" s="1"/>
      <c r="DT333" s="1">
        <f t="shared" si="2262"/>
        <v>0</v>
      </c>
      <c r="DU333" s="1">
        <f t="shared" si="2263"/>
        <v>0</v>
      </c>
      <c r="DV333" s="1">
        <f t="shared" si="2264"/>
        <v>0</v>
      </c>
      <c r="DW333" s="1">
        <f t="shared" si="2265"/>
        <v>0</v>
      </c>
      <c r="DX333" s="1">
        <f t="shared" si="2266"/>
        <v>0</v>
      </c>
      <c r="DY333" s="1">
        <f t="shared" si="2267"/>
        <v>0</v>
      </c>
      <c r="DZ333" s="1"/>
      <c r="EA333" s="1"/>
      <c r="EB333" s="1"/>
      <c r="EC333" s="1"/>
      <c r="ED333" s="1"/>
      <c r="EE333" s="1">
        <f t="shared" si="2282"/>
        <v>0</v>
      </c>
      <c r="EF333" s="1"/>
      <c r="EK333" s="1"/>
      <c r="EL333" s="1">
        <f t="shared" si="2268"/>
        <v>0</v>
      </c>
      <c r="EM333" s="1">
        <f t="shared" si="2269"/>
        <v>0</v>
      </c>
      <c r="EN333" s="1">
        <f t="shared" si="2270"/>
        <v>0</v>
      </c>
      <c r="EO333" s="1">
        <f t="shared" si="2271"/>
        <v>0</v>
      </c>
      <c r="EP333" s="1">
        <f t="shared" si="2272"/>
        <v>0</v>
      </c>
      <c r="EQ333" s="1">
        <f t="shared" si="2273"/>
        <v>0</v>
      </c>
      <c r="ER333" s="1">
        <v>0</v>
      </c>
      <c r="EW333" s="1">
        <f t="shared" si="2283"/>
        <v>0</v>
      </c>
      <c r="EX333" s="1"/>
      <c r="FC333" s="1"/>
      <c r="FD333" s="1">
        <f t="shared" si="2274"/>
        <v>0</v>
      </c>
      <c r="FE333" s="1">
        <f t="shared" si="2275"/>
        <v>0</v>
      </c>
      <c r="FF333" s="1">
        <f t="shared" si="2276"/>
        <v>0</v>
      </c>
      <c r="FG333" s="1">
        <f t="shared" si="2277"/>
        <v>0</v>
      </c>
      <c r="FH333" s="1">
        <f t="shared" si="2278"/>
        <v>0</v>
      </c>
      <c r="FI333" s="1">
        <f t="shared" si="2279"/>
        <v>0</v>
      </c>
    </row>
    <row r="334" spans="1:165" s="116" customFormat="1" ht="19.5" customHeight="1" x14ac:dyDescent="0.2">
      <c r="A334" s="120" t="s">
        <v>105</v>
      </c>
      <c r="B334" s="120" t="s">
        <v>101</v>
      </c>
      <c r="C334" s="120">
        <v>813901</v>
      </c>
      <c r="D334" s="120" t="s">
        <v>457</v>
      </c>
      <c r="E334" s="124" t="s">
        <v>458</v>
      </c>
      <c r="F334" s="15" t="s">
        <v>140</v>
      </c>
      <c r="G334" s="1">
        <f t="shared" si="2225"/>
        <v>1722282</v>
      </c>
      <c r="H334" s="1">
        <f t="shared" si="2226"/>
        <v>0</v>
      </c>
      <c r="I334" s="1"/>
      <c r="J334" s="1">
        <f t="shared" si="2227"/>
        <v>1722282</v>
      </c>
      <c r="K334" s="1">
        <v>49782</v>
      </c>
      <c r="L334" s="1"/>
      <c r="M334" s="1">
        <f t="shared" si="2101"/>
        <v>1672500</v>
      </c>
      <c r="N334" s="65"/>
      <c r="O334" s="65"/>
      <c r="P334" s="65"/>
      <c r="Q334" s="65"/>
      <c r="R334" s="65"/>
      <c r="S334" s="65"/>
      <c r="T334" s="65">
        <f t="shared" si="1980"/>
        <v>0</v>
      </c>
      <c r="U334" s="65"/>
      <c r="V334" s="65"/>
      <c r="W334" s="65"/>
      <c r="X334" s="65"/>
      <c r="Y334" s="65"/>
      <c r="Z334" s="65"/>
      <c r="AA334" s="65"/>
      <c r="AB334" s="65"/>
      <c r="AC334" s="65">
        <v>1672500</v>
      </c>
      <c r="AD334" s="65"/>
      <c r="AE334" s="65"/>
      <c r="AF334" s="52"/>
      <c r="AG334" s="52"/>
      <c r="AH334" s="52"/>
      <c r="AI334" s="52"/>
      <c r="AJ334" s="1">
        <f t="shared" si="2228"/>
        <v>1672500</v>
      </c>
      <c r="AK334" s="1">
        <f t="shared" si="2035"/>
        <v>0</v>
      </c>
      <c r="AL334" s="1">
        <f t="shared" si="2229"/>
        <v>0</v>
      </c>
      <c r="AM334" s="65"/>
      <c r="AN334" s="65"/>
      <c r="AO334" s="65"/>
      <c r="AP334" s="65"/>
      <c r="AQ334" s="65"/>
      <c r="AR334" s="65"/>
      <c r="AS334" s="65">
        <f t="shared" si="2230"/>
        <v>0</v>
      </c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52"/>
      <c r="BF334" s="52"/>
      <c r="BG334" s="52"/>
      <c r="BH334" s="52"/>
      <c r="BI334" s="1">
        <f t="shared" si="2231"/>
        <v>0</v>
      </c>
      <c r="BJ334" s="1">
        <f t="shared" si="2037"/>
        <v>1722282</v>
      </c>
      <c r="BK334" s="1">
        <f t="shared" si="2232"/>
        <v>1672500</v>
      </c>
      <c r="BL334" s="1"/>
      <c r="BM334" s="65">
        <f t="shared" si="2233"/>
        <v>0</v>
      </c>
      <c r="BN334" s="132"/>
      <c r="BO334" s="65">
        <f t="shared" si="2234"/>
        <v>0</v>
      </c>
      <c r="BP334" s="132"/>
      <c r="BQ334" s="65">
        <f t="shared" si="2235"/>
        <v>0</v>
      </c>
      <c r="BR334" s="65">
        <f t="shared" si="2236"/>
        <v>0</v>
      </c>
      <c r="BS334" s="132"/>
      <c r="BT334" s="65">
        <f t="shared" si="2237"/>
        <v>0</v>
      </c>
      <c r="BU334" s="65">
        <f t="shared" si="2238"/>
        <v>0</v>
      </c>
      <c r="BV334" s="65">
        <f t="shared" si="2239"/>
        <v>0</v>
      </c>
      <c r="BW334" s="65">
        <f t="shared" si="2240"/>
        <v>0</v>
      </c>
      <c r="BX334" s="132"/>
      <c r="BY334" s="65">
        <f t="shared" si="2241"/>
        <v>0</v>
      </c>
      <c r="BZ334" s="132"/>
      <c r="CA334" s="65">
        <f t="shared" si="2242"/>
        <v>0</v>
      </c>
      <c r="CB334" s="65">
        <f t="shared" si="2243"/>
        <v>0</v>
      </c>
      <c r="CC334" s="65">
        <f t="shared" si="2244"/>
        <v>0</v>
      </c>
      <c r="CD334" s="65">
        <f t="shared" si="2245"/>
        <v>0</v>
      </c>
      <c r="CE334" s="65">
        <f t="shared" si="2246"/>
        <v>0</v>
      </c>
      <c r="CF334" s="65">
        <f t="shared" si="2247"/>
        <v>0</v>
      </c>
      <c r="CG334" s="65">
        <f t="shared" si="2248"/>
        <v>1672500</v>
      </c>
      <c r="CH334" s="132"/>
      <c r="CI334" s="65">
        <f t="shared" si="2249"/>
        <v>0</v>
      </c>
      <c r="CJ334" s="65">
        <f t="shared" si="2250"/>
        <v>0</v>
      </c>
      <c r="CK334" s="65">
        <f t="shared" si="2251"/>
        <v>0</v>
      </c>
      <c r="CL334" s="65">
        <f t="shared" si="2252"/>
        <v>0</v>
      </c>
      <c r="CM334" s="65">
        <f t="shared" si="2253"/>
        <v>0</v>
      </c>
      <c r="CN334" s="65">
        <f t="shared" si="2254"/>
        <v>0</v>
      </c>
      <c r="CO334" s="65">
        <f t="shared" si="2255"/>
        <v>1672500</v>
      </c>
      <c r="CP334" s="1"/>
      <c r="CU334" s="1"/>
      <c r="CV334" s="1"/>
      <c r="DA334" s="1"/>
      <c r="DB334" s="1">
        <f t="shared" si="2256"/>
        <v>0</v>
      </c>
      <c r="DC334" s="1">
        <f t="shared" si="2257"/>
        <v>0</v>
      </c>
      <c r="DD334" s="1">
        <f t="shared" si="2258"/>
        <v>0</v>
      </c>
      <c r="DE334" s="1">
        <f t="shared" si="2259"/>
        <v>0</v>
      </c>
      <c r="DF334" s="1">
        <f t="shared" si="2260"/>
        <v>0</v>
      </c>
      <c r="DG334" s="1">
        <f t="shared" si="2261"/>
        <v>0</v>
      </c>
      <c r="DH334" s="1"/>
      <c r="DM334" s="1">
        <f t="shared" si="2281"/>
        <v>0</v>
      </c>
      <c r="DN334" s="1"/>
      <c r="DS334" s="1"/>
      <c r="DT334" s="1">
        <f t="shared" si="2262"/>
        <v>0</v>
      </c>
      <c r="DU334" s="1">
        <f t="shared" si="2263"/>
        <v>0</v>
      </c>
      <c r="DV334" s="1">
        <f t="shared" si="2264"/>
        <v>0</v>
      </c>
      <c r="DW334" s="1">
        <f t="shared" si="2265"/>
        <v>0</v>
      </c>
      <c r="DX334" s="1">
        <f t="shared" si="2266"/>
        <v>0</v>
      </c>
      <c r="DY334" s="1">
        <f t="shared" si="2267"/>
        <v>0</v>
      </c>
      <c r="DZ334" s="1"/>
      <c r="EA334" s="1"/>
      <c r="EB334" s="1"/>
      <c r="EC334" s="1"/>
      <c r="ED334" s="1"/>
      <c r="EE334" s="1">
        <f t="shared" si="2282"/>
        <v>0</v>
      </c>
      <c r="EF334" s="1"/>
      <c r="EK334" s="1"/>
      <c r="EL334" s="1">
        <f t="shared" si="2268"/>
        <v>0</v>
      </c>
      <c r="EM334" s="1">
        <f t="shared" si="2269"/>
        <v>0</v>
      </c>
      <c r="EN334" s="1">
        <f t="shared" si="2270"/>
        <v>0</v>
      </c>
      <c r="EO334" s="1">
        <f t="shared" si="2271"/>
        <v>0</v>
      </c>
      <c r="EP334" s="1">
        <f t="shared" si="2272"/>
        <v>0</v>
      </c>
      <c r="EQ334" s="1">
        <f t="shared" si="2273"/>
        <v>0</v>
      </c>
      <c r="ER334" s="1">
        <v>0</v>
      </c>
      <c r="EW334" s="1">
        <f t="shared" si="2283"/>
        <v>0</v>
      </c>
      <c r="EX334" s="1"/>
      <c r="FC334" s="1"/>
      <c r="FD334" s="1">
        <f t="shared" si="2274"/>
        <v>0</v>
      </c>
      <c r="FE334" s="1">
        <f t="shared" si="2275"/>
        <v>0</v>
      </c>
      <c r="FF334" s="1">
        <f t="shared" si="2276"/>
        <v>0</v>
      </c>
      <c r="FG334" s="1">
        <f t="shared" si="2277"/>
        <v>0</v>
      </c>
      <c r="FH334" s="1">
        <f t="shared" si="2278"/>
        <v>0</v>
      </c>
      <c r="FI334" s="1">
        <f t="shared" si="2279"/>
        <v>0</v>
      </c>
    </row>
    <row r="335" spans="1:165" s="116" customFormat="1" ht="24" customHeight="1" x14ac:dyDescent="0.2">
      <c r="A335" s="53" t="s">
        <v>105</v>
      </c>
      <c r="B335" s="120" t="s">
        <v>101</v>
      </c>
      <c r="C335" s="120">
        <v>813901</v>
      </c>
      <c r="D335" s="120" t="s">
        <v>459</v>
      </c>
      <c r="E335" s="124" t="s">
        <v>460</v>
      </c>
      <c r="F335" s="15" t="s">
        <v>156</v>
      </c>
      <c r="G335" s="1">
        <f t="shared" si="2225"/>
        <v>660000</v>
      </c>
      <c r="H335" s="1">
        <f t="shared" si="2226"/>
        <v>0</v>
      </c>
      <c r="I335" s="1"/>
      <c r="J335" s="1">
        <f t="shared" si="2227"/>
        <v>660000</v>
      </c>
      <c r="K335" s="1"/>
      <c r="L335" s="1"/>
      <c r="M335" s="1">
        <f t="shared" si="2101"/>
        <v>500000</v>
      </c>
      <c r="N335" s="65"/>
      <c r="O335" s="65"/>
      <c r="P335" s="65"/>
      <c r="Q335" s="65"/>
      <c r="R335" s="65"/>
      <c r="S335" s="65"/>
      <c r="T335" s="65">
        <f t="shared" si="1980"/>
        <v>0</v>
      </c>
      <c r="U335" s="65"/>
      <c r="V335" s="65"/>
      <c r="W335" s="65"/>
      <c r="X335" s="65"/>
      <c r="Y335" s="65"/>
      <c r="Z335" s="65"/>
      <c r="AA335" s="65"/>
      <c r="AB335" s="65"/>
      <c r="AC335" s="65">
        <v>500000</v>
      </c>
      <c r="AD335" s="65"/>
      <c r="AE335" s="65"/>
      <c r="AF335" s="52">
        <v>0</v>
      </c>
      <c r="AG335" s="52">
        <v>500000</v>
      </c>
      <c r="AH335" s="52"/>
      <c r="AI335" s="52"/>
      <c r="AJ335" s="1">
        <f t="shared" si="2228"/>
        <v>0</v>
      </c>
      <c r="AK335" s="1">
        <f t="shared" si="2035"/>
        <v>0</v>
      </c>
      <c r="AL335" s="1">
        <f t="shared" si="2229"/>
        <v>0</v>
      </c>
      <c r="AM335" s="65"/>
      <c r="AN335" s="65"/>
      <c r="AO335" s="65"/>
      <c r="AP335" s="65"/>
      <c r="AQ335" s="65"/>
      <c r="AR335" s="65"/>
      <c r="AS335" s="65">
        <f t="shared" si="2230"/>
        <v>0</v>
      </c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52"/>
      <c r="BF335" s="52"/>
      <c r="BG335" s="52"/>
      <c r="BH335" s="52"/>
      <c r="BI335" s="1">
        <f t="shared" si="2231"/>
        <v>0</v>
      </c>
      <c r="BJ335" s="1">
        <f t="shared" si="2037"/>
        <v>660000</v>
      </c>
      <c r="BK335" s="1">
        <f t="shared" si="2232"/>
        <v>500000</v>
      </c>
      <c r="BL335" s="1"/>
      <c r="BM335" s="65">
        <f t="shared" si="2233"/>
        <v>0</v>
      </c>
      <c r="BN335" s="132"/>
      <c r="BO335" s="65">
        <f t="shared" si="2234"/>
        <v>0</v>
      </c>
      <c r="BP335" s="132"/>
      <c r="BQ335" s="65">
        <f t="shared" si="2235"/>
        <v>0</v>
      </c>
      <c r="BR335" s="65">
        <f t="shared" si="2236"/>
        <v>0</v>
      </c>
      <c r="BS335" s="132"/>
      <c r="BT335" s="65">
        <f t="shared" si="2237"/>
        <v>0</v>
      </c>
      <c r="BU335" s="65">
        <f t="shared" si="2238"/>
        <v>0</v>
      </c>
      <c r="BV335" s="65">
        <f t="shared" si="2239"/>
        <v>0</v>
      </c>
      <c r="BW335" s="65">
        <f t="shared" si="2240"/>
        <v>0</v>
      </c>
      <c r="BX335" s="132"/>
      <c r="BY335" s="65">
        <f t="shared" si="2241"/>
        <v>0</v>
      </c>
      <c r="BZ335" s="132"/>
      <c r="CA335" s="65">
        <f t="shared" si="2242"/>
        <v>0</v>
      </c>
      <c r="CB335" s="65">
        <f t="shared" si="2243"/>
        <v>0</v>
      </c>
      <c r="CC335" s="65">
        <f t="shared" si="2244"/>
        <v>0</v>
      </c>
      <c r="CD335" s="65">
        <f t="shared" si="2245"/>
        <v>0</v>
      </c>
      <c r="CE335" s="65">
        <f t="shared" si="2246"/>
        <v>0</v>
      </c>
      <c r="CF335" s="65">
        <f t="shared" si="2247"/>
        <v>0</v>
      </c>
      <c r="CG335" s="65">
        <f t="shared" si="2248"/>
        <v>500000</v>
      </c>
      <c r="CH335" s="132"/>
      <c r="CI335" s="65">
        <f t="shared" si="2249"/>
        <v>0</v>
      </c>
      <c r="CJ335" s="65">
        <f t="shared" si="2250"/>
        <v>0</v>
      </c>
      <c r="CK335" s="65">
        <f t="shared" si="2251"/>
        <v>0</v>
      </c>
      <c r="CL335" s="65">
        <f t="shared" si="2252"/>
        <v>500000</v>
      </c>
      <c r="CM335" s="65">
        <f t="shared" si="2253"/>
        <v>0</v>
      </c>
      <c r="CN335" s="65">
        <f t="shared" si="2254"/>
        <v>0</v>
      </c>
      <c r="CO335" s="65">
        <f t="shared" si="2255"/>
        <v>0</v>
      </c>
      <c r="CP335" s="1">
        <v>160000</v>
      </c>
      <c r="CR335" s="52"/>
      <c r="CS335" s="52">
        <v>160000</v>
      </c>
      <c r="CT335" s="52"/>
      <c r="CU335" s="1">
        <f t="shared" ref="CU335:CU338" si="2284">CP335-CR335-CS335-CT335</f>
        <v>0</v>
      </c>
      <c r="CV335" s="1"/>
      <c r="CX335" s="52"/>
      <c r="CY335" s="52"/>
      <c r="CZ335" s="52"/>
      <c r="DA335" s="1"/>
      <c r="DB335" s="1">
        <f t="shared" si="2256"/>
        <v>160000</v>
      </c>
      <c r="DC335" s="1">
        <f t="shared" si="2257"/>
        <v>0</v>
      </c>
      <c r="DD335" s="1">
        <f t="shared" si="2258"/>
        <v>0</v>
      </c>
      <c r="DE335" s="1">
        <f t="shared" si="2259"/>
        <v>160000</v>
      </c>
      <c r="DF335" s="1">
        <f t="shared" si="2260"/>
        <v>0</v>
      </c>
      <c r="DG335" s="1">
        <f t="shared" si="2261"/>
        <v>0</v>
      </c>
      <c r="DH335" s="1"/>
      <c r="DJ335" s="52"/>
      <c r="DK335" s="52"/>
      <c r="DL335" s="52"/>
      <c r="DM335" s="1">
        <f t="shared" si="2281"/>
        <v>0</v>
      </c>
      <c r="DN335" s="1"/>
      <c r="DP335" s="52"/>
      <c r="DQ335" s="52"/>
      <c r="DR335" s="52"/>
      <c r="DS335" s="1"/>
      <c r="DT335" s="1">
        <f t="shared" si="2262"/>
        <v>0</v>
      </c>
      <c r="DU335" s="1">
        <f t="shared" si="2263"/>
        <v>0</v>
      </c>
      <c r="DV335" s="1">
        <f t="shared" si="2264"/>
        <v>0</v>
      </c>
      <c r="DW335" s="1">
        <f t="shared" si="2265"/>
        <v>0</v>
      </c>
      <c r="DX335" s="1">
        <f t="shared" si="2266"/>
        <v>0</v>
      </c>
      <c r="DY335" s="1">
        <f t="shared" si="2267"/>
        <v>0</v>
      </c>
      <c r="DZ335" s="1"/>
      <c r="EA335" s="1"/>
      <c r="EB335" s="1"/>
      <c r="EC335" s="1"/>
      <c r="ED335" s="1"/>
      <c r="EE335" s="1">
        <f>DZ335-EB335-EC335-ED335</f>
        <v>0</v>
      </c>
      <c r="EF335" s="1"/>
      <c r="EH335" s="52"/>
      <c r="EI335" s="52"/>
      <c r="EJ335" s="52"/>
      <c r="EK335" s="1"/>
      <c r="EL335" s="1">
        <f t="shared" si="2268"/>
        <v>0</v>
      </c>
      <c r="EM335" s="1">
        <f t="shared" si="2269"/>
        <v>0</v>
      </c>
      <c r="EN335" s="1">
        <f t="shared" si="2270"/>
        <v>0</v>
      </c>
      <c r="EO335" s="1">
        <f t="shared" si="2271"/>
        <v>0</v>
      </c>
      <c r="EP335" s="1">
        <f t="shared" si="2272"/>
        <v>0</v>
      </c>
      <c r="EQ335" s="1">
        <f t="shared" si="2273"/>
        <v>0</v>
      </c>
      <c r="ER335" s="1">
        <v>0</v>
      </c>
      <c r="EW335" s="1">
        <f>ER335-ET335-EU335-EV335</f>
        <v>0</v>
      </c>
      <c r="EX335" s="1"/>
      <c r="EZ335" s="52"/>
      <c r="FA335" s="52"/>
      <c r="FB335" s="52"/>
      <c r="FC335" s="1"/>
      <c r="FD335" s="1">
        <f t="shared" si="2274"/>
        <v>0</v>
      </c>
      <c r="FE335" s="1">
        <f t="shared" si="2275"/>
        <v>0</v>
      </c>
      <c r="FF335" s="1">
        <f t="shared" si="2276"/>
        <v>0</v>
      </c>
      <c r="FG335" s="1">
        <f t="shared" si="2277"/>
        <v>0</v>
      </c>
      <c r="FH335" s="1">
        <f t="shared" si="2278"/>
        <v>0</v>
      </c>
      <c r="FI335" s="1">
        <f t="shared" si="2279"/>
        <v>0</v>
      </c>
    </row>
    <row r="336" spans="1:165" s="116" customFormat="1" ht="28.5" customHeight="1" x14ac:dyDescent="0.2">
      <c r="A336" s="53" t="s">
        <v>130</v>
      </c>
      <c r="B336" s="120" t="s">
        <v>101</v>
      </c>
      <c r="C336" s="120">
        <v>813901</v>
      </c>
      <c r="D336" s="120" t="s">
        <v>461</v>
      </c>
      <c r="E336" s="124" t="s">
        <v>462</v>
      </c>
      <c r="F336" s="15" t="s">
        <v>109</v>
      </c>
      <c r="G336" s="1">
        <f t="shared" si="2225"/>
        <v>0</v>
      </c>
      <c r="H336" s="1">
        <f t="shared" si="2226"/>
        <v>0</v>
      </c>
      <c r="I336" s="1"/>
      <c r="J336" s="1">
        <f t="shared" si="2227"/>
        <v>942154</v>
      </c>
      <c r="K336" s="1"/>
      <c r="L336" s="1"/>
      <c r="M336" s="1">
        <f t="shared" si="2101"/>
        <v>942154</v>
      </c>
      <c r="N336" s="65"/>
      <c r="O336" s="65"/>
      <c r="P336" s="65"/>
      <c r="Q336" s="65"/>
      <c r="R336" s="65"/>
      <c r="S336" s="65"/>
      <c r="T336" s="65">
        <f t="shared" si="1980"/>
        <v>0</v>
      </c>
      <c r="U336" s="65"/>
      <c r="V336" s="65"/>
      <c r="W336" s="65"/>
      <c r="X336" s="65"/>
      <c r="Y336" s="65"/>
      <c r="Z336" s="65"/>
      <c r="AA336" s="65"/>
      <c r="AB336" s="65"/>
      <c r="AC336" s="65">
        <v>942154</v>
      </c>
      <c r="AD336" s="65"/>
      <c r="AE336" s="65"/>
      <c r="AF336" s="52">
        <v>0</v>
      </c>
      <c r="AG336" s="52">
        <v>0</v>
      </c>
      <c r="AH336" s="52">
        <v>249382</v>
      </c>
      <c r="AI336" s="52">
        <v>298557</v>
      </c>
      <c r="AJ336" s="1">
        <f t="shared" si="2228"/>
        <v>643597</v>
      </c>
      <c r="AK336" s="1">
        <f t="shared" si="2035"/>
        <v>-942154</v>
      </c>
      <c r="AL336" s="1">
        <f t="shared" si="2229"/>
        <v>-942154</v>
      </c>
      <c r="AM336" s="65"/>
      <c r="AN336" s="65"/>
      <c r="AO336" s="65"/>
      <c r="AP336" s="65"/>
      <c r="AQ336" s="65"/>
      <c r="AR336" s="65"/>
      <c r="AS336" s="65">
        <f t="shared" si="2230"/>
        <v>0</v>
      </c>
      <c r="AT336" s="65"/>
      <c r="AU336" s="65"/>
      <c r="AV336" s="65"/>
      <c r="AW336" s="65"/>
      <c r="AX336" s="65"/>
      <c r="AY336" s="65"/>
      <c r="AZ336" s="65"/>
      <c r="BA336" s="65"/>
      <c r="BB336" s="65">
        <v>-942154</v>
      </c>
      <c r="BC336" s="65"/>
      <c r="BD336" s="65"/>
      <c r="BE336" s="52"/>
      <c r="BF336" s="52"/>
      <c r="BG336" s="52"/>
      <c r="BH336" s="52"/>
      <c r="BI336" s="1">
        <f t="shared" si="2231"/>
        <v>-942154</v>
      </c>
      <c r="BJ336" s="1">
        <f t="shared" si="2037"/>
        <v>0</v>
      </c>
      <c r="BK336" s="1">
        <f t="shared" si="2232"/>
        <v>0</v>
      </c>
      <c r="BL336" s="1"/>
      <c r="BM336" s="65">
        <f t="shared" si="2233"/>
        <v>0</v>
      </c>
      <c r="BN336" s="132"/>
      <c r="BO336" s="65">
        <f t="shared" si="2234"/>
        <v>0</v>
      </c>
      <c r="BP336" s="132"/>
      <c r="BQ336" s="65">
        <f t="shared" si="2235"/>
        <v>0</v>
      </c>
      <c r="BR336" s="65">
        <f t="shared" si="2236"/>
        <v>0</v>
      </c>
      <c r="BS336" s="132"/>
      <c r="BT336" s="65">
        <f t="shared" si="2237"/>
        <v>0</v>
      </c>
      <c r="BU336" s="65">
        <f t="shared" si="2238"/>
        <v>0</v>
      </c>
      <c r="BV336" s="65">
        <f t="shared" si="2239"/>
        <v>0</v>
      </c>
      <c r="BW336" s="65">
        <f t="shared" si="2240"/>
        <v>0</v>
      </c>
      <c r="BX336" s="132"/>
      <c r="BY336" s="65">
        <f t="shared" si="2241"/>
        <v>0</v>
      </c>
      <c r="BZ336" s="132"/>
      <c r="CA336" s="65">
        <f t="shared" si="2242"/>
        <v>0</v>
      </c>
      <c r="CB336" s="65">
        <f t="shared" si="2243"/>
        <v>0</v>
      </c>
      <c r="CC336" s="65">
        <f t="shared" si="2244"/>
        <v>0</v>
      </c>
      <c r="CD336" s="65">
        <f t="shared" si="2245"/>
        <v>0</v>
      </c>
      <c r="CE336" s="65">
        <f t="shared" si="2246"/>
        <v>0</v>
      </c>
      <c r="CF336" s="65">
        <f t="shared" si="2247"/>
        <v>0</v>
      </c>
      <c r="CG336" s="65">
        <f t="shared" si="2248"/>
        <v>0</v>
      </c>
      <c r="CH336" s="132"/>
      <c r="CI336" s="65">
        <f t="shared" si="2249"/>
        <v>0</v>
      </c>
      <c r="CJ336" s="65">
        <f t="shared" si="2250"/>
        <v>0</v>
      </c>
      <c r="CK336" s="65">
        <f t="shared" si="2251"/>
        <v>0</v>
      </c>
      <c r="CL336" s="65">
        <f t="shared" si="2252"/>
        <v>0</v>
      </c>
      <c r="CM336" s="65">
        <f t="shared" si="2253"/>
        <v>249382</v>
      </c>
      <c r="CN336" s="65">
        <f t="shared" si="2254"/>
        <v>298557</v>
      </c>
      <c r="CO336" s="65">
        <f t="shared" si="2255"/>
        <v>-298557</v>
      </c>
      <c r="CP336" s="1"/>
      <c r="CR336" s="52"/>
      <c r="CS336" s="52"/>
      <c r="CT336" s="52"/>
      <c r="CU336" s="1">
        <f t="shared" si="2284"/>
        <v>0</v>
      </c>
      <c r="CV336" s="1"/>
      <c r="CX336" s="52"/>
      <c r="CY336" s="52"/>
      <c r="CZ336" s="52"/>
      <c r="DA336" s="1"/>
      <c r="DB336" s="1">
        <f t="shared" si="2256"/>
        <v>0</v>
      </c>
      <c r="DC336" s="1">
        <f t="shared" si="2257"/>
        <v>0</v>
      </c>
      <c r="DD336" s="1">
        <f t="shared" si="2258"/>
        <v>0</v>
      </c>
      <c r="DE336" s="1">
        <f t="shared" si="2259"/>
        <v>0</v>
      </c>
      <c r="DF336" s="1">
        <f t="shared" si="2260"/>
        <v>0</v>
      </c>
      <c r="DG336" s="1">
        <f t="shared" si="2261"/>
        <v>0</v>
      </c>
      <c r="DH336" s="1"/>
      <c r="DJ336" s="52"/>
      <c r="DK336" s="52"/>
      <c r="DL336" s="52"/>
      <c r="DM336" s="1">
        <f t="shared" si="2281"/>
        <v>0</v>
      </c>
      <c r="DN336" s="1"/>
      <c r="DP336" s="52"/>
      <c r="DQ336" s="52"/>
      <c r="DR336" s="52"/>
      <c r="DS336" s="1"/>
      <c r="DT336" s="1">
        <f t="shared" si="2262"/>
        <v>0</v>
      </c>
      <c r="DU336" s="1">
        <f t="shared" si="2263"/>
        <v>0</v>
      </c>
      <c r="DV336" s="1">
        <f t="shared" si="2264"/>
        <v>0</v>
      </c>
      <c r="DW336" s="1">
        <f t="shared" si="2265"/>
        <v>0</v>
      </c>
      <c r="DX336" s="1">
        <f t="shared" si="2266"/>
        <v>0</v>
      </c>
      <c r="DY336" s="1">
        <f t="shared" si="2267"/>
        <v>0</v>
      </c>
      <c r="DZ336" s="1"/>
      <c r="EA336" s="1"/>
      <c r="EB336" s="1"/>
      <c r="EC336" s="1"/>
      <c r="ED336" s="1"/>
      <c r="EE336" s="1">
        <f>DZ336-EB336-EC336-ED336</f>
        <v>0</v>
      </c>
      <c r="EF336" s="1"/>
      <c r="EH336" s="52"/>
      <c r="EI336" s="52"/>
      <c r="EJ336" s="52"/>
      <c r="EK336" s="1"/>
      <c r="EL336" s="1">
        <f t="shared" si="2268"/>
        <v>0</v>
      </c>
      <c r="EM336" s="1">
        <f t="shared" si="2269"/>
        <v>0</v>
      </c>
      <c r="EN336" s="1">
        <f t="shared" si="2270"/>
        <v>0</v>
      </c>
      <c r="EO336" s="1">
        <f t="shared" si="2271"/>
        <v>0</v>
      </c>
      <c r="EP336" s="1">
        <f t="shared" si="2272"/>
        <v>0</v>
      </c>
      <c r="EQ336" s="1">
        <f t="shared" si="2273"/>
        <v>0</v>
      </c>
      <c r="ER336" s="1">
        <v>0</v>
      </c>
      <c r="EW336" s="1">
        <f>ER336-ET336-EU336-EV336</f>
        <v>0</v>
      </c>
      <c r="EX336" s="1"/>
      <c r="EZ336" s="52"/>
      <c r="FA336" s="52"/>
      <c r="FB336" s="52"/>
      <c r="FC336" s="1"/>
      <c r="FD336" s="1">
        <f t="shared" si="2274"/>
        <v>0</v>
      </c>
      <c r="FE336" s="1">
        <f t="shared" si="2275"/>
        <v>0</v>
      </c>
      <c r="FF336" s="1">
        <f t="shared" si="2276"/>
        <v>0</v>
      </c>
      <c r="FG336" s="1">
        <f t="shared" si="2277"/>
        <v>0</v>
      </c>
      <c r="FH336" s="1">
        <f t="shared" si="2278"/>
        <v>0</v>
      </c>
      <c r="FI336" s="1">
        <f t="shared" si="2279"/>
        <v>0</v>
      </c>
    </row>
    <row r="337" spans="1:165" s="116" customFormat="1" ht="28.5" customHeight="1" x14ac:dyDescent="0.2">
      <c r="A337" s="53" t="s">
        <v>130</v>
      </c>
      <c r="B337" s="120" t="s">
        <v>101</v>
      </c>
      <c r="C337" s="120">
        <v>813901</v>
      </c>
      <c r="D337" s="120" t="s">
        <v>463</v>
      </c>
      <c r="E337" s="124" t="s">
        <v>464</v>
      </c>
      <c r="F337" s="15" t="s">
        <v>395</v>
      </c>
      <c r="G337" s="1">
        <f t="shared" si="2225"/>
        <v>700000</v>
      </c>
      <c r="H337" s="1">
        <f t="shared" si="2226"/>
        <v>0</v>
      </c>
      <c r="I337" s="1"/>
      <c r="J337" s="1">
        <f t="shared" si="2227"/>
        <v>700000</v>
      </c>
      <c r="K337" s="1"/>
      <c r="L337" s="1"/>
      <c r="M337" s="1">
        <f t="shared" si="2101"/>
        <v>118263</v>
      </c>
      <c r="N337" s="65"/>
      <c r="O337" s="65"/>
      <c r="P337" s="65"/>
      <c r="Q337" s="65"/>
      <c r="R337" s="65"/>
      <c r="S337" s="65"/>
      <c r="T337" s="65">
        <f t="shared" si="1980"/>
        <v>0</v>
      </c>
      <c r="U337" s="65"/>
      <c r="V337" s="65"/>
      <c r="W337" s="65"/>
      <c r="X337" s="65"/>
      <c r="Y337" s="65"/>
      <c r="Z337" s="65"/>
      <c r="AA337" s="65"/>
      <c r="AB337" s="65"/>
      <c r="AC337" s="65">
        <v>118263</v>
      </c>
      <c r="AD337" s="65"/>
      <c r="AE337" s="65"/>
      <c r="AF337" s="52">
        <v>0</v>
      </c>
      <c r="AG337" s="52">
        <v>0</v>
      </c>
      <c r="AH337" s="52">
        <v>26913</v>
      </c>
      <c r="AI337" s="52">
        <v>32219</v>
      </c>
      <c r="AJ337" s="1">
        <f t="shared" si="2228"/>
        <v>86044</v>
      </c>
      <c r="AK337" s="1">
        <f t="shared" si="2035"/>
        <v>0</v>
      </c>
      <c r="AL337" s="1">
        <f t="shared" si="2229"/>
        <v>0</v>
      </c>
      <c r="AM337" s="65"/>
      <c r="AN337" s="65"/>
      <c r="AO337" s="65"/>
      <c r="AP337" s="65"/>
      <c r="AQ337" s="65"/>
      <c r="AR337" s="65"/>
      <c r="AS337" s="65">
        <f t="shared" si="2230"/>
        <v>0</v>
      </c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52"/>
      <c r="BF337" s="52"/>
      <c r="BG337" s="52"/>
      <c r="BH337" s="52"/>
      <c r="BI337" s="1">
        <f t="shared" si="2231"/>
        <v>0</v>
      </c>
      <c r="BJ337" s="1">
        <f t="shared" si="2037"/>
        <v>700000</v>
      </c>
      <c r="BK337" s="1">
        <f t="shared" si="2232"/>
        <v>118263</v>
      </c>
      <c r="BL337" s="1"/>
      <c r="BM337" s="65">
        <f t="shared" si="2233"/>
        <v>0</v>
      </c>
      <c r="BN337" s="132"/>
      <c r="BO337" s="65">
        <f t="shared" si="2234"/>
        <v>0</v>
      </c>
      <c r="BP337" s="132"/>
      <c r="BQ337" s="65">
        <f t="shared" si="2235"/>
        <v>0</v>
      </c>
      <c r="BR337" s="65">
        <f t="shared" si="2236"/>
        <v>0</v>
      </c>
      <c r="BS337" s="132"/>
      <c r="BT337" s="65">
        <f t="shared" si="2237"/>
        <v>0</v>
      </c>
      <c r="BU337" s="65">
        <f t="shared" si="2238"/>
        <v>0</v>
      </c>
      <c r="BV337" s="65">
        <f t="shared" si="2239"/>
        <v>0</v>
      </c>
      <c r="BW337" s="65">
        <f t="shared" si="2240"/>
        <v>0</v>
      </c>
      <c r="BX337" s="132"/>
      <c r="BY337" s="65">
        <f t="shared" si="2241"/>
        <v>0</v>
      </c>
      <c r="BZ337" s="132"/>
      <c r="CA337" s="65">
        <f t="shared" si="2242"/>
        <v>0</v>
      </c>
      <c r="CB337" s="65">
        <f t="shared" si="2243"/>
        <v>0</v>
      </c>
      <c r="CC337" s="65">
        <f t="shared" si="2244"/>
        <v>0</v>
      </c>
      <c r="CD337" s="65">
        <f t="shared" si="2245"/>
        <v>0</v>
      </c>
      <c r="CE337" s="65">
        <f t="shared" si="2246"/>
        <v>0</v>
      </c>
      <c r="CF337" s="65">
        <f t="shared" si="2247"/>
        <v>0</v>
      </c>
      <c r="CG337" s="65">
        <f t="shared" si="2248"/>
        <v>118263</v>
      </c>
      <c r="CH337" s="132"/>
      <c r="CI337" s="65">
        <f t="shared" si="2249"/>
        <v>0</v>
      </c>
      <c r="CJ337" s="65">
        <f t="shared" si="2250"/>
        <v>0</v>
      </c>
      <c r="CK337" s="65">
        <f t="shared" si="2251"/>
        <v>0</v>
      </c>
      <c r="CL337" s="65">
        <f t="shared" si="2252"/>
        <v>0</v>
      </c>
      <c r="CM337" s="65">
        <f t="shared" si="2253"/>
        <v>26913</v>
      </c>
      <c r="CN337" s="65">
        <f t="shared" si="2254"/>
        <v>32219</v>
      </c>
      <c r="CO337" s="65">
        <f t="shared" si="2255"/>
        <v>86044</v>
      </c>
      <c r="CP337" s="1">
        <v>581737</v>
      </c>
      <c r="CR337" s="52"/>
      <c r="CS337" s="52"/>
      <c r="CT337" s="52">
        <v>290869</v>
      </c>
      <c r="CU337" s="1">
        <f t="shared" si="2284"/>
        <v>290868</v>
      </c>
      <c r="CV337" s="1"/>
      <c r="CX337" s="52"/>
      <c r="CY337" s="52"/>
      <c r="CZ337" s="52"/>
      <c r="DA337" s="1"/>
      <c r="DB337" s="1">
        <f t="shared" si="2256"/>
        <v>581737</v>
      </c>
      <c r="DC337" s="1">
        <f t="shared" si="2257"/>
        <v>0</v>
      </c>
      <c r="DD337" s="1">
        <f t="shared" si="2258"/>
        <v>0</v>
      </c>
      <c r="DE337" s="1">
        <f t="shared" si="2259"/>
        <v>0</v>
      </c>
      <c r="DF337" s="1">
        <f t="shared" si="2260"/>
        <v>290869</v>
      </c>
      <c r="DG337" s="1">
        <f t="shared" si="2261"/>
        <v>290868</v>
      </c>
      <c r="DH337" s="1"/>
      <c r="DJ337" s="52"/>
      <c r="DK337" s="52"/>
      <c r="DL337" s="52"/>
      <c r="DM337" s="1">
        <f t="shared" si="2281"/>
        <v>0</v>
      </c>
      <c r="DN337" s="1"/>
      <c r="DP337" s="52"/>
      <c r="DQ337" s="52"/>
      <c r="DR337" s="52"/>
      <c r="DS337" s="1"/>
      <c r="DT337" s="1">
        <f t="shared" si="2262"/>
        <v>0</v>
      </c>
      <c r="DU337" s="1">
        <f t="shared" si="2263"/>
        <v>0</v>
      </c>
      <c r="DV337" s="1">
        <f t="shared" si="2264"/>
        <v>0</v>
      </c>
      <c r="DW337" s="1">
        <f t="shared" si="2265"/>
        <v>0</v>
      </c>
      <c r="DX337" s="1">
        <f t="shared" si="2266"/>
        <v>0</v>
      </c>
      <c r="DY337" s="1">
        <f t="shared" si="2267"/>
        <v>0</v>
      </c>
      <c r="DZ337" s="1"/>
      <c r="EA337" s="1"/>
      <c r="EB337" s="1"/>
      <c r="EC337" s="1"/>
      <c r="ED337" s="1"/>
      <c r="EE337" s="1">
        <f>DZ337-EB337-EC337-ED337</f>
        <v>0</v>
      </c>
      <c r="EF337" s="1"/>
      <c r="EH337" s="52"/>
      <c r="EI337" s="52"/>
      <c r="EJ337" s="52"/>
      <c r="EK337" s="1"/>
      <c r="EL337" s="1">
        <f t="shared" si="2268"/>
        <v>0</v>
      </c>
      <c r="EM337" s="1">
        <f t="shared" si="2269"/>
        <v>0</v>
      </c>
      <c r="EN337" s="1">
        <f t="shared" si="2270"/>
        <v>0</v>
      </c>
      <c r="EO337" s="1">
        <f t="shared" si="2271"/>
        <v>0</v>
      </c>
      <c r="EP337" s="1">
        <f t="shared" si="2272"/>
        <v>0</v>
      </c>
      <c r="EQ337" s="1">
        <f t="shared" si="2273"/>
        <v>0</v>
      </c>
      <c r="ER337" s="1">
        <v>0</v>
      </c>
      <c r="EW337" s="1">
        <f>ER337-ET337-EU337-EV337</f>
        <v>0</v>
      </c>
      <c r="EX337" s="1"/>
      <c r="EZ337" s="52"/>
      <c r="FA337" s="52"/>
      <c r="FB337" s="52"/>
      <c r="FC337" s="1"/>
      <c r="FD337" s="1">
        <f t="shared" si="2274"/>
        <v>0</v>
      </c>
      <c r="FE337" s="1">
        <f t="shared" si="2275"/>
        <v>0</v>
      </c>
      <c r="FF337" s="1">
        <f t="shared" si="2276"/>
        <v>0</v>
      </c>
      <c r="FG337" s="1">
        <f t="shared" si="2277"/>
        <v>0</v>
      </c>
      <c r="FH337" s="1">
        <f t="shared" si="2278"/>
        <v>0</v>
      </c>
      <c r="FI337" s="1">
        <f t="shared" si="2279"/>
        <v>0</v>
      </c>
    </row>
    <row r="338" spans="1:165" s="116" customFormat="1" ht="22.5" x14ac:dyDescent="0.2">
      <c r="A338" s="53" t="s">
        <v>130</v>
      </c>
      <c r="B338" s="120" t="s">
        <v>101</v>
      </c>
      <c r="C338" s="120">
        <v>813901</v>
      </c>
      <c r="D338" s="120" t="s">
        <v>713</v>
      </c>
      <c r="E338" s="123" t="s">
        <v>465</v>
      </c>
      <c r="F338" s="30" t="s">
        <v>371</v>
      </c>
      <c r="G338" s="1">
        <f t="shared" si="2225"/>
        <v>5585000</v>
      </c>
      <c r="H338" s="1">
        <f t="shared" si="2226"/>
        <v>0</v>
      </c>
      <c r="I338" s="1"/>
      <c r="J338" s="1">
        <f t="shared" si="2227"/>
        <v>5585000</v>
      </c>
      <c r="K338" s="1"/>
      <c r="L338" s="1"/>
      <c r="M338" s="1">
        <f t="shared" si="2101"/>
        <v>3134000</v>
      </c>
      <c r="N338" s="65"/>
      <c r="O338" s="65"/>
      <c r="P338" s="65"/>
      <c r="Q338" s="65"/>
      <c r="R338" s="65"/>
      <c r="S338" s="65"/>
      <c r="T338" s="65">
        <f t="shared" si="1980"/>
        <v>0</v>
      </c>
      <c r="U338" s="65"/>
      <c r="V338" s="65"/>
      <c r="W338" s="65"/>
      <c r="X338" s="65"/>
      <c r="Y338" s="65"/>
      <c r="Z338" s="65"/>
      <c r="AA338" s="65"/>
      <c r="AB338" s="65"/>
      <c r="AC338" s="65">
        <v>3134000</v>
      </c>
      <c r="AD338" s="65"/>
      <c r="AE338" s="65"/>
      <c r="AF338" s="52"/>
      <c r="AG338" s="52"/>
      <c r="AH338" s="52">
        <v>713185</v>
      </c>
      <c r="AI338" s="52">
        <v>853815</v>
      </c>
      <c r="AJ338" s="1">
        <f t="shared" si="2228"/>
        <v>2280185</v>
      </c>
      <c r="AK338" s="1">
        <f t="shared" si="2035"/>
        <v>0</v>
      </c>
      <c r="AL338" s="1">
        <f t="shared" si="2229"/>
        <v>0</v>
      </c>
      <c r="AM338" s="65"/>
      <c r="AN338" s="65"/>
      <c r="AO338" s="65"/>
      <c r="AP338" s="65"/>
      <c r="AQ338" s="65"/>
      <c r="AR338" s="65"/>
      <c r="AS338" s="65">
        <f t="shared" si="2230"/>
        <v>0</v>
      </c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52"/>
      <c r="BF338" s="52"/>
      <c r="BG338" s="52"/>
      <c r="BH338" s="52"/>
      <c r="BI338" s="1">
        <f t="shared" si="2231"/>
        <v>0</v>
      </c>
      <c r="BJ338" s="1">
        <f t="shared" si="2037"/>
        <v>5585000</v>
      </c>
      <c r="BK338" s="1">
        <f t="shared" si="2232"/>
        <v>3134000</v>
      </c>
      <c r="BL338" s="1">
        <f t="shared" si="2038"/>
        <v>1500000</v>
      </c>
      <c r="BM338" s="65">
        <f t="shared" si="2233"/>
        <v>0</v>
      </c>
      <c r="BN338" s="132"/>
      <c r="BO338" s="65">
        <f t="shared" si="2234"/>
        <v>0</v>
      </c>
      <c r="BP338" s="132"/>
      <c r="BQ338" s="65">
        <f t="shared" si="2235"/>
        <v>0</v>
      </c>
      <c r="BR338" s="65">
        <f t="shared" si="2236"/>
        <v>0</v>
      </c>
      <c r="BS338" s="132"/>
      <c r="BT338" s="65">
        <f t="shared" si="2237"/>
        <v>0</v>
      </c>
      <c r="BU338" s="65">
        <f t="shared" si="2238"/>
        <v>0</v>
      </c>
      <c r="BV338" s="65">
        <f t="shared" si="2239"/>
        <v>0</v>
      </c>
      <c r="BW338" s="65">
        <f t="shared" si="2240"/>
        <v>0</v>
      </c>
      <c r="BX338" s="132"/>
      <c r="BY338" s="65">
        <f t="shared" si="2241"/>
        <v>0</v>
      </c>
      <c r="BZ338" s="132"/>
      <c r="CA338" s="65">
        <f t="shared" si="2242"/>
        <v>0</v>
      </c>
      <c r="CB338" s="65">
        <f t="shared" si="2243"/>
        <v>0</v>
      </c>
      <c r="CC338" s="65">
        <f t="shared" si="2244"/>
        <v>0</v>
      </c>
      <c r="CD338" s="65">
        <f t="shared" si="2245"/>
        <v>0</v>
      </c>
      <c r="CE338" s="65">
        <f t="shared" si="2246"/>
        <v>0</v>
      </c>
      <c r="CF338" s="65">
        <f t="shared" si="2247"/>
        <v>0</v>
      </c>
      <c r="CG338" s="65">
        <f t="shared" si="2248"/>
        <v>3134000</v>
      </c>
      <c r="CH338" s="132">
        <v>1500000</v>
      </c>
      <c r="CI338" s="65">
        <f t="shared" si="2249"/>
        <v>0</v>
      </c>
      <c r="CJ338" s="65">
        <f t="shared" si="2250"/>
        <v>0</v>
      </c>
      <c r="CK338" s="65">
        <f t="shared" si="2251"/>
        <v>0</v>
      </c>
      <c r="CL338" s="65">
        <f t="shared" si="2252"/>
        <v>0</v>
      </c>
      <c r="CM338" s="65">
        <f t="shared" si="2253"/>
        <v>713185</v>
      </c>
      <c r="CN338" s="65">
        <f t="shared" si="2254"/>
        <v>853815</v>
      </c>
      <c r="CO338" s="65">
        <f t="shared" si="2255"/>
        <v>2280185</v>
      </c>
      <c r="CP338" s="1">
        <v>1216000</v>
      </c>
      <c r="CR338" s="52"/>
      <c r="CS338" s="52"/>
      <c r="CT338" s="52">
        <v>608000</v>
      </c>
      <c r="CU338" s="1">
        <f t="shared" si="2284"/>
        <v>608000</v>
      </c>
      <c r="CV338" s="1"/>
      <c r="CX338" s="52"/>
      <c r="CY338" s="52"/>
      <c r="CZ338" s="52"/>
      <c r="DA338" s="1"/>
      <c r="DB338" s="1">
        <f t="shared" si="2256"/>
        <v>1216000</v>
      </c>
      <c r="DC338" s="1">
        <f t="shared" si="2257"/>
        <v>0</v>
      </c>
      <c r="DD338" s="1">
        <f t="shared" si="2258"/>
        <v>0</v>
      </c>
      <c r="DE338" s="1">
        <f t="shared" si="2259"/>
        <v>0</v>
      </c>
      <c r="DF338" s="1">
        <f t="shared" si="2260"/>
        <v>608000</v>
      </c>
      <c r="DG338" s="1">
        <f t="shared" si="2261"/>
        <v>608000</v>
      </c>
      <c r="DH338" s="1">
        <v>1235000</v>
      </c>
      <c r="DJ338" s="52"/>
      <c r="DK338" s="52"/>
      <c r="DL338" s="52">
        <v>617500</v>
      </c>
      <c r="DM338" s="1">
        <f t="shared" si="2281"/>
        <v>617500</v>
      </c>
      <c r="DN338" s="1"/>
      <c r="DP338" s="52"/>
      <c r="DQ338" s="52"/>
      <c r="DR338" s="52"/>
      <c r="DS338" s="1"/>
      <c r="DT338" s="1">
        <f t="shared" si="2262"/>
        <v>1235000</v>
      </c>
      <c r="DU338" s="1">
        <f t="shared" si="2263"/>
        <v>0</v>
      </c>
      <c r="DV338" s="1">
        <f t="shared" si="2264"/>
        <v>0</v>
      </c>
      <c r="DW338" s="1">
        <f t="shared" si="2265"/>
        <v>0</v>
      </c>
      <c r="DX338" s="1">
        <f t="shared" si="2266"/>
        <v>617500</v>
      </c>
      <c r="DY338" s="1">
        <f t="shared" si="2267"/>
        <v>617500</v>
      </c>
      <c r="DZ338" s="1"/>
      <c r="EA338" s="1"/>
      <c r="EB338" s="1"/>
      <c r="EC338" s="1"/>
      <c r="ED338" s="1"/>
      <c r="EE338" s="1">
        <f>DZ338-EB338-EC338-ED338</f>
        <v>0</v>
      </c>
      <c r="EF338" s="1"/>
      <c r="EH338" s="52"/>
      <c r="EI338" s="52"/>
      <c r="EJ338" s="52"/>
      <c r="EK338" s="1"/>
      <c r="EL338" s="1">
        <f t="shared" si="2268"/>
        <v>0</v>
      </c>
      <c r="EM338" s="1">
        <f t="shared" si="2269"/>
        <v>0</v>
      </c>
      <c r="EN338" s="1">
        <f t="shared" si="2270"/>
        <v>0</v>
      </c>
      <c r="EO338" s="1">
        <f t="shared" si="2271"/>
        <v>0</v>
      </c>
      <c r="EP338" s="1">
        <f t="shared" si="2272"/>
        <v>0</v>
      </c>
      <c r="EQ338" s="1">
        <f t="shared" si="2273"/>
        <v>0</v>
      </c>
      <c r="ER338" s="1"/>
      <c r="EW338" s="1">
        <f>ER338-ET338-EU338-EV338</f>
        <v>0</v>
      </c>
      <c r="EX338" s="1"/>
      <c r="EZ338" s="52"/>
      <c r="FA338" s="52"/>
      <c r="FB338" s="52"/>
      <c r="FC338" s="1"/>
      <c r="FD338" s="1">
        <f t="shared" si="2274"/>
        <v>0</v>
      </c>
      <c r="FE338" s="1">
        <f t="shared" si="2275"/>
        <v>0</v>
      </c>
      <c r="FF338" s="1">
        <f t="shared" si="2276"/>
        <v>0</v>
      </c>
      <c r="FG338" s="1">
        <f t="shared" si="2277"/>
        <v>0</v>
      </c>
      <c r="FH338" s="1">
        <f t="shared" si="2278"/>
        <v>0</v>
      </c>
      <c r="FI338" s="1">
        <f t="shared" si="2279"/>
        <v>0</v>
      </c>
    </row>
    <row r="339" spans="1:165" s="116" customFormat="1" ht="25.5" customHeight="1" x14ac:dyDescent="0.2">
      <c r="A339" s="53" t="s">
        <v>130</v>
      </c>
      <c r="B339" s="120" t="s">
        <v>101</v>
      </c>
      <c r="C339" s="120">
        <v>813901</v>
      </c>
      <c r="D339" s="120" t="s">
        <v>466</v>
      </c>
      <c r="E339" s="122" t="s">
        <v>467</v>
      </c>
      <c r="F339" s="30" t="s">
        <v>109</v>
      </c>
      <c r="G339" s="1">
        <f t="shared" si="2225"/>
        <v>38000</v>
      </c>
      <c r="H339" s="1">
        <f t="shared" si="2226"/>
        <v>0</v>
      </c>
      <c r="I339" s="1"/>
      <c r="J339" s="1">
        <f t="shared" si="2227"/>
        <v>38000</v>
      </c>
      <c r="K339" s="1"/>
      <c r="L339" s="1"/>
      <c r="M339" s="1">
        <f t="shared" si="2101"/>
        <v>38000</v>
      </c>
      <c r="N339" s="65"/>
      <c r="O339" s="65"/>
      <c r="P339" s="65"/>
      <c r="Q339" s="65"/>
      <c r="R339" s="65"/>
      <c r="S339" s="65"/>
      <c r="T339" s="65">
        <f t="shared" si="1980"/>
        <v>0</v>
      </c>
      <c r="U339" s="65"/>
      <c r="V339" s="65"/>
      <c r="W339" s="65"/>
      <c r="X339" s="65"/>
      <c r="Y339" s="65"/>
      <c r="Z339" s="65"/>
      <c r="AA339" s="65"/>
      <c r="AB339" s="65"/>
      <c r="AC339" s="65">
        <v>38000</v>
      </c>
      <c r="AD339" s="65"/>
      <c r="AE339" s="65"/>
      <c r="AF339" s="52">
        <v>0</v>
      </c>
      <c r="AG339" s="52">
        <v>0</v>
      </c>
      <c r="AH339" s="52"/>
      <c r="AI339" s="52"/>
      <c r="AJ339" s="1">
        <f t="shared" si="2228"/>
        <v>38000</v>
      </c>
      <c r="AK339" s="1">
        <f t="shared" si="2035"/>
        <v>0</v>
      </c>
      <c r="AL339" s="1">
        <f t="shared" si="2229"/>
        <v>0</v>
      </c>
      <c r="AM339" s="65"/>
      <c r="AN339" s="65"/>
      <c r="AO339" s="65"/>
      <c r="AP339" s="65"/>
      <c r="AQ339" s="65"/>
      <c r="AR339" s="65"/>
      <c r="AS339" s="65">
        <f t="shared" si="2230"/>
        <v>0</v>
      </c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52"/>
      <c r="BF339" s="52"/>
      <c r="BG339" s="52"/>
      <c r="BH339" s="52"/>
      <c r="BI339" s="1">
        <f t="shared" si="2231"/>
        <v>0</v>
      </c>
      <c r="BJ339" s="1">
        <f t="shared" si="2037"/>
        <v>38000</v>
      </c>
      <c r="BK339" s="1">
        <f t="shared" si="2232"/>
        <v>38000</v>
      </c>
      <c r="BL339" s="1"/>
      <c r="BM339" s="65">
        <f t="shared" si="2233"/>
        <v>0</v>
      </c>
      <c r="BN339" s="132"/>
      <c r="BO339" s="65">
        <f t="shared" si="2234"/>
        <v>0</v>
      </c>
      <c r="BP339" s="132"/>
      <c r="BQ339" s="65">
        <f t="shared" si="2235"/>
        <v>0</v>
      </c>
      <c r="BR339" s="65">
        <f t="shared" si="2236"/>
        <v>0</v>
      </c>
      <c r="BS339" s="132"/>
      <c r="BT339" s="65">
        <f t="shared" si="2237"/>
        <v>0</v>
      </c>
      <c r="BU339" s="65">
        <f t="shared" si="2238"/>
        <v>0</v>
      </c>
      <c r="BV339" s="65">
        <f t="shared" si="2239"/>
        <v>0</v>
      </c>
      <c r="BW339" s="65">
        <f t="shared" si="2240"/>
        <v>0</v>
      </c>
      <c r="BX339" s="132"/>
      <c r="BY339" s="65">
        <f t="shared" si="2241"/>
        <v>0</v>
      </c>
      <c r="BZ339" s="132"/>
      <c r="CA339" s="65">
        <f t="shared" si="2242"/>
        <v>0</v>
      </c>
      <c r="CB339" s="65">
        <f t="shared" si="2243"/>
        <v>0</v>
      </c>
      <c r="CC339" s="65">
        <f t="shared" si="2244"/>
        <v>0</v>
      </c>
      <c r="CD339" s="65">
        <f t="shared" si="2245"/>
        <v>0</v>
      </c>
      <c r="CE339" s="65">
        <f t="shared" si="2246"/>
        <v>0</v>
      </c>
      <c r="CF339" s="65">
        <f t="shared" si="2247"/>
        <v>0</v>
      </c>
      <c r="CG339" s="65">
        <f t="shared" si="2248"/>
        <v>38000</v>
      </c>
      <c r="CH339" s="132"/>
      <c r="CI339" s="65">
        <f t="shared" si="2249"/>
        <v>0</v>
      </c>
      <c r="CJ339" s="65">
        <f t="shared" si="2250"/>
        <v>0</v>
      </c>
      <c r="CK339" s="65">
        <f t="shared" si="2251"/>
        <v>0</v>
      </c>
      <c r="CL339" s="65">
        <f t="shared" si="2252"/>
        <v>0</v>
      </c>
      <c r="CM339" s="65">
        <f t="shared" si="2253"/>
        <v>0</v>
      </c>
      <c r="CN339" s="65">
        <f t="shared" si="2254"/>
        <v>0</v>
      </c>
      <c r="CO339" s="65">
        <f t="shared" si="2255"/>
        <v>38000</v>
      </c>
      <c r="CP339" s="1"/>
      <c r="CR339" s="52"/>
      <c r="CS339" s="52"/>
      <c r="CT339" s="52"/>
      <c r="CU339" s="1"/>
      <c r="CV339" s="1"/>
      <c r="CX339" s="52"/>
      <c r="CY339" s="52"/>
      <c r="CZ339" s="52"/>
      <c r="DA339" s="1"/>
      <c r="DB339" s="1">
        <f t="shared" si="2256"/>
        <v>0</v>
      </c>
      <c r="DC339" s="1">
        <f t="shared" si="2257"/>
        <v>0</v>
      </c>
      <c r="DD339" s="1">
        <f t="shared" si="2258"/>
        <v>0</v>
      </c>
      <c r="DE339" s="1">
        <f t="shared" si="2259"/>
        <v>0</v>
      </c>
      <c r="DF339" s="1">
        <f t="shared" si="2260"/>
        <v>0</v>
      </c>
      <c r="DG339" s="1">
        <f t="shared" si="2261"/>
        <v>0</v>
      </c>
      <c r="DH339" s="1"/>
      <c r="DJ339" s="52"/>
      <c r="DK339" s="52"/>
      <c r="DL339" s="52"/>
      <c r="DM339" s="1">
        <f t="shared" si="2281"/>
        <v>0</v>
      </c>
      <c r="DN339" s="1"/>
      <c r="DP339" s="52"/>
      <c r="DQ339" s="52"/>
      <c r="DR339" s="52"/>
      <c r="DS339" s="1"/>
      <c r="DT339" s="1">
        <f t="shared" si="2262"/>
        <v>0</v>
      </c>
      <c r="DU339" s="1">
        <f t="shared" si="2263"/>
        <v>0</v>
      </c>
      <c r="DV339" s="1">
        <f t="shared" si="2264"/>
        <v>0</v>
      </c>
      <c r="DW339" s="1">
        <f t="shared" si="2265"/>
        <v>0</v>
      </c>
      <c r="DX339" s="1">
        <f t="shared" si="2266"/>
        <v>0</v>
      </c>
      <c r="DY339" s="1">
        <f t="shared" si="2267"/>
        <v>0</v>
      </c>
      <c r="DZ339" s="1"/>
      <c r="EA339" s="1"/>
      <c r="EB339" s="1"/>
      <c r="EC339" s="1"/>
      <c r="ED339" s="1"/>
      <c r="EE339" s="1">
        <f>DZ339-EB339-EC339-ED339</f>
        <v>0</v>
      </c>
      <c r="EF339" s="1"/>
      <c r="EH339" s="52"/>
      <c r="EI339" s="52"/>
      <c r="EJ339" s="52"/>
      <c r="EK339" s="1"/>
      <c r="EL339" s="1">
        <f t="shared" si="2268"/>
        <v>0</v>
      </c>
      <c r="EM339" s="1">
        <f t="shared" si="2269"/>
        <v>0</v>
      </c>
      <c r="EN339" s="1">
        <f t="shared" si="2270"/>
        <v>0</v>
      </c>
      <c r="EO339" s="1">
        <f t="shared" si="2271"/>
        <v>0</v>
      </c>
      <c r="EP339" s="1">
        <f t="shared" si="2272"/>
        <v>0</v>
      </c>
      <c r="EQ339" s="1">
        <f t="shared" si="2273"/>
        <v>0</v>
      </c>
      <c r="ER339" s="1">
        <v>0</v>
      </c>
      <c r="EW339" s="1">
        <f>ER339-ET339-EU339-EV339</f>
        <v>0</v>
      </c>
      <c r="EX339" s="1"/>
      <c r="EZ339" s="52"/>
      <c r="FA339" s="52"/>
      <c r="FB339" s="52"/>
      <c r="FC339" s="1"/>
      <c r="FD339" s="1">
        <f t="shared" si="2274"/>
        <v>0</v>
      </c>
      <c r="FE339" s="1">
        <f t="shared" si="2275"/>
        <v>0</v>
      </c>
      <c r="FF339" s="1">
        <f t="shared" si="2276"/>
        <v>0</v>
      </c>
      <c r="FG339" s="1">
        <f t="shared" si="2277"/>
        <v>0</v>
      </c>
      <c r="FH339" s="1">
        <f t="shared" si="2278"/>
        <v>0</v>
      </c>
      <c r="FI339" s="1">
        <f t="shared" si="2279"/>
        <v>0</v>
      </c>
    </row>
    <row r="340" spans="1:165" s="116" customFormat="1" ht="22.5" x14ac:dyDescent="0.2">
      <c r="A340" s="53" t="s">
        <v>130</v>
      </c>
      <c r="B340" s="120" t="s">
        <v>101</v>
      </c>
      <c r="C340" s="120">
        <v>813901</v>
      </c>
      <c r="D340" s="120" t="s">
        <v>468</v>
      </c>
      <c r="E340" s="122" t="s">
        <v>469</v>
      </c>
      <c r="F340" s="30">
        <v>2020</v>
      </c>
      <c r="G340" s="1">
        <f t="shared" si="2225"/>
        <v>0</v>
      </c>
      <c r="H340" s="1">
        <f t="shared" si="2226"/>
        <v>0</v>
      </c>
      <c r="I340" s="1"/>
      <c r="J340" s="1">
        <f t="shared" si="2227"/>
        <v>800000</v>
      </c>
      <c r="K340" s="1"/>
      <c r="L340" s="1"/>
      <c r="M340" s="1">
        <f t="shared" si="2101"/>
        <v>800000</v>
      </c>
      <c r="N340" s="65"/>
      <c r="O340" s="65"/>
      <c r="P340" s="65"/>
      <c r="Q340" s="65"/>
      <c r="R340" s="65"/>
      <c r="S340" s="65"/>
      <c r="T340" s="65">
        <f t="shared" si="1980"/>
        <v>0</v>
      </c>
      <c r="U340" s="65"/>
      <c r="V340" s="65"/>
      <c r="W340" s="65"/>
      <c r="X340" s="65"/>
      <c r="Y340" s="65"/>
      <c r="Z340" s="65"/>
      <c r="AA340" s="65"/>
      <c r="AB340" s="65"/>
      <c r="AC340" s="65">
        <v>800000</v>
      </c>
      <c r="AD340" s="65"/>
      <c r="AE340" s="65"/>
      <c r="AF340" s="52"/>
      <c r="AG340" s="52"/>
      <c r="AH340" s="52">
        <v>182051</v>
      </c>
      <c r="AI340" s="52">
        <v>217949</v>
      </c>
      <c r="AJ340" s="1">
        <f t="shared" si="2228"/>
        <v>582051</v>
      </c>
      <c r="AK340" s="1">
        <f t="shared" si="2035"/>
        <v>-800000</v>
      </c>
      <c r="AL340" s="1">
        <f t="shared" si="2229"/>
        <v>-800000</v>
      </c>
      <c r="AM340" s="65"/>
      <c r="AN340" s="65"/>
      <c r="AO340" s="65"/>
      <c r="AP340" s="65"/>
      <c r="AQ340" s="65"/>
      <c r="AR340" s="65"/>
      <c r="AS340" s="65">
        <f t="shared" si="2230"/>
        <v>0</v>
      </c>
      <c r="AT340" s="65"/>
      <c r="AU340" s="65"/>
      <c r="AV340" s="65"/>
      <c r="AW340" s="65"/>
      <c r="AX340" s="65"/>
      <c r="AY340" s="65"/>
      <c r="AZ340" s="65"/>
      <c r="BA340" s="65"/>
      <c r="BB340" s="65">
        <v>-800000</v>
      </c>
      <c r="BC340" s="65"/>
      <c r="BD340" s="65"/>
      <c r="BE340" s="52"/>
      <c r="BF340" s="52"/>
      <c r="BG340" s="52">
        <v>-182051</v>
      </c>
      <c r="BH340" s="52">
        <v>-217949</v>
      </c>
      <c r="BI340" s="1">
        <f t="shared" si="2231"/>
        <v>-582051</v>
      </c>
      <c r="BJ340" s="1">
        <f t="shared" si="2037"/>
        <v>0</v>
      </c>
      <c r="BK340" s="1">
        <f t="shared" si="2232"/>
        <v>0</v>
      </c>
      <c r="BL340" s="1"/>
      <c r="BM340" s="65">
        <f t="shared" si="2233"/>
        <v>0</v>
      </c>
      <c r="BN340" s="132"/>
      <c r="BO340" s="65">
        <f t="shared" si="2234"/>
        <v>0</v>
      </c>
      <c r="BP340" s="132"/>
      <c r="BQ340" s="65">
        <f t="shared" si="2235"/>
        <v>0</v>
      </c>
      <c r="BR340" s="65">
        <f t="shared" si="2236"/>
        <v>0</v>
      </c>
      <c r="BS340" s="132"/>
      <c r="BT340" s="65">
        <f t="shared" si="2237"/>
        <v>0</v>
      </c>
      <c r="BU340" s="65">
        <f t="shared" si="2238"/>
        <v>0</v>
      </c>
      <c r="BV340" s="65">
        <f t="shared" si="2239"/>
        <v>0</v>
      </c>
      <c r="BW340" s="65">
        <f t="shared" si="2240"/>
        <v>0</v>
      </c>
      <c r="BX340" s="132"/>
      <c r="BY340" s="65">
        <f t="shared" si="2241"/>
        <v>0</v>
      </c>
      <c r="BZ340" s="132"/>
      <c r="CA340" s="65">
        <f t="shared" si="2242"/>
        <v>0</v>
      </c>
      <c r="CB340" s="65">
        <f t="shared" si="2243"/>
        <v>0</v>
      </c>
      <c r="CC340" s="65">
        <f t="shared" si="2244"/>
        <v>0</v>
      </c>
      <c r="CD340" s="65">
        <f t="shared" si="2245"/>
        <v>0</v>
      </c>
      <c r="CE340" s="65">
        <f t="shared" si="2246"/>
        <v>0</v>
      </c>
      <c r="CF340" s="65">
        <f t="shared" si="2247"/>
        <v>0</v>
      </c>
      <c r="CG340" s="65">
        <f t="shared" si="2248"/>
        <v>0</v>
      </c>
      <c r="CH340" s="132"/>
      <c r="CI340" s="65">
        <f t="shared" si="2249"/>
        <v>0</v>
      </c>
      <c r="CJ340" s="65">
        <f t="shared" si="2250"/>
        <v>0</v>
      </c>
      <c r="CK340" s="65">
        <f t="shared" si="2251"/>
        <v>0</v>
      </c>
      <c r="CL340" s="65">
        <f t="shared" si="2252"/>
        <v>0</v>
      </c>
      <c r="CM340" s="65">
        <f t="shared" si="2253"/>
        <v>0</v>
      </c>
      <c r="CN340" s="65">
        <f t="shared" si="2254"/>
        <v>0</v>
      </c>
      <c r="CO340" s="65">
        <f t="shared" si="2255"/>
        <v>0</v>
      </c>
      <c r="CP340" s="1"/>
      <c r="CR340" s="52"/>
      <c r="CS340" s="52"/>
      <c r="CT340" s="52"/>
      <c r="CU340" s="1"/>
      <c r="CV340" s="1"/>
      <c r="CX340" s="52"/>
      <c r="CY340" s="52"/>
      <c r="CZ340" s="52"/>
      <c r="DA340" s="1"/>
      <c r="DB340" s="1">
        <f t="shared" si="2256"/>
        <v>0</v>
      </c>
      <c r="DC340" s="1">
        <f t="shared" si="2257"/>
        <v>0</v>
      </c>
      <c r="DD340" s="1">
        <f t="shared" si="2258"/>
        <v>0</v>
      </c>
      <c r="DE340" s="1">
        <f t="shared" si="2259"/>
        <v>0</v>
      </c>
      <c r="DF340" s="1">
        <f t="shared" si="2260"/>
        <v>0</v>
      </c>
      <c r="DG340" s="1">
        <f t="shared" si="2261"/>
        <v>0</v>
      </c>
      <c r="DH340" s="1"/>
      <c r="DJ340" s="52"/>
      <c r="DK340" s="52"/>
      <c r="DL340" s="52"/>
      <c r="DM340" s="1"/>
      <c r="DN340" s="1"/>
      <c r="DP340" s="52"/>
      <c r="DQ340" s="52"/>
      <c r="DR340" s="52"/>
      <c r="DS340" s="1"/>
      <c r="DT340" s="1">
        <f t="shared" si="2262"/>
        <v>0</v>
      </c>
      <c r="DU340" s="1">
        <f t="shared" si="2263"/>
        <v>0</v>
      </c>
      <c r="DV340" s="1">
        <f t="shared" si="2264"/>
        <v>0</v>
      </c>
      <c r="DW340" s="1">
        <f t="shared" si="2265"/>
        <v>0</v>
      </c>
      <c r="DX340" s="1">
        <f t="shared" si="2266"/>
        <v>0</v>
      </c>
      <c r="DY340" s="1">
        <f t="shared" si="2267"/>
        <v>0</v>
      </c>
      <c r="DZ340" s="1"/>
      <c r="EA340" s="1"/>
      <c r="EB340" s="1"/>
      <c r="EC340" s="1"/>
      <c r="ED340" s="1"/>
      <c r="EE340" s="1"/>
      <c r="EF340" s="1"/>
      <c r="EH340" s="52"/>
      <c r="EI340" s="52"/>
      <c r="EJ340" s="52"/>
      <c r="EK340" s="1"/>
      <c r="EL340" s="1">
        <f t="shared" si="2268"/>
        <v>0</v>
      </c>
      <c r="EM340" s="1">
        <f t="shared" si="2269"/>
        <v>0</v>
      </c>
      <c r="EN340" s="1">
        <f t="shared" si="2270"/>
        <v>0</v>
      </c>
      <c r="EO340" s="1">
        <f t="shared" si="2271"/>
        <v>0</v>
      </c>
      <c r="EP340" s="1">
        <f t="shared" si="2272"/>
        <v>0</v>
      </c>
      <c r="EQ340" s="1">
        <f t="shared" si="2273"/>
        <v>0</v>
      </c>
      <c r="ER340" s="1"/>
      <c r="EW340" s="1"/>
      <c r="EX340" s="1"/>
      <c r="EZ340" s="52"/>
      <c r="FA340" s="52"/>
      <c r="FB340" s="52"/>
      <c r="FC340" s="1"/>
      <c r="FD340" s="1">
        <f t="shared" si="2274"/>
        <v>0</v>
      </c>
      <c r="FE340" s="1">
        <f t="shared" si="2275"/>
        <v>0</v>
      </c>
      <c r="FF340" s="1">
        <f t="shared" si="2276"/>
        <v>0</v>
      </c>
      <c r="FG340" s="1">
        <f t="shared" si="2277"/>
        <v>0</v>
      </c>
      <c r="FH340" s="1">
        <f t="shared" si="2278"/>
        <v>0</v>
      </c>
      <c r="FI340" s="1">
        <f t="shared" si="2279"/>
        <v>0</v>
      </c>
    </row>
    <row r="341" spans="1:165" s="116" customFormat="1" ht="11.25" x14ac:dyDescent="0.2">
      <c r="A341" s="120"/>
      <c r="B341" s="120"/>
      <c r="C341" s="120"/>
      <c r="D341" s="120"/>
      <c r="E341" s="124"/>
      <c r="F341" s="15"/>
      <c r="G341" s="1"/>
      <c r="H341" s="1"/>
      <c r="I341" s="1"/>
      <c r="J341" s="1"/>
      <c r="K341" s="1"/>
      <c r="L341" s="1"/>
      <c r="M341" s="1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1"/>
      <c r="AG341" s="1"/>
      <c r="AH341" s="1"/>
      <c r="AI341" s="1"/>
      <c r="AJ341" s="1"/>
      <c r="AK341" s="1"/>
      <c r="AL341" s="1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1"/>
      <c r="BF341" s="1"/>
      <c r="BG341" s="1"/>
      <c r="BH341" s="1"/>
      <c r="BI341" s="1"/>
      <c r="BJ341" s="1"/>
      <c r="BK341" s="1"/>
      <c r="BL341" s="1"/>
      <c r="BM341" s="65"/>
      <c r="BN341" s="132"/>
      <c r="BO341" s="65"/>
      <c r="BP341" s="132"/>
      <c r="BQ341" s="65"/>
      <c r="BR341" s="65"/>
      <c r="BS341" s="132"/>
      <c r="BT341" s="65"/>
      <c r="BU341" s="65"/>
      <c r="BV341" s="65"/>
      <c r="BW341" s="65"/>
      <c r="BX341" s="132"/>
      <c r="BY341" s="65"/>
      <c r="BZ341" s="132"/>
      <c r="CA341" s="65"/>
      <c r="CB341" s="65"/>
      <c r="CC341" s="65"/>
      <c r="CD341" s="65"/>
      <c r="CE341" s="65"/>
      <c r="CF341" s="65"/>
      <c r="CG341" s="65"/>
      <c r="CH341" s="132"/>
      <c r="CI341" s="65"/>
      <c r="CJ341" s="65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1:165" s="116" customFormat="1" ht="11.25" x14ac:dyDescent="0.2">
      <c r="A342" s="32"/>
      <c r="B342" s="32"/>
      <c r="C342" s="32"/>
      <c r="D342" s="32"/>
      <c r="E342" s="33" t="s">
        <v>470</v>
      </c>
      <c r="F342" s="34"/>
      <c r="G342" s="34"/>
      <c r="H342" s="20"/>
      <c r="I342" s="20"/>
      <c r="J342" s="20"/>
      <c r="K342" s="20"/>
      <c r="L342" s="20"/>
      <c r="M342" s="68">
        <f>SUM(M320:M341)</f>
        <v>13450516</v>
      </c>
      <c r="N342" s="68">
        <f t="shared" ref="N342:FI342" si="2285">SUM(N320:N341)</f>
        <v>0</v>
      </c>
      <c r="O342" s="68">
        <f t="shared" si="2285"/>
        <v>0</v>
      </c>
      <c r="P342" s="68">
        <f t="shared" si="2285"/>
        <v>0</v>
      </c>
      <c r="Q342" s="68">
        <f t="shared" si="2285"/>
        <v>0</v>
      </c>
      <c r="R342" s="68">
        <f t="shared" si="2285"/>
        <v>0</v>
      </c>
      <c r="S342" s="68">
        <f t="shared" si="2285"/>
        <v>0</v>
      </c>
      <c r="T342" s="68">
        <f t="shared" si="2285"/>
        <v>0</v>
      </c>
      <c r="U342" s="68">
        <f t="shared" si="2285"/>
        <v>0</v>
      </c>
      <c r="V342" s="68">
        <f t="shared" si="2285"/>
        <v>0</v>
      </c>
      <c r="W342" s="68">
        <f t="shared" si="2285"/>
        <v>0</v>
      </c>
      <c r="X342" s="68">
        <f t="shared" si="2285"/>
        <v>0</v>
      </c>
      <c r="Y342" s="68">
        <f t="shared" si="2285"/>
        <v>0</v>
      </c>
      <c r="Z342" s="68">
        <f t="shared" si="2285"/>
        <v>0</v>
      </c>
      <c r="AA342" s="68">
        <f t="shared" si="2285"/>
        <v>0</v>
      </c>
      <c r="AB342" s="68">
        <f t="shared" si="2285"/>
        <v>0</v>
      </c>
      <c r="AC342" s="68">
        <f t="shared" si="2285"/>
        <v>13450516</v>
      </c>
      <c r="AD342" s="68">
        <f t="shared" si="2285"/>
        <v>0</v>
      </c>
      <c r="AE342" s="68">
        <f t="shared" si="2285"/>
        <v>0</v>
      </c>
      <c r="AF342" s="68">
        <f t="shared" si="2285"/>
        <v>0</v>
      </c>
      <c r="AG342" s="68">
        <f t="shared" si="2285"/>
        <v>500000</v>
      </c>
      <c r="AH342" s="68">
        <f t="shared" si="2285"/>
        <v>1572813</v>
      </c>
      <c r="AI342" s="68">
        <f t="shared" si="2285"/>
        <v>1882950</v>
      </c>
      <c r="AJ342" s="68">
        <f t="shared" si="2285"/>
        <v>11067566</v>
      </c>
      <c r="AK342" s="68"/>
      <c r="AL342" s="68">
        <f>SUM(AL320:AL341)</f>
        <v>-609614</v>
      </c>
      <c r="AM342" s="68">
        <f t="shared" ref="AM342:BI342" si="2286">SUM(AM320:AM341)</f>
        <v>0</v>
      </c>
      <c r="AN342" s="68">
        <f t="shared" si="2286"/>
        <v>0</v>
      </c>
      <c r="AO342" s="68">
        <f t="shared" si="2286"/>
        <v>0</v>
      </c>
      <c r="AP342" s="68">
        <f t="shared" si="2286"/>
        <v>0</v>
      </c>
      <c r="AQ342" s="68">
        <f t="shared" si="2286"/>
        <v>0</v>
      </c>
      <c r="AR342" s="68">
        <f t="shared" si="2286"/>
        <v>0</v>
      </c>
      <c r="AS342" s="68">
        <f t="shared" si="2286"/>
        <v>0</v>
      </c>
      <c r="AT342" s="68">
        <f t="shared" si="2286"/>
        <v>0</v>
      </c>
      <c r="AU342" s="68">
        <f t="shared" si="2286"/>
        <v>0</v>
      </c>
      <c r="AV342" s="68">
        <f t="shared" si="2286"/>
        <v>0</v>
      </c>
      <c r="AW342" s="68">
        <f t="shared" si="2286"/>
        <v>0</v>
      </c>
      <c r="AX342" s="68">
        <f t="shared" si="2286"/>
        <v>0</v>
      </c>
      <c r="AY342" s="68">
        <f t="shared" si="2286"/>
        <v>0</v>
      </c>
      <c r="AZ342" s="68">
        <f t="shared" si="2286"/>
        <v>0</v>
      </c>
      <c r="BA342" s="68">
        <f t="shared" si="2286"/>
        <v>0</v>
      </c>
      <c r="BB342" s="68">
        <f t="shared" si="2286"/>
        <v>-609614</v>
      </c>
      <c r="BC342" s="68">
        <f t="shared" si="2286"/>
        <v>0</v>
      </c>
      <c r="BD342" s="68">
        <f t="shared" si="2286"/>
        <v>0</v>
      </c>
      <c r="BE342" s="68">
        <f t="shared" si="2286"/>
        <v>0</v>
      </c>
      <c r="BF342" s="68">
        <f t="shared" si="2286"/>
        <v>0</v>
      </c>
      <c r="BG342" s="68">
        <f t="shared" si="2286"/>
        <v>-182051</v>
      </c>
      <c r="BH342" s="68">
        <f t="shared" si="2286"/>
        <v>-217949</v>
      </c>
      <c r="BI342" s="68">
        <f t="shared" si="2286"/>
        <v>-391665</v>
      </c>
      <c r="BJ342" s="68">
        <f t="shared" ref="BJ342" si="2287">SUM(BJ320:BJ341)</f>
        <v>23350833</v>
      </c>
      <c r="BK342" s="68">
        <f>SUM(BK320:BK341)</f>
        <v>12840902</v>
      </c>
      <c r="BL342" s="68"/>
      <c r="BM342" s="68">
        <f t="shared" ref="BM342:CO342" si="2288">SUM(BM320:BM341)</f>
        <v>0</v>
      </c>
      <c r="BN342" s="68"/>
      <c r="BO342" s="68">
        <f t="shared" si="2288"/>
        <v>0</v>
      </c>
      <c r="BP342" s="68"/>
      <c r="BQ342" s="68">
        <f t="shared" si="2288"/>
        <v>0</v>
      </c>
      <c r="BR342" s="68">
        <f t="shared" si="2288"/>
        <v>0</v>
      </c>
      <c r="BS342" s="68"/>
      <c r="BT342" s="68">
        <f t="shared" si="2288"/>
        <v>0</v>
      </c>
      <c r="BU342" s="68">
        <f t="shared" si="2288"/>
        <v>0</v>
      </c>
      <c r="BV342" s="68">
        <f t="shared" si="2288"/>
        <v>0</v>
      </c>
      <c r="BW342" s="68">
        <f t="shared" si="2288"/>
        <v>0</v>
      </c>
      <c r="BX342" s="68"/>
      <c r="BY342" s="68">
        <f t="shared" si="2288"/>
        <v>0</v>
      </c>
      <c r="BZ342" s="68"/>
      <c r="CA342" s="68">
        <f t="shared" si="2288"/>
        <v>0</v>
      </c>
      <c r="CB342" s="68">
        <f t="shared" si="2288"/>
        <v>0</v>
      </c>
      <c r="CC342" s="68">
        <f t="shared" si="2288"/>
        <v>0</v>
      </c>
      <c r="CD342" s="68">
        <f t="shared" si="2288"/>
        <v>0</v>
      </c>
      <c r="CE342" s="68">
        <f t="shared" si="2288"/>
        <v>0</v>
      </c>
      <c r="CF342" s="68">
        <f t="shared" si="2288"/>
        <v>0</v>
      </c>
      <c r="CG342" s="68">
        <f t="shared" si="2288"/>
        <v>12840902</v>
      </c>
      <c r="CH342" s="68"/>
      <c r="CI342" s="68">
        <f t="shared" si="2288"/>
        <v>0</v>
      </c>
      <c r="CJ342" s="68">
        <f t="shared" si="2288"/>
        <v>0</v>
      </c>
      <c r="CK342" s="68">
        <f t="shared" si="2288"/>
        <v>0</v>
      </c>
      <c r="CL342" s="68">
        <f t="shared" si="2288"/>
        <v>500000</v>
      </c>
      <c r="CM342" s="68">
        <f t="shared" si="2288"/>
        <v>1390762</v>
      </c>
      <c r="CN342" s="68">
        <f t="shared" si="2288"/>
        <v>1665001</v>
      </c>
      <c r="CO342" s="68">
        <f t="shared" si="2288"/>
        <v>10675901</v>
      </c>
      <c r="CP342" s="68">
        <f t="shared" si="2285"/>
        <v>2584144</v>
      </c>
      <c r="CQ342" s="68">
        <f t="shared" si="2285"/>
        <v>0</v>
      </c>
      <c r="CR342" s="68">
        <f t="shared" si="2285"/>
        <v>0</v>
      </c>
      <c r="CS342" s="68">
        <f t="shared" si="2285"/>
        <v>160000</v>
      </c>
      <c r="CT342" s="68">
        <f t="shared" si="2285"/>
        <v>1212073</v>
      </c>
      <c r="CU342" s="68">
        <f t="shared" si="2285"/>
        <v>1212071</v>
      </c>
      <c r="CV342" s="68">
        <f t="shared" ref="CV342:DG342" si="2289">SUM(CV320:CV341)</f>
        <v>0</v>
      </c>
      <c r="CW342" s="68">
        <f t="shared" si="2289"/>
        <v>0</v>
      </c>
      <c r="CX342" s="68">
        <f t="shared" si="2289"/>
        <v>0</v>
      </c>
      <c r="CY342" s="68">
        <f t="shared" si="2289"/>
        <v>0</v>
      </c>
      <c r="CZ342" s="68">
        <f t="shared" si="2289"/>
        <v>0</v>
      </c>
      <c r="DA342" s="68">
        <f t="shared" si="2289"/>
        <v>0</v>
      </c>
      <c r="DB342" s="68">
        <f t="shared" si="2289"/>
        <v>2584144</v>
      </c>
      <c r="DC342" s="68">
        <f t="shared" si="2289"/>
        <v>0</v>
      </c>
      <c r="DD342" s="68">
        <f t="shared" si="2289"/>
        <v>0</v>
      </c>
      <c r="DE342" s="68">
        <f t="shared" si="2289"/>
        <v>160000</v>
      </c>
      <c r="DF342" s="68">
        <f t="shared" si="2289"/>
        <v>1212073</v>
      </c>
      <c r="DG342" s="68">
        <f t="shared" si="2289"/>
        <v>1212071</v>
      </c>
      <c r="DH342" s="68">
        <f t="shared" si="2285"/>
        <v>1265000</v>
      </c>
      <c r="DI342" s="68">
        <f t="shared" si="2285"/>
        <v>0</v>
      </c>
      <c r="DJ342" s="68">
        <f t="shared" si="2285"/>
        <v>0</v>
      </c>
      <c r="DK342" s="68">
        <f t="shared" si="2285"/>
        <v>0</v>
      </c>
      <c r="DL342" s="68">
        <f t="shared" si="2285"/>
        <v>632500</v>
      </c>
      <c r="DM342" s="68">
        <f t="shared" si="2285"/>
        <v>632500</v>
      </c>
      <c r="DN342" s="68">
        <f t="shared" si="2285"/>
        <v>0</v>
      </c>
      <c r="DO342" s="68">
        <f t="shared" si="2285"/>
        <v>0</v>
      </c>
      <c r="DP342" s="68">
        <f t="shared" si="2285"/>
        <v>0</v>
      </c>
      <c r="DQ342" s="68">
        <f t="shared" si="2285"/>
        <v>0</v>
      </c>
      <c r="DR342" s="68">
        <f t="shared" si="2285"/>
        <v>0</v>
      </c>
      <c r="DS342" s="68">
        <f t="shared" si="2285"/>
        <v>0</v>
      </c>
      <c r="DT342" s="68">
        <f t="shared" si="2285"/>
        <v>1265000</v>
      </c>
      <c r="DU342" s="68">
        <f t="shared" si="2285"/>
        <v>0</v>
      </c>
      <c r="DV342" s="68">
        <f t="shared" si="2285"/>
        <v>0</v>
      </c>
      <c r="DW342" s="68">
        <f t="shared" si="2285"/>
        <v>0</v>
      </c>
      <c r="DX342" s="68">
        <f t="shared" si="2285"/>
        <v>632500</v>
      </c>
      <c r="DY342" s="68">
        <f t="shared" si="2285"/>
        <v>632500</v>
      </c>
      <c r="DZ342" s="68">
        <f t="shared" si="2285"/>
        <v>0</v>
      </c>
      <c r="EA342" s="68">
        <f t="shared" si="2285"/>
        <v>0</v>
      </c>
      <c r="EB342" s="68">
        <f t="shared" si="2285"/>
        <v>0</v>
      </c>
      <c r="EC342" s="68">
        <f t="shared" si="2285"/>
        <v>0</v>
      </c>
      <c r="ED342" s="68">
        <f t="shared" si="2285"/>
        <v>0</v>
      </c>
      <c r="EE342" s="68">
        <f t="shared" si="2285"/>
        <v>0</v>
      </c>
      <c r="EF342" s="68">
        <f t="shared" si="2285"/>
        <v>0</v>
      </c>
      <c r="EG342" s="68">
        <f t="shared" si="2285"/>
        <v>0</v>
      </c>
      <c r="EH342" s="68">
        <f t="shared" si="2285"/>
        <v>0</v>
      </c>
      <c r="EI342" s="68">
        <f t="shared" si="2285"/>
        <v>0</v>
      </c>
      <c r="EJ342" s="68">
        <f t="shared" si="2285"/>
        <v>0</v>
      </c>
      <c r="EK342" s="68">
        <f t="shared" si="2285"/>
        <v>0</v>
      </c>
      <c r="EL342" s="68">
        <f t="shared" si="2285"/>
        <v>0</v>
      </c>
      <c r="EM342" s="68">
        <f t="shared" si="2285"/>
        <v>0</v>
      </c>
      <c r="EN342" s="68">
        <f t="shared" si="2285"/>
        <v>0</v>
      </c>
      <c r="EO342" s="68">
        <f t="shared" si="2285"/>
        <v>0</v>
      </c>
      <c r="EP342" s="68">
        <f t="shared" si="2285"/>
        <v>0</v>
      </c>
      <c r="EQ342" s="68">
        <f t="shared" si="2285"/>
        <v>0</v>
      </c>
      <c r="ER342" s="68">
        <f t="shared" si="2285"/>
        <v>0</v>
      </c>
      <c r="ES342" s="68">
        <f t="shared" si="2285"/>
        <v>0</v>
      </c>
      <c r="ET342" s="68">
        <f t="shared" si="2285"/>
        <v>0</v>
      </c>
      <c r="EU342" s="68">
        <f t="shared" si="2285"/>
        <v>0</v>
      </c>
      <c r="EV342" s="68">
        <f t="shared" si="2285"/>
        <v>0</v>
      </c>
      <c r="EW342" s="68">
        <f t="shared" si="2285"/>
        <v>0</v>
      </c>
      <c r="EX342" s="68">
        <f t="shared" si="2285"/>
        <v>0</v>
      </c>
      <c r="EY342" s="68">
        <f t="shared" si="2285"/>
        <v>0</v>
      </c>
      <c r="EZ342" s="68">
        <f t="shared" si="2285"/>
        <v>0</v>
      </c>
      <c r="FA342" s="68">
        <f t="shared" si="2285"/>
        <v>0</v>
      </c>
      <c r="FB342" s="68">
        <f t="shared" si="2285"/>
        <v>0</v>
      </c>
      <c r="FC342" s="68">
        <f t="shared" si="2285"/>
        <v>0</v>
      </c>
      <c r="FD342" s="68">
        <f t="shared" si="2285"/>
        <v>0</v>
      </c>
      <c r="FE342" s="68">
        <f t="shared" si="2285"/>
        <v>0</v>
      </c>
      <c r="FF342" s="68">
        <f t="shared" si="2285"/>
        <v>0</v>
      </c>
      <c r="FG342" s="68">
        <f t="shared" si="2285"/>
        <v>0</v>
      </c>
      <c r="FH342" s="68">
        <f t="shared" si="2285"/>
        <v>0</v>
      </c>
      <c r="FI342" s="68">
        <f t="shared" si="2285"/>
        <v>0</v>
      </c>
    </row>
    <row r="343" spans="1:165" s="116" customFormat="1" ht="12" thickBot="1" x14ac:dyDescent="0.25">
      <c r="A343" s="26"/>
      <c r="B343" s="26"/>
      <c r="C343" s="26"/>
      <c r="D343" s="26"/>
      <c r="E343" s="35"/>
      <c r="F343" s="36"/>
      <c r="G343" s="36"/>
      <c r="H343" s="59"/>
      <c r="I343" s="59"/>
      <c r="J343" s="59"/>
      <c r="K343" s="59"/>
      <c r="L343" s="5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69"/>
      <c r="CP343" s="69"/>
      <c r="CQ343" s="69"/>
      <c r="CR343" s="69"/>
      <c r="CS343" s="69"/>
      <c r="CT343" s="69"/>
      <c r="CU343" s="69"/>
      <c r="CV343" s="69"/>
      <c r="CW343" s="69"/>
      <c r="CX343" s="69"/>
      <c r="CY343" s="69"/>
      <c r="CZ343" s="69"/>
      <c r="DA343" s="69"/>
      <c r="DB343" s="69"/>
      <c r="DC343" s="69"/>
      <c r="DD343" s="69"/>
      <c r="DE343" s="69"/>
      <c r="DF343" s="69"/>
      <c r="DG343" s="69"/>
      <c r="DH343" s="69"/>
      <c r="DI343" s="69"/>
      <c r="DJ343" s="69"/>
      <c r="DK343" s="69"/>
      <c r="DL343" s="69"/>
      <c r="DM343" s="69"/>
      <c r="DN343" s="69"/>
      <c r="DO343" s="69"/>
      <c r="DP343" s="69"/>
      <c r="DQ343" s="69"/>
      <c r="DR343" s="69"/>
      <c r="DS343" s="69"/>
      <c r="DT343" s="69"/>
      <c r="DU343" s="69"/>
      <c r="DV343" s="69"/>
      <c r="DW343" s="69"/>
      <c r="DX343" s="69"/>
      <c r="DY343" s="69"/>
      <c r="DZ343" s="69"/>
      <c r="EA343" s="69"/>
      <c r="EB343" s="69"/>
      <c r="EC343" s="69"/>
      <c r="ED343" s="69"/>
      <c r="EE343" s="69"/>
      <c r="EF343" s="69"/>
      <c r="EG343" s="69"/>
      <c r="EH343" s="69"/>
      <c r="EI343" s="69"/>
      <c r="EJ343" s="69"/>
      <c r="EK343" s="69"/>
      <c r="EL343" s="69"/>
      <c r="EM343" s="69"/>
      <c r="EN343" s="69"/>
      <c r="EO343" s="69"/>
      <c r="EP343" s="69"/>
      <c r="EQ343" s="69"/>
      <c r="ER343" s="69"/>
      <c r="ES343" s="69"/>
      <c r="ET343" s="69"/>
      <c r="EU343" s="69"/>
      <c r="EV343" s="69"/>
      <c r="EW343" s="69"/>
      <c r="EX343" s="69"/>
      <c r="EY343" s="69"/>
      <c r="EZ343" s="69"/>
      <c r="FA343" s="69"/>
      <c r="FB343" s="69"/>
      <c r="FC343" s="69"/>
      <c r="FD343" s="69"/>
      <c r="FE343" s="69"/>
      <c r="FF343" s="69"/>
      <c r="FG343" s="69"/>
      <c r="FH343" s="69"/>
      <c r="FI343" s="69"/>
    </row>
    <row r="344" spans="1:165" s="142" customFormat="1" ht="15" customHeight="1" thickBot="1" x14ac:dyDescent="0.25">
      <c r="A344" s="21"/>
      <c r="B344" s="21"/>
      <c r="C344" s="22"/>
      <c r="D344" s="22"/>
      <c r="E344" s="23" t="s">
        <v>471</v>
      </c>
      <c r="F344" s="24"/>
      <c r="G344" s="24"/>
      <c r="H344" s="135"/>
      <c r="I344" s="135"/>
      <c r="J344" s="25"/>
      <c r="K344" s="25"/>
      <c r="L344" s="25"/>
      <c r="M344" s="66">
        <f t="shared" ref="M344:AR344" si="2290">M342+M316+M301+M283+M307</f>
        <v>43612510</v>
      </c>
      <c r="N344" s="66">
        <f t="shared" si="2290"/>
        <v>19536645</v>
      </c>
      <c r="O344" s="66">
        <f t="shared" si="2290"/>
        <v>0</v>
      </c>
      <c r="P344" s="66">
        <f t="shared" si="2290"/>
        <v>0</v>
      </c>
      <c r="Q344" s="66">
        <f t="shared" si="2290"/>
        <v>2482734</v>
      </c>
      <c r="R344" s="66">
        <f t="shared" si="2290"/>
        <v>0</v>
      </c>
      <c r="S344" s="66">
        <f t="shared" si="2290"/>
        <v>2742615</v>
      </c>
      <c r="T344" s="66">
        <f t="shared" si="2290"/>
        <v>3284195</v>
      </c>
      <c r="U344" s="66">
        <f t="shared" si="2290"/>
        <v>2607412</v>
      </c>
      <c r="V344" s="66">
        <f t="shared" si="2290"/>
        <v>676783</v>
      </c>
      <c r="W344" s="66">
        <f t="shared" si="2290"/>
        <v>17453</v>
      </c>
      <c r="X344" s="66">
        <f t="shared" si="2290"/>
        <v>65544</v>
      </c>
      <c r="Y344" s="66">
        <f t="shared" si="2290"/>
        <v>51610</v>
      </c>
      <c r="Z344" s="66">
        <f t="shared" si="2290"/>
        <v>13934</v>
      </c>
      <c r="AA344" s="66">
        <f t="shared" si="2290"/>
        <v>198500</v>
      </c>
      <c r="AB344" s="66">
        <f t="shared" si="2290"/>
        <v>0</v>
      </c>
      <c r="AC344" s="66">
        <f t="shared" si="2290"/>
        <v>15284824</v>
      </c>
      <c r="AD344" s="66">
        <f t="shared" si="2290"/>
        <v>0</v>
      </c>
      <c r="AE344" s="66">
        <f t="shared" si="2290"/>
        <v>0</v>
      </c>
      <c r="AF344" s="66">
        <f t="shared" si="2290"/>
        <v>6998023</v>
      </c>
      <c r="AG344" s="66">
        <f t="shared" si="2290"/>
        <v>2953864</v>
      </c>
      <c r="AH344" s="66">
        <f t="shared" si="2290"/>
        <v>7736612</v>
      </c>
      <c r="AI344" s="66">
        <f t="shared" si="2290"/>
        <v>9262161</v>
      </c>
      <c r="AJ344" s="66">
        <f t="shared" si="2290"/>
        <v>24398462</v>
      </c>
      <c r="AK344" s="66"/>
      <c r="AL344" s="66">
        <f t="shared" si="2290"/>
        <v>2173981</v>
      </c>
      <c r="AM344" s="66">
        <f t="shared" si="2290"/>
        <v>-1000000</v>
      </c>
      <c r="AN344" s="66">
        <f t="shared" si="2290"/>
        <v>0</v>
      </c>
      <c r="AO344" s="66">
        <f t="shared" si="2290"/>
        <v>0</v>
      </c>
      <c r="AP344" s="66">
        <f t="shared" si="2290"/>
        <v>0</v>
      </c>
      <c r="AQ344" s="66">
        <f t="shared" si="2290"/>
        <v>0</v>
      </c>
      <c r="AR344" s="66">
        <f t="shared" si="2290"/>
        <v>0</v>
      </c>
      <c r="AS344" s="66">
        <f t="shared" ref="AS344:CD344" si="2291">AS342+AS316+AS301+AS283+AS307</f>
        <v>0</v>
      </c>
      <c r="AT344" s="66">
        <f t="shared" si="2291"/>
        <v>0</v>
      </c>
      <c r="AU344" s="66">
        <f t="shared" si="2291"/>
        <v>0</v>
      </c>
      <c r="AV344" s="66">
        <f t="shared" si="2291"/>
        <v>0</v>
      </c>
      <c r="AW344" s="66">
        <f t="shared" si="2291"/>
        <v>0</v>
      </c>
      <c r="AX344" s="66">
        <f t="shared" si="2291"/>
        <v>0</v>
      </c>
      <c r="AY344" s="66">
        <f t="shared" si="2291"/>
        <v>0</v>
      </c>
      <c r="AZ344" s="66">
        <f t="shared" si="2291"/>
        <v>0</v>
      </c>
      <c r="BA344" s="66">
        <f t="shared" si="2291"/>
        <v>0</v>
      </c>
      <c r="BB344" s="66">
        <f t="shared" si="2291"/>
        <v>3173981</v>
      </c>
      <c r="BC344" s="66">
        <f t="shared" si="2291"/>
        <v>0</v>
      </c>
      <c r="BD344" s="66">
        <f t="shared" si="2291"/>
        <v>0</v>
      </c>
      <c r="BE344" s="66">
        <f t="shared" si="2291"/>
        <v>0</v>
      </c>
      <c r="BF344" s="66">
        <f t="shared" si="2291"/>
        <v>0</v>
      </c>
      <c r="BG344" s="66">
        <f t="shared" si="2291"/>
        <v>0</v>
      </c>
      <c r="BH344" s="66">
        <f t="shared" si="2291"/>
        <v>0</v>
      </c>
      <c r="BI344" s="66">
        <f t="shared" si="2291"/>
        <v>2173981</v>
      </c>
      <c r="BJ344" s="66">
        <f t="shared" si="2291"/>
        <v>504164567</v>
      </c>
      <c r="BK344" s="66">
        <f t="shared" si="2291"/>
        <v>45786491</v>
      </c>
      <c r="BL344" s="66"/>
      <c r="BM344" s="66">
        <f t="shared" si="2291"/>
        <v>18536645</v>
      </c>
      <c r="BN344" s="66"/>
      <c r="BO344" s="66">
        <f t="shared" si="2291"/>
        <v>0</v>
      </c>
      <c r="BP344" s="66"/>
      <c r="BQ344" s="66">
        <f t="shared" si="2291"/>
        <v>0</v>
      </c>
      <c r="BR344" s="66">
        <f t="shared" si="2291"/>
        <v>2482734</v>
      </c>
      <c r="BS344" s="66"/>
      <c r="BT344" s="66">
        <f t="shared" si="2291"/>
        <v>0</v>
      </c>
      <c r="BU344" s="66">
        <f t="shared" si="2291"/>
        <v>2742615</v>
      </c>
      <c r="BV344" s="66">
        <f t="shared" si="2291"/>
        <v>3284195</v>
      </c>
      <c r="BW344" s="66">
        <f t="shared" si="2291"/>
        <v>2607412</v>
      </c>
      <c r="BX344" s="66"/>
      <c r="BY344" s="66">
        <f t="shared" si="2291"/>
        <v>676783</v>
      </c>
      <c r="BZ344" s="66"/>
      <c r="CA344" s="66">
        <f t="shared" si="2291"/>
        <v>17453</v>
      </c>
      <c r="CB344" s="66">
        <f t="shared" si="2291"/>
        <v>65544</v>
      </c>
      <c r="CC344" s="66">
        <f t="shared" si="2291"/>
        <v>51610</v>
      </c>
      <c r="CD344" s="66">
        <f t="shared" si="2291"/>
        <v>13934</v>
      </c>
      <c r="CE344" s="66">
        <f t="shared" ref="CE344:DK344" si="2292">CE342+CE316+CE301+CE283+CE307</f>
        <v>198500</v>
      </c>
      <c r="CF344" s="66">
        <f t="shared" si="2292"/>
        <v>0</v>
      </c>
      <c r="CG344" s="66">
        <f t="shared" si="2292"/>
        <v>18458805</v>
      </c>
      <c r="CH344" s="66"/>
      <c r="CI344" s="66">
        <f t="shared" si="2292"/>
        <v>0</v>
      </c>
      <c r="CJ344" s="66">
        <f t="shared" si="2292"/>
        <v>0</v>
      </c>
      <c r="CK344" s="66">
        <f t="shared" si="2292"/>
        <v>6998023</v>
      </c>
      <c r="CL344" s="66">
        <f t="shared" si="2292"/>
        <v>2953864</v>
      </c>
      <c r="CM344" s="66">
        <f t="shared" si="2292"/>
        <v>7736612</v>
      </c>
      <c r="CN344" s="66">
        <f t="shared" si="2292"/>
        <v>9262161</v>
      </c>
      <c r="CO344" s="66">
        <f t="shared" si="2292"/>
        <v>26572443</v>
      </c>
      <c r="CP344" s="66">
        <f t="shared" si="2292"/>
        <v>27643744</v>
      </c>
      <c r="CQ344" s="66">
        <f t="shared" si="2292"/>
        <v>0</v>
      </c>
      <c r="CR344" s="66">
        <f t="shared" si="2292"/>
        <v>8963735</v>
      </c>
      <c r="CS344" s="66">
        <f t="shared" si="2292"/>
        <v>2819573</v>
      </c>
      <c r="CT344" s="66">
        <f t="shared" si="2292"/>
        <v>8302937</v>
      </c>
      <c r="CU344" s="66">
        <f t="shared" si="2292"/>
        <v>7557499</v>
      </c>
      <c r="CV344" s="66">
        <f t="shared" si="2292"/>
        <v>0</v>
      </c>
      <c r="CW344" s="66">
        <f t="shared" si="2292"/>
        <v>0</v>
      </c>
      <c r="CX344" s="66">
        <f t="shared" si="2292"/>
        <v>0</v>
      </c>
      <c r="CY344" s="66">
        <f t="shared" si="2292"/>
        <v>0</v>
      </c>
      <c r="CZ344" s="66">
        <f t="shared" si="2292"/>
        <v>0</v>
      </c>
      <c r="DA344" s="66">
        <f t="shared" si="2292"/>
        <v>0</v>
      </c>
      <c r="DB344" s="66">
        <f t="shared" si="2292"/>
        <v>27643744</v>
      </c>
      <c r="DC344" s="66">
        <f t="shared" si="2292"/>
        <v>0</v>
      </c>
      <c r="DD344" s="66">
        <f t="shared" si="2292"/>
        <v>8963735</v>
      </c>
      <c r="DE344" s="66">
        <f t="shared" si="2292"/>
        <v>2819573</v>
      </c>
      <c r="DF344" s="66">
        <f t="shared" si="2292"/>
        <v>8302937</v>
      </c>
      <c r="DG344" s="66">
        <f t="shared" si="2292"/>
        <v>7557499</v>
      </c>
      <c r="DH344" s="66">
        <f t="shared" si="2292"/>
        <v>8326024</v>
      </c>
      <c r="DI344" s="66">
        <f t="shared" si="2292"/>
        <v>0</v>
      </c>
      <c r="DJ344" s="66">
        <f t="shared" si="2292"/>
        <v>794585</v>
      </c>
      <c r="DK344" s="66">
        <f t="shared" si="2292"/>
        <v>441891</v>
      </c>
      <c r="DL344" s="66">
        <f t="shared" ref="DL344:EQ344" si="2293">DL342+DL316+DL301+DL283+DL307</f>
        <v>3701178</v>
      </c>
      <c r="DM344" s="66">
        <f t="shared" si="2293"/>
        <v>3388370</v>
      </c>
      <c r="DN344" s="66">
        <f t="shared" si="2293"/>
        <v>0</v>
      </c>
      <c r="DO344" s="66">
        <f t="shared" si="2293"/>
        <v>0</v>
      </c>
      <c r="DP344" s="66">
        <f t="shared" si="2293"/>
        <v>0</v>
      </c>
      <c r="DQ344" s="66">
        <f t="shared" si="2293"/>
        <v>0</v>
      </c>
      <c r="DR344" s="66">
        <f t="shared" si="2293"/>
        <v>0</v>
      </c>
      <c r="DS344" s="66">
        <f t="shared" si="2293"/>
        <v>0</v>
      </c>
      <c r="DT344" s="66">
        <f t="shared" si="2293"/>
        <v>8326024</v>
      </c>
      <c r="DU344" s="66">
        <f t="shared" si="2293"/>
        <v>0</v>
      </c>
      <c r="DV344" s="66">
        <f t="shared" si="2293"/>
        <v>794585</v>
      </c>
      <c r="DW344" s="66">
        <f t="shared" si="2293"/>
        <v>441891</v>
      </c>
      <c r="DX344" s="66">
        <f t="shared" si="2293"/>
        <v>3701178</v>
      </c>
      <c r="DY344" s="66">
        <f t="shared" si="2293"/>
        <v>3388370</v>
      </c>
      <c r="DZ344" s="66">
        <f t="shared" si="2293"/>
        <v>253858</v>
      </c>
      <c r="EA344" s="66">
        <f t="shared" si="2293"/>
        <v>0</v>
      </c>
      <c r="EB344" s="66">
        <f t="shared" si="2293"/>
        <v>0</v>
      </c>
      <c r="EC344" s="66">
        <f t="shared" si="2293"/>
        <v>0</v>
      </c>
      <c r="ED344" s="66">
        <f t="shared" si="2293"/>
        <v>74822</v>
      </c>
      <c r="EE344" s="66">
        <f t="shared" si="2293"/>
        <v>179036</v>
      </c>
      <c r="EF344" s="66">
        <f t="shared" si="2293"/>
        <v>0</v>
      </c>
      <c r="EG344" s="66">
        <f t="shared" si="2293"/>
        <v>0</v>
      </c>
      <c r="EH344" s="66">
        <f t="shared" si="2293"/>
        <v>0</v>
      </c>
      <c r="EI344" s="66">
        <f t="shared" si="2293"/>
        <v>0</v>
      </c>
      <c r="EJ344" s="66">
        <f t="shared" si="2293"/>
        <v>0</v>
      </c>
      <c r="EK344" s="66">
        <f t="shared" si="2293"/>
        <v>0</v>
      </c>
      <c r="EL344" s="66">
        <f t="shared" si="2293"/>
        <v>253858</v>
      </c>
      <c r="EM344" s="66">
        <f t="shared" si="2293"/>
        <v>0</v>
      </c>
      <c r="EN344" s="66">
        <f t="shared" si="2293"/>
        <v>0</v>
      </c>
      <c r="EO344" s="66">
        <f t="shared" si="2293"/>
        <v>0</v>
      </c>
      <c r="EP344" s="66">
        <f t="shared" si="2293"/>
        <v>74822</v>
      </c>
      <c r="EQ344" s="66">
        <f t="shared" si="2293"/>
        <v>179036</v>
      </c>
      <c r="ER344" s="66">
        <f t="shared" ref="ER344:FI344" si="2294">ER342+ER316+ER301+ER283+ER307</f>
        <v>272770</v>
      </c>
      <c r="ES344" s="66">
        <f t="shared" si="2294"/>
        <v>0</v>
      </c>
      <c r="ET344" s="66">
        <f t="shared" si="2294"/>
        <v>0</v>
      </c>
      <c r="EU344" s="66">
        <f t="shared" si="2294"/>
        <v>0</v>
      </c>
      <c r="EV344" s="66">
        <f t="shared" si="2294"/>
        <v>0</v>
      </c>
      <c r="EW344" s="66">
        <f t="shared" si="2294"/>
        <v>272770</v>
      </c>
      <c r="EX344" s="66">
        <f t="shared" si="2294"/>
        <v>0</v>
      </c>
      <c r="EY344" s="66">
        <f t="shared" si="2294"/>
        <v>0</v>
      </c>
      <c r="EZ344" s="66">
        <f t="shared" si="2294"/>
        <v>0</v>
      </c>
      <c r="FA344" s="66">
        <f t="shared" si="2294"/>
        <v>0</v>
      </c>
      <c r="FB344" s="66">
        <f t="shared" si="2294"/>
        <v>0</v>
      </c>
      <c r="FC344" s="66">
        <f t="shared" si="2294"/>
        <v>0</v>
      </c>
      <c r="FD344" s="66">
        <f t="shared" si="2294"/>
        <v>272770</v>
      </c>
      <c r="FE344" s="66">
        <f t="shared" si="2294"/>
        <v>0</v>
      </c>
      <c r="FF344" s="66">
        <f t="shared" si="2294"/>
        <v>0</v>
      </c>
      <c r="FG344" s="66">
        <f t="shared" si="2294"/>
        <v>0</v>
      </c>
      <c r="FH344" s="66">
        <f t="shared" si="2294"/>
        <v>0</v>
      </c>
      <c r="FI344" s="66">
        <f t="shared" si="2294"/>
        <v>272770</v>
      </c>
    </row>
    <row r="345" spans="1:165" s="142" customFormat="1" ht="11.25" x14ac:dyDescent="0.2">
      <c r="A345" s="86"/>
      <c r="B345" s="86"/>
      <c r="C345" s="71"/>
      <c r="D345" s="71"/>
      <c r="E345" s="90" t="s">
        <v>7</v>
      </c>
      <c r="F345" s="88"/>
      <c r="G345" s="1"/>
      <c r="H345" s="89"/>
      <c r="I345" s="89"/>
      <c r="J345" s="1"/>
      <c r="K345" s="89"/>
      <c r="L345" s="8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73"/>
      <c r="BO345" s="1"/>
      <c r="BP345" s="73"/>
      <c r="BQ345" s="1"/>
      <c r="BR345" s="1"/>
      <c r="BS345" s="73"/>
      <c r="BT345" s="1"/>
      <c r="BU345" s="1"/>
      <c r="BV345" s="1"/>
      <c r="BW345" s="1"/>
      <c r="BX345" s="73"/>
      <c r="BY345" s="1"/>
      <c r="BZ345" s="73"/>
      <c r="CA345" s="1"/>
      <c r="CB345" s="1"/>
      <c r="CC345" s="1"/>
      <c r="CD345" s="1"/>
      <c r="CE345" s="1"/>
      <c r="CF345" s="1"/>
      <c r="CG345" s="1"/>
      <c r="CH345" s="73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1:165" s="142" customFormat="1" ht="11.25" x14ac:dyDescent="0.2">
      <c r="A346" s="86"/>
      <c r="B346" s="86"/>
      <c r="C346" s="71"/>
      <c r="D346" s="71"/>
      <c r="E346" s="91" t="s">
        <v>112</v>
      </c>
      <c r="F346" s="88"/>
      <c r="G346" s="88"/>
      <c r="H346" s="89"/>
      <c r="I346" s="89"/>
      <c r="J346" s="89"/>
      <c r="K346" s="89"/>
      <c r="L346" s="89"/>
      <c r="M346" s="70">
        <f>SUMIF($B$274:$B$340,"kötelező",M$274:M$340)</f>
        <v>38544641</v>
      </c>
      <c r="N346" s="70">
        <f t="shared" ref="N346:BY346" si="2295">SUMIF($B$274:$B$340,"kötelező",N$274:N$340)</f>
        <v>19536645</v>
      </c>
      <c r="O346" s="70">
        <f t="shared" si="2295"/>
        <v>0</v>
      </c>
      <c r="P346" s="70">
        <f t="shared" si="2295"/>
        <v>0</v>
      </c>
      <c r="Q346" s="70">
        <f t="shared" si="2295"/>
        <v>2482734</v>
      </c>
      <c r="R346" s="70">
        <f t="shared" si="2295"/>
        <v>0</v>
      </c>
      <c r="S346" s="70">
        <f t="shared" si="2295"/>
        <v>2742615</v>
      </c>
      <c r="T346" s="70">
        <f t="shared" si="2295"/>
        <v>3284195</v>
      </c>
      <c r="U346" s="70">
        <f t="shared" si="2295"/>
        <v>2607412</v>
      </c>
      <c r="V346" s="70">
        <f t="shared" si="2295"/>
        <v>676783</v>
      </c>
      <c r="W346" s="70">
        <f t="shared" si="2295"/>
        <v>17453</v>
      </c>
      <c r="X346" s="70">
        <f t="shared" si="2295"/>
        <v>65544</v>
      </c>
      <c r="Y346" s="70">
        <f t="shared" si="2295"/>
        <v>51610</v>
      </c>
      <c r="Z346" s="70">
        <f t="shared" si="2295"/>
        <v>13934</v>
      </c>
      <c r="AA346" s="70">
        <f t="shared" si="2295"/>
        <v>198500</v>
      </c>
      <c r="AB346" s="70">
        <f t="shared" si="2295"/>
        <v>0</v>
      </c>
      <c r="AC346" s="70">
        <f t="shared" si="2295"/>
        <v>10216955</v>
      </c>
      <c r="AD346" s="70">
        <f t="shared" si="2295"/>
        <v>0</v>
      </c>
      <c r="AE346" s="70">
        <f t="shared" si="2295"/>
        <v>0</v>
      </c>
      <c r="AF346" s="70">
        <f t="shared" si="2295"/>
        <v>6998023</v>
      </c>
      <c r="AG346" s="70">
        <f t="shared" si="2295"/>
        <v>2953864</v>
      </c>
      <c r="AH346" s="70">
        <f t="shared" si="2295"/>
        <v>7413873</v>
      </c>
      <c r="AI346" s="70">
        <f t="shared" si="2295"/>
        <v>8875781</v>
      </c>
      <c r="AJ346" s="70">
        <f t="shared" si="2295"/>
        <v>19716973</v>
      </c>
      <c r="AK346" s="70"/>
      <c r="AL346" s="70">
        <f t="shared" si="2295"/>
        <v>2133981</v>
      </c>
      <c r="AM346" s="70">
        <f t="shared" si="2295"/>
        <v>-1000000</v>
      </c>
      <c r="AN346" s="70">
        <f t="shared" si="2295"/>
        <v>0</v>
      </c>
      <c r="AO346" s="70">
        <f t="shared" si="2295"/>
        <v>0</v>
      </c>
      <c r="AP346" s="70">
        <f t="shared" si="2295"/>
        <v>0</v>
      </c>
      <c r="AQ346" s="70">
        <f t="shared" si="2295"/>
        <v>0</v>
      </c>
      <c r="AR346" s="70">
        <f t="shared" si="2295"/>
        <v>0</v>
      </c>
      <c r="AS346" s="70">
        <f t="shared" si="2295"/>
        <v>0</v>
      </c>
      <c r="AT346" s="70">
        <f t="shared" si="2295"/>
        <v>0</v>
      </c>
      <c r="AU346" s="70">
        <f t="shared" si="2295"/>
        <v>0</v>
      </c>
      <c r="AV346" s="70">
        <f t="shared" si="2295"/>
        <v>0</v>
      </c>
      <c r="AW346" s="70">
        <f t="shared" si="2295"/>
        <v>0</v>
      </c>
      <c r="AX346" s="70">
        <f t="shared" si="2295"/>
        <v>0</v>
      </c>
      <c r="AY346" s="70">
        <f t="shared" si="2295"/>
        <v>0</v>
      </c>
      <c r="AZ346" s="70">
        <f t="shared" si="2295"/>
        <v>0</v>
      </c>
      <c r="BA346" s="70">
        <f t="shared" si="2295"/>
        <v>0</v>
      </c>
      <c r="BB346" s="70">
        <f t="shared" si="2295"/>
        <v>3133981</v>
      </c>
      <c r="BC346" s="70">
        <f t="shared" si="2295"/>
        <v>0</v>
      </c>
      <c r="BD346" s="70">
        <f t="shared" si="2295"/>
        <v>0</v>
      </c>
      <c r="BE346" s="70">
        <f t="shared" si="2295"/>
        <v>0</v>
      </c>
      <c r="BF346" s="70">
        <f t="shared" si="2295"/>
        <v>0</v>
      </c>
      <c r="BG346" s="70">
        <f t="shared" si="2295"/>
        <v>0</v>
      </c>
      <c r="BH346" s="70">
        <f t="shared" si="2295"/>
        <v>0</v>
      </c>
      <c r="BI346" s="70">
        <f t="shared" si="2295"/>
        <v>2133981</v>
      </c>
      <c r="BJ346" s="70">
        <f t="shared" si="2295"/>
        <v>492680370</v>
      </c>
      <c r="BK346" s="70">
        <f t="shared" si="2295"/>
        <v>40678622</v>
      </c>
      <c r="BL346" s="70">
        <f t="shared" si="2295"/>
        <v>19922507</v>
      </c>
      <c r="BM346" s="70">
        <f t="shared" si="2295"/>
        <v>18536645</v>
      </c>
      <c r="BN346" s="70">
        <f t="shared" si="2295"/>
        <v>13877842</v>
      </c>
      <c r="BO346" s="70">
        <f t="shared" si="2295"/>
        <v>0</v>
      </c>
      <c r="BP346" s="70">
        <f t="shared" si="2295"/>
        <v>0</v>
      </c>
      <c r="BQ346" s="70">
        <f t="shared" si="2295"/>
        <v>0</v>
      </c>
      <c r="BR346" s="70">
        <f t="shared" si="2295"/>
        <v>2482734</v>
      </c>
      <c r="BS346" s="70">
        <f t="shared" si="2295"/>
        <v>1958360</v>
      </c>
      <c r="BT346" s="70">
        <f t="shared" si="2295"/>
        <v>0</v>
      </c>
      <c r="BU346" s="70">
        <f t="shared" si="2295"/>
        <v>2742615</v>
      </c>
      <c r="BV346" s="70">
        <f t="shared" si="2295"/>
        <v>3284195</v>
      </c>
      <c r="BW346" s="70">
        <f t="shared" si="2295"/>
        <v>2607412</v>
      </c>
      <c r="BX346" s="70">
        <f t="shared" si="2295"/>
        <v>2036461</v>
      </c>
      <c r="BY346" s="70">
        <f t="shared" si="2295"/>
        <v>676783</v>
      </c>
      <c r="BZ346" s="70">
        <f t="shared" ref="BZ346:EK346" si="2296">SUMIF($B$274:$B$340,"kötelező",BZ$274:BZ$340)</f>
        <v>549844</v>
      </c>
      <c r="CA346" s="70">
        <f t="shared" si="2296"/>
        <v>17453</v>
      </c>
      <c r="CB346" s="70">
        <f t="shared" si="2296"/>
        <v>65544</v>
      </c>
      <c r="CC346" s="70">
        <f t="shared" si="2296"/>
        <v>51610</v>
      </c>
      <c r="CD346" s="70">
        <f t="shared" si="2296"/>
        <v>13934</v>
      </c>
      <c r="CE346" s="70">
        <f t="shared" si="2296"/>
        <v>198500</v>
      </c>
      <c r="CF346" s="70">
        <f t="shared" si="2296"/>
        <v>0</v>
      </c>
      <c r="CG346" s="70">
        <f t="shared" si="2296"/>
        <v>13350936</v>
      </c>
      <c r="CH346" s="70">
        <f t="shared" si="2296"/>
        <v>1500000</v>
      </c>
      <c r="CI346" s="70">
        <f t="shared" si="2296"/>
        <v>0</v>
      </c>
      <c r="CJ346" s="70">
        <f t="shared" si="2296"/>
        <v>0</v>
      </c>
      <c r="CK346" s="70">
        <f t="shared" si="2296"/>
        <v>6998023</v>
      </c>
      <c r="CL346" s="70">
        <f t="shared" si="2296"/>
        <v>2953864</v>
      </c>
      <c r="CM346" s="70">
        <f t="shared" si="2296"/>
        <v>7413873</v>
      </c>
      <c r="CN346" s="70">
        <f t="shared" si="2296"/>
        <v>8875781</v>
      </c>
      <c r="CO346" s="70">
        <f t="shared" si="2296"/>
        <v>21850954</v>
      </c>
      <c r="CP346" s="70">
        <f t="shared" si="2296"/>
        <v>27017337</v>
      </c>
      <c r="CQ346" s="70">
        <f t="shared" si="2296"/>
        <v>0</v>
      </c>
      <c r="CR346" s="70">
        <f t="shared" si="2296"/>
        <v>8963735</v>
      </c>
      <c r="CS346" s="70">
        <f t="shared" si="2296"/>
        <v>2819573</v>
      </c>
      <c r="CT346" s="70">
        <f t="shared" si="2296"/>
        <v>7989733</v>
      </c>
      <c r="CU346" s="70">
        <f t="shared" si="2296"/>
        <v>7244296</v>
      </c>
      <c r="CV346" s="70">
        <f t="shared" si="2296"/>
        <v>0</v>
      </c>
      <c r="CW346" s="70">
        <f t="shared" si="2296"/>
        <v>0</v>
      </c>
      <c r="CX346" s="70">
        <f t="shared" si="2296"/>
        <v>0</v>
      </c>
      <c r="CY346" s="70">
        <f t="shared" si="2296"/>
        <v>0</v>
      </c>
      <c r="CZ346" s="70">
        <f t="shared" si="2296"/>
        <v>0</v>
      </c>
      <c r="DA346" s="70">
        <f t="shared" si="2296"/>
        <v>0</v>
      </c>
      <c r="DB346" s="70">
        <f t="shared" si="2296"/>
        <v>27017337</v>
      </c>
      <c r="DC346" s="70">
        <f t="shared" si="2296"/>
        <v>0</v>
      </c>
      <c r="DD346" s="70">
        <f t="shared" si="2296"/>
        <v>8963735</v>
      </c>
      <c r="DE346" s="70">
        <f t="shared" si="2296"/>
        <v>2819573</v>
      </c>
      <c r="DF346" s="70">
        <f t="shared" si="2296"/>
        <v>7989733</v>
      </c>
      <c r="DG346" s="70">
        <f t="shared" si="2296"/>
        <v>7244296</v>
      </c>
      <c r="DH346" s="70">
        <f t="shared" si="2296"/>
        <v>8296024</v>
      </c>
      <c r="DI346" s="70">
        <f t="shared" si="2296"/>
        <v>0</v>
      </c>
      <c r="DJ346" s="70">
        <f t="shared" si="2296"/>
        <v>794585</v>
      </c>
      <c r="DK346" s="70">
        <f t="shared" si="2296"/>
        <v>441891</v>
      </c>
      <c r="DL346" s="70">
        <f t="shared" si="2296"/>
        <v>3686178</v>
      </c>
      <c r="DM346" s="70">
        <f t="shared" si="2296"/>
        <v>3373370</v>
      </c>
      <c r="DN346" s="70">
        <f t="shared" si="2296"/>
        <v>0</v>
      </c>
      <c r="DO346" s="70">
        <f t="shared" si="2296"/>
        <v>0</v>
      </c>
      <c r="DP346" s="70">
        <f t="shared" si="2296"/>
        <v>0</v>
      </c>
      <c r="DQ346" s="70">
        <f t="shared" si="2296"/>
        <v>0</v>
      </c>
      <c r="DR346" s="70">
        <f t="shared" si="2296"/>
        <v>0</v>
      </c>
      <c r="DS346" s="70">
        <f t="shared" si="2296"/>
        <v>0</v>
      </c>
      <c r="DT346" s="70">
        <f t="shared" si="2296"/>
        <v>8296024</v>
      </c>
      <c r="DU346" s="70">
        <f t="shared" si="2296"/>
        <v>0</v>
      </c>
      <c r="DV346" s="70">
        <f t="shared" si="2296"/>
        <v>794585</v>
      </c>
      <c r="DW346" s="70">
        <f t="shared" si="2296"/>
        <v>441891</v>
      </c>
      <c r="DX346" s="70">
        <f t="shared" si="2296"/>
        <v>3686178</v>
      </c>
      <c r="DY346" s="70">
        <f t="shared" si="2296"/>
        <v>3373370</v>
      </c>
      <c r="DZ346" s="70">
        <f t="shared" si="2296"/>
        <v>253858</v>
      </c>
      <c r="EA346" s="70">
        <f t="shared" si="2296"/>
        <v>0</v>
      </c>
      <c r="EB346" s="70">
        <f t="shared" si="2296"/>
        <v>0</v>
      </c>
      <c r="EC346" s="70">
        <f t="shared" si="2296"/>
        <v>0</v>
      </c>
      <c r="ED346" s="70">
        <f t="shared" si="2296"/>
        <v>74822</v>
      </c>
      <c r="EE346" s="70">
        <f t="shared" si="2296"/>
        <v>179036</v>
      </c>
      <c r="EF346" s="70">
        <f t="shared" si="2296"/>
        <v>0</v>
      </c>
      <c r="EG346" s="70">
        <f t="shared" si="2296"/>
        <v>0</v>
      </c>
      <c r="EH346" s="70">
        <f t="shared" si="2296"/>
        <v>0</v>
      </c>
      <c r="EI346" s="70">
        <f t="shared" si="2296"/>
        <v>0</v>
      </c>
      <c r="EJ346" s="70">
        <f t="shared" si="2296"/>
        <v>0</v>
      </c>
      <c r="EK346" s="70">
        <f t="shared" si="2296"/>
        <v>0</v>
      </c>
      <c r="EL346" s="70">
        <f t="shared" ref="EL346:FI346" si="2297">SUMIF($B$274:$B$340,"kötelező",EL$274:EL$340)</f>
        <v>253858</v>
      </c>
      <c r="EM346" s="70">
        <f t="shared" si="2297"/>
        <v>0</v>
      </c>
      <c r="EN346" s="70">
        <f t="shared" si="2297"/>
        <v>0</v>
      </c>
      <c r="EO346" s="70">
        <f t="shared" si="2297"/>
        <v>0</v>
      </c>
      <c r="EP346" s="70">
        <f t="shared" si="2297"/>
        <v>74822</v>
      </c>
      <c r="EQ346" s="70">
        <f t="shared" si="2297"/>
        <v>179036</v>
      </c>
      <c r="ER346" s="70">
        <f t="shared" si="2297"/>
        <v>272770</v>
      </c>
      <c r="ES346" s="70">
        <f t="shared" si="2297"/>
        <v>0</v>
      </c>
      <c r="ET346" s="70">
        <f t="shared" si="2297"/>
        <v>0</v>
      </c>
      <c r="EU346" s="70">
        <f t="shared" si="2297"/>
        <v>0</v>
      </c>
      <c r="EV346" s="70">
        <f t="shared" si="2297"/>
        <v>0</v>
      </c>
      <c r="EW346" s="70">
        <f t="shared" si="2297"/>
        <v>272770</v>
      </c>
      <c r="EX346" s="70">
        <f t="shared" si="2297"/>
        <v>0</v>
      </c>
      <c r="EY346" s="70">
        <f t="shared" si="2297"/>
        <v>0</v>
      </c>
      <c r="EZ346" s="70">
        <f t="shared" si="2297"/>
        <v>0</v>
      </c>
      <c r="FA346" s="70">
        <f t="shared" si="2297"/>
        <v>0</v>
      </c>
      <c r="FB346" s="70">
        <f t="shared" si="2297"/>
        <v>0</v>
      </c>
      <c r="FC346" s="70">
        <f t="shared" si="2297"/>
        <v>0</v>
      </c>
      <c r="FD346" s="70">
        <f t="shared" si="2297"/>
        <v>272770</v>
      </c>
      <c r="FE346" s="70">
        <f t="shared" si="2297"/>
        <v>0</v>
      </c>
      <c r="FF346" s="70">
        <f t="shared" si="2297"/>
        <v>0</v>
      </c>
      <c r="FG346" s="70">
        <f t="shared" si="2297"/>
        <v>0</v>
      </c>
      <c r="FH346" s="70">
        <f t="shared" si="2297"/>
        <v>0</v>
      </c>
      <c r="FI346" s="70">
        <f t="shared" si="2297"/>
        <v>272770</v>
      </c>
    </row>
    <row r="347" spans="1:165" s="142" customFormat="1" ht="11.25" x14ac:dyDescent="0.2">
      <c r="A347" s="86"/>
      <c r="B347" s="86"/>
      <c r="C347" s="71"/>
      <c r="D347" s="71"/>
      <c r="E347" s="91" t="s">
        <v>113</v>
      </c>
      <c r="F347" s="88"/>
      <c r="G347" s="88"/>
      <c r="H347" s="89"/>
      <c r="I347" s="89"/>
      <c r="J347" s="89"/>
      <c r="K347" s="89"/>
      <c r="L347" s="89"/>
      <c r="M347" s="70">
        <f>SUMIF($B$274:$B$340,"önkéntes",M$274:M$340)</f>
        <v>5067869</v>
      </c>
      <c r="N347" s="70">
        <f t="shared" ref="N347:BY347" si="2298">SUMIF($B$274:$B$340,"önkéntes",N$274:N$340)</f>
        <v>0</v>
      </c>
      <c r="O347" s="70">
        <f t="shared" si="2298"/>
        <v>0</v>
      </c>
      <c r="P347" s="70">
        <f t="shared" si="2298"/>
        <v>0</v>
      </c>
      <c r="Q347" s="70">
        <f t="shared" si="2298"/>
        <v>0</v>
      </c>
      <c r="R347" s="70">
        <f t="shared" si="2298"/>
        <v>0</v>
      </c>
      <c r="S347" s="70">
        <f t="shared" si="2298"/>
        <v>0</v>
      </c>
      <c r="T347" s="70">
        <f t="shared" si="2298"/>
        <v>0</v>
      </c>
      <c r="U347" s="70">
        <f t="shared" si="2298"/>
        <v>0</v>
      </c>
      <c r="V347" s="70">
        <f t="shared" si="2298"/>
        <v>0</v>
      </c>
      <c r="W347" s="70">
        <f t="shared" si="2298"/>
        <v>0</v>
      </c>
      <c r="X347" s="70">
        <f t="shared" si="2298"/>
        <v>0</v>
      </c>
      <c r="Y347" s="70">
        <f t="shared" si="2298"/>
        <v>0</v>
      </c>
      <c r="Z347" s="70">
        <f t="shared" si="2298"/>
        <v>0</v>
      </c>
      <c r="AA347" s="70">
        <f t="shared" si="2298"/>
        <v>0</v>
      </c>
      <c r="AB347" s="70">
        <f t="shared" si="2298"/>
        <v>0</v>
      </c>
      <c r="AC347" s="70">
        <f t="shared" si="2298"/>
        <v>5067869</v>
      </c>
      <c r="AD347" s="70">
        <f t="shared" si="2298"/>
        <v>0</v>
      </c>
      <c r="AE347" s="70">
        <f t="shared" si="2298"/>
        <v>0</v>
      </c>
      <c r="AF347" s="70">
        <f t="shared" si="2298"/>
        <v>0</v>
      </c>
      <c r="AG347" s="70">
        <f t="shared" si="2298"/>
        <v>0</v>
      </c>
      <c r="AH347" s="70">
        <f t="shared" si="2298"/>
        <v>322739</v>
      </c>
      <c r="AI347" s="70">
        <f t="shared" si="2298"/>
        <v>386380</v>
      </c>
      <c r="AJ347" s="70">
        <f t="shared" si="2298"/>
        <v>4681489</v>
      </c>
      <c r="AK347" s="70"/>
      <c r="AL347" s="70">
        <f t="shared" si="2298"/>
        <v>40000</v>
      </c>
      <c r="AM347" s="70">
        <f t="shared" si="2298"/>
        <v>0</v>
      </c>
      <c r="AN347" s="70">
        <f t="shared" si="2298"/>
        <v>0</v>
      </c>
      <c r="AO347" s="70">
        <f t="shared" si="2298"/>
        <v>0</v>
      </c>
      <c r="AP347" s="70">
        <f t="shared" si="2298"/>
        <v>0</v>
      </c>
      <c r="AQ347" s="70">
        <f t="shared" si="2298"/>
        <v>0</v>
      </c>
      <c r="AR347" s="70">
        <f t="shared" si="2298"/>
        <v>0</v>
      </c>
      <c r="AS347" s="70">
        <f t="shared" si="2298"/>
        <v>0</v>
      </c>
      <c r="AT347" s="70">
        <f t="shared" si="2298"/>
        <v>0</v>
      </c>
      <c r="AU347" s="70">
        <f t="shared" si="2298"/>
        <v>0</v>
      </c>
      <c r="AV347" s="70">
        <f t="shared" si="2298"/>
        <v>0</v>
      </c>
      <c r="AW347" s="70">
        <f t="shared" si="2298"/>
        <v>0</v>
      </c>
      <c r="AX347" s="70">
        <f t="shared" si="2298"/>
        <v>0</v>
      </c>
      <c r="AY347" s="70">
        <f t="shared" si="2298"/>
        <v>0</v>
      </c>
      <c r="AZ347" s="70">
        <f t="shared" si="2298"/>
        <v>0</v>
      </c>
      <c r="BA347" s="70">
        <f t="shared" si="2298"/>
        <v>0</v>
      </c>
      <c r="BB347" s="70">
        <f t="shared" si="2298"/>
        <v>40000</v>
      </c>
      <c r="BC347" s="70">
        <f t="shared" si="2298"/>
        <v>0</v>
      </c>
      <c r="BD347" s="70">
        <f t="shared" si="2298"/>
        <v>0</v>
      </c>
      <c r="BE347" s="70">
        <f t="shared" si="2298"/>
        <v>0</v>
      </c>
      <c r="BF347" s="70">
        <f t="shared" si="2298"/>
        <v>0</v>
      </c>
      <c r="BG347" s="70">
        <f t="shared" si="2298"/>
        <v>0</v>
      </c>
      <c r="BH347" s="70">
        <f t="shared" si="2298"/>
        <v>0</v>
      </c>
      <c r="BI347" s="70">
        <f t="shared" si="2298"/>
        <v>40000</v>
      </c>
      <c r="BJ347" s="70">
        <f t="shared" si="2298"/>
        <v>11484197</v>
      </c>
      <c r="BK347" s="70">
        <f t="shared" si="2298"/>
        <v>5107869</v>
      </c>
      <c r="BL347" s="70"/>
      <c r="BM347" s="70">
        <f t="shared" si="2298"/>
        <v>0</v>
      </c>
      <c r="BN347" s="70">
        <f t="shared" si="2298"/>
        <v>0</v>
      </c>
      <c r="BO347" s="70">
        <f t="shared" si="2298"/>
        <v>0</v>
      </c>
      <c r="BP347" s="70">
        <f t="shared" si="2298"/>
        <v>0</v>
      </c>
      <c r="BQ347" s="70">
        <f t="shared" si="2298"/>
        <v>0</v>
      </c>
      <c r="BR347" s="70">
        <f t="shared" si="2298"/>
        <v>0</v>
      </c>
      <c r="BS347" s="70">
        <f t="shared" si="2298"/>
        <v>0</v>
      </c>
      <c r="BT347" s="70">
        <f t="shared" si="2298"/>
        <v>0</v>
      </c>
      <c r="BU347" s="70">
        <f t="shared" si="2298"/>
        <v>0</v>
      </c>
      <c r="BV347" s="70">
        <f t="shared" si="2298"/>
        <v>0</v>
      </c>
      <c r="BW347" s="70">
        <f t="shared" si="2298"/>
        <v>0</v>
      </c>
      <c r="BX347" s="70">
        <f t="shared" si="2298"/>
        <v>0</v>
      </c>
      <c r="BY347" s="70">
        <f t="shared" si="2298"/>
        <v>0</v>
      </c>
      <c r="BZ347" s="70">
        <f t="shared" ref="BZ347:EK347" si="2299">SUMIF($B$274:$B$340,"önkéntes",BZ$274:BZ$340)</f>
        <v>0</v>
      </c>
      <c r="CA347" s="70">
        <f t="shared" si="2299"/>
        <v>0</v>
      </c>
      <c r="CB347" s="70">
        <f t="shared" si="2299"/>
        <v>0</v>
      </c>
      <c r="CC347" s="70">
        <f t="shared" si="2299"/>
        <v>0</v>
      </c>
      <c r="CD347" s="70">
        <f t="shared" si="2299"/>
        <v>0</v>
      </c>
      <c r="CE347" s="70">
        <f t="shared" si="2299"/>
        <v>0</v>
      </c>
      <c r="CF347" s="70">
        <f t="shared" si="2299"/>
        <v>0</v>
      </c>
      <c r="CG347" s="70">
        <f t="shared" si="2299"/>
        <v>5107869</v>
      </c>
      <c r="CH347" s="70">
        <f t="shared" si="2299"/>
        <v>0</v>
      </c>
      <c r="CI347" s="70">
        <f t="shared" si="2299"/>
        <v>0</v>
      </c>
      <c r="CJ347" s="70">
        <f t="shared" si="2299"/>
        <v>0</v>
      </c>
      <c r="CK347" s="70">
        <f t="shared" si="2299"/>
        <v>0</v>
      </c>
      <c r="CL347" s="70">
        <f t="shared" si="2299"/>
        <v>0</v>
      </c>
      <c r="CM347" s="70">
        <f t="shared" si="2299"/>
        <v>322739</v>
      </c>
      <c r="CN347" s="70">
        <f t="shared" si="2299"/>
        <v>386380</v>
      </c>
      <c r="CO347" s="70">
        <f t="shared" si="2299"/>
        <v>4721489</v>
      </c>
      <c r="CP347" s="70">
        <f t="shared" si="2299"/>
        <v>626407</v>
      </c>
      <c r="CQ347" s="70">
        <f t="shared" si="2299"/>
        <v>0</v>
      </c>
      <c r="CR347" s="70">
        <f t="shared" si="2299"/>
        <v>0</v>
      </c>
      <c r="CS347" s="70">
        <f t="shared" si="2299"/>
        <v>0</v>
      </c>
      <c r="CT347" s="70">
        <f t="shared" si="2299"/>
        <v>313204</v>
      </c>
      <c r="CU347" s="70">
        <f t="shared" si="2299"/>
        <v>313203</v>
      </c>
      <c r="CV347" s="70">
        <f t="shared" si="2299"/>
        <v>0</v>
      </c>
      <c r="CW347" s="70">
        <f t="shared" si="2299"/>
        <v>0</v>
      </c>
      <c r="CX347" s="70">
        <f t="shared" si="2299"/>
        <v>0</v>
      </c>
      <c r="CY347" s="70">
        <f t="shared" si="2299"/>
        <v>0</v>
      </c>
      <c r="CZ347" s="70">
        <f t="shared" si="2299"/>
        <v>0</v>
      </c>
      <c r="DA347" s="70">
        <f t="shared" si="2299"/>
        <v>0</v>
      </c>
      <c r="DB347" s="70">
        <f t="shared" si="2299"/>
        <v>626407</v>
      </c>
      <c r="DC347" s="70">
        <f t="shared" si="2299"/>
        <v>0</v>
      </c>
      <c r="DD347" s="70">
        <f t="shared" si="2299"/>
        <v>0</v>
      </c>
      <c r="DE347" s="70">
        <f t="shared" si="2299"/>
        <v>0</v>
      </c>
      <c r="DF347" s="70">
        <f t="shared" si="2299"/>
        <v>313204</v>
      </c>
      <c r="DG347" s="70">
        <f t="shared" si="2299"/>
        <v>313203</v>
      </c>
      <c r="DH347" s="70">
        <f t="shared" si="2299"/>
        <v>30000</v>
      </c>
      <c r="DI347" s="70">
        <f t="shared" si="2299"/>
        <v>0</v>
      </c>
      <c r="DJ347" s="70">
        <f t="shared" si="2299"/>
        <v>0</v>
      </c>
      <c r="DK347" s="70">
        <f t="shared" si="2299"/>
        <v>0</v>
      </c>
      <c r="DL347" s="70">
        <f t="shared" si="2299"/>
        <v>15000</v>
      </c>
      <c r="DM347" s="70">
        <f t="shared" si="2299"/>
        <v>15000</v>
      </c>
      <c r="DN347" s="70">
        <f t="shared" si="2299"/>
        <v>0</v>
      </c>
      <c r="DO347" s="70">
        <f t="shared" si="2299"/>
        <v>0</v>
      </c>
      <c r="DP347" s="70">
        <f t="shared" si="2299"/>
        <v>0</v>
      </c>
      <c r="DQ347" s="70">
        <f t="shared" si="2299"/>
        <v>0</v>
      </c>
      <c r="DR347" s="70">
        <f t="shared" si="2299"/>
        <v>0</v>
      </c>
      <c r="DS347" s="70">
        <f t="shared" si="2299"/>
        <v>0</v>
      </c>
      <c r="DT347" s="70">
        <f t="shared" si="2299"/>
        <v>30000</v>
      </c>
      <c r="DU347" s="70">
        <f t="shared" si="2299"/>
        <v>0</v>
      </c>
      <c r="DV347" s="70">
        <f t="shared" si="2299"/>
        <v>0</v>
      </c>
      <c r="DW347" s="70">
        <f t="shared" si="2299"/>
        <v>0</v>
      </c>
      <c r="DX347" s="70">
        <f t="shared" si="2299"/>
        <v>15000</v>
      </c>
      <c r="DY347" s="70">
        <f t="shared" si="2299"/>
        <v>15000</v>
      </c>
      <c r="DZ347" s="70">
        <f t="shared" si="2299"/>
        <v>0</v>
      </c>
      <c r="EA347" s="70">
        <f t="shared" si="2299"/>
        <v>0</v>
      </c>
      <c r="EB347" s="70">
        <f t="shared" si="2299"/>
        <v>0</v>
      </c>
      <c r="EC347" s="70">
        <f t="shared" si="2299"/>
        <v>0</v>
      </c>
      <c r="ED347" s="70">
        <f t="shared" si="2299"/>
        <v>0</v>
      </c>
      <c r="EE347" s="70">
        <f t="shared" si="2299"/>
        <v>0</v>
      </c>
      <c r="EF347" s="70">
        <f t="shared" si="2299"/>
        <v>0</v>
      </c>
      <c r="EG347" s="70">
        <f t="shared" si="2299"/>
        <v>0</v>
      </c>
      <c r="EH347" s="70">
        <f t="shared" si="2299"/>
        <v>0</v>
      </c>
      <c r="EI347" s="70">
        <f t="shared" si="2299"/>
        <v>0</v>
      </c>
      <c r="EJ347" s="70">
        <f t="shared" si="2299"/>
        <v>0</v>
      </c>
      <c r="EK347" s="70">
        <f t="shared" si="2299"/>
        <v>0</v>
      </c>
      <c r="EL347" s="70">
        <f t="shared" ref="EL347:FI347" si="2300">SUMIF($B$274:$B$340,"önkéntes",EL$274:EL$340)</f>
        <v>0</v>
      </c>
      <c r="EM347" s="70">
        <f t="shared" si="2300"/>
        <v>0</v>
      </c>
      <c r="EN347" s="70">
        <f t="shared" si="2300"/>
        <v>0</v>
      </c>
      <c r="EO347" s="70">
        <f t="shared" si="2300"/>
        <v>0</v>
      </c>
      <c r="EP347" s="70">
        <f t="shared" si="2300"/>
        <v>0</v>
      </c>
      <c r="EQ347" s="70">
        <f t="shared" si="2300"/>
        <v>0</v>
      </c>
      <c r="ER347" s="70">
        <f t="shared" si="2300"/>
        <v>0</v>
      </c>
      <c r="ES347" s="70">
        <f t="shared" si="2300"/>
        <v>0</v>
      </c>
      <c r="ET347" s="70">
        <f t="shared" si="2300"/>
        <v>0</v>
      </c>
      <c r="EU347" s="70">
        <f t="shared" si="2300"/>
        <v>0</v>
      </c>
      <c r="EV347" s="70">
        <f t="shared" si="2300"/>
        <v>0</v>
      </c>
      <c r="EW347" s="70">
        <f t="shared" si="2300"/>
        <v>0</v>
      </c>
      <c r="EX347" s="70">
        <f t="shared" si="2300"/>
        <v>0</v>
      </c>
      <c r="EY347" s="70">
        <f t="shared" si="2300"/>
        <v>0</v>
      </c>
      <c r="EZ347" s="70">
        <f t="shared" si="2300"/>
        <v>0</v>
      </c>
      <c r="FA347" s="70">
        <f t="shared" si="2300"/>
        <v>0</v>
      </c>
      <c r="FB347" s="70">
        <f t="shared" si="2300"/>
        <v>0</v>
      </c>
      <c r="FC347" s="70">
        <f t="shared" si="2300"/>
        <v>0</v>
      </c>
      <c r="FD347" s="70">
        <f t="shared" si="2300"/>
        <v>0</v>
      </c>
      <c r="FE347" s="70">
        <f t="shared" si="2300"/>
        <v>0</v>
      </c>
      <c r="FF347" s="70">
        <f t="shared" si="2300"/>
        <v>0</v>
      </c>
      <c r="FG347" s="70">
        <f t="shared" si="2300"/>
        <v>0</v>
      </c>
      <c r="FH347" s="70">
        <f t="shared" si="2300"/>
        <v>0</v>
      </c>
      <c r="FI347" s="70">
        <f t="shared" si="2300"/>
        <v>0</v>
      </c>
    </row>
    <row r="348" spans="1:165" s="142" customFormat="1" ht="11.25" x14ac:dyDescent="0.2">
      <c r="A348" s="86"/>
      <c r="B348" s="86"/>
      <c r="C348" s="71"/>
      <c r="D348" s="71"/>
      <c r="E348" s="91"/>
      <c r="F348" s="88"/>
      <c r="G348" s="1"/>
      <c r="H348" s="1"/>
      <c r="I348" s="1"/>
      <c r="J348" s="1"/>
      <c r="K348" s="89"/>
      <c r="L348" s="89"/>
      <c r="M348" s="1"/>
      <c r="N348" s="70"/>
      <c r="O348" s="70"/>
      <c r="P348" s="70"/>
      <c r="Q348" s="70"/>
      <c r="R348" s="70"/>
      <c r="S348" s="70"/>
      <c r="T348" s="65"/>
      <c r="U348" s="70"/>
      <c r="V348" s="70"/>
      <c r="W348" s="70"/>
      <c r="X348" s="70"/>
      <c r="Y348" s="65"/>
      <c r="Z348" s="65"/>
      <c r="AA348" s="70"/>
      <c r="AB348" s="70"/>
      <c r="AC348" s="70"/>
      <c r="AD348" s="70"/>
      <c r="AE348" s="70"/>
      <c r="AF348" s="1"/>
      <c r="AG348" s="1"/>
      <c r="AH348" s="1"/>
      <c r="AI348" s="1"/>
      <c r="AJ348" s="1"/>
      <c r="AK348" s="1"/>
      <c r="AL348" s="1"/>
      <c r="AM348" s="70"/>
      <c r="AN348" s="70"/>
      <c r="AO348" s="70"/>
      <c r="AP348" s="70"/>
      <c r="AQ348" s="70"/>
      <c r="AR348" s="70"/>
      <c r="AS348" s="65"/>
      <c r="AT348" s="70"/>
      <c r="AU348" s="70"/>
      <c r="AV348" s="70"/>
      <c r="AW348" s="70"/>
      <c r="AX348" s="65"/>
      <c r="AY348" s="65"/>
      <c r="AZ348" s="70"/>
      <c r="BA348" s="70"/>
      <c r="BB348" s="70"/>
      <c r="BC348" s="70"/>
      <c r="BD348" s="70"/>
      <c r="BE348" s="1"/>
      <c r="BF348" s="1"/>
      <c r="BG348" s="1"/>
      <c r="BH348" s="1"/>
      <c r="BI348" s="1"/>
      <c r="BJ348" s="1"/>
      <c r="BK348" s="1"/>
      <c r="BL348" s="1"/>
      <c r="BM348" s="70"/>
      <c r="BN348" s="70"/>
      <c r="BO348" s="70"/>
      <c r="BP348" s="70"/>
      <c r="BQ348" s="70"/>
      <c r="BR348" s="70"/>
      <c r="BS348" s="70"/>
      <c r="BT348" s="70"/>
      <c r="BU348" s="70"/>
      <c r="BV348" s="65"/>
      <c r="BW348" s="70"/>
      <c r="BX348" s="70"/>
      <c r="BY348" s="70"/>
      <c r="BZ348" s="70"/>
      <c r="CA348" s="70"/>
      <c r="CB348" s="70"/>
      <c r="CC348" s="65"/>
      <c r="CD348" s="65"/>
      <c r="CE348" s="70"/>
      <c r="CF348" s="70"/>
      <c r="CG348" s="70"/>
      <c r="CH348" s="70"/>
      <c r="CI348" s="70"/>
      <c r="CJ348" s="70"/>
      <c r="CK348" s="1"/>
      <c r="CL348" s="1"/>
      <c r="CM348" s="1"/>
      <c r="CN348" s="1"/>
      <c r="CO348" s="1"/>
      <c r="CP348" s="70"/>
      <c r="CQ348" s="70"/>
      <c r="CR348" s="1"/>
      <c r="CS348" s="1"/>
      <c r="CT348" s="1"/>
      <c r="CU348" s="1"/>
      <c r="CV348" s="70"/>
      <c r="CW348" s="70"/>
      <c r="CX348" s="1"/>
      <c r="CY348" s="1"/>
      <c r="CZ348" s="1"/>
      <c r="DA348" s="1"/>
      <c r="DB348" s="70"/>
      <c r="DC348" s="70"/>
      <c r="DD348" s="1"/>
      <c r="DE348" s="1"/>
      <c r="DF348" s="1"/>
      <c r="DG348" s="1"/>
      <c r="DH348" s="70"/>
      <c r="DI348" s="70"/>
      <c r="DJ348" s="1"/>
      <c r="DK348" s="1"/>
      <c r="DL348" s="1"/>
      <c r="DM348" s="1"/>
      <c r="DN348" s="70"/>
      <c r="DO348" s="70"/>
      <c r="DP348" s="1"/>
      <c r="DQ348" s="1"/>
      <c r="DR348" s="1"/>
      <c r="DS348" s="1"/>
      <c r="DT348" s="70"/>
      <c r="DU348" s="70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70"/>
      <c r="EG348" s="70"/>
      <c r="EH348" s="1"/>
      <c r="EI348" s="1"/>
      <c r="EJ348" s="1"/>
      <c r="EK348" s="1"/>
      <c r="EL348" s="70"/>
      <c r="EM348" s="70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70"/>
      <c r="EY348" s="70"/>
      <c r="EZ348" s="1"/>
      <c r="FA348" s="1"/>
      <c r="FB348" s="1"/>
      <c r="FC348" s="1"/>
      <c r="FD348" s="70"/>
      <c r="FE348" s="70"/>
      <c r="FF348" s="1"/>
      <c r="FG348" s="1"/>
      <c r="FH348" s="1"/>
      <c r="FI348" s="1"/>
    </row>
    <row r="349" spans="1:165" s="116" customFormat="1" ht="11.25" x14ac:dyDescent="0.2">
      <c r="A349" s="31"/>
      <c r="B349" s="31"/>
      <c r="C349" s="26"/>
      <c r="D349" s="26"/>
      <c r="E349" s="14" t="s">
        <v>472</v>
      </c>
      <c r="F349" s="28"/>
      <c r="G349" s="1"/>
      <c r="H349" s="1"/>
      <c r="I349" s="1"/>
      <c r="J349" s="1"/>
      <c r="K349" s="1"/>
      <c r="L349" s="1"/>
      <c r="M349" s="1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1"/>
      <c r="AG349" s="1"/>
      <c r="AH349" s="1"/>
      <c r="AI349" s="1"/>
      <c r="AJ349" s="1"/>
      <c r="AK349" s="1"/>
      <c r="AL349" s="1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1"/>
      <c r="BF349" s="1"/>
      <c r="BG349" s="1"/>
      <c r="BH349" s="1"/>
      <c r="BI349" s="1"/>
      <c r="BJ349" s="1"/>
      <c r="BK349" s="1"/>
      <c r="BL349" s="1"/>
      <c r="BM349" s="65"/>
      <c r="BN349" s="132"/>
      <c r="BO349" s="65"/>
      <c r="BP349" s="132"/>
      <c r="BQ349" s="65"/>
      <c r="BR349" s="65"/>
      <c r="BS349" s="132"/>
      <c r="BT349" s="65"/>
      <c r="BU349" s="65"/>
      <c r="BV349" s="65"/>
      <c r="BW349" s="65"/>
      <c r="BX349" s="132"/>
      <c r="BY349" s="65"/>
      <c r="BZ349" s="132"/>
      <c r="CA349" s="65"/>
      <c r="CB349" s="65"/>
      <c r="CC349" s="65"/>
      <c r="CD349" s="65"/>
      <c r="CE349" s="65"/>
      <c r="CF349" s="65"/>
      <c r="CG349" s="65"/>
      <c r="CH349" s="132"/>
      <c r="CI349" s="65"/>
      <c r="CJ349" s="65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1:165" s="116" customFormat="1" ht="9" customHeight="1" x14ac:dyDescent="0.2">
      <c r="A350" s="31"/>
      <c r="B350" s="31"/>
      <c r="C350" s="26"/>
      <c r="D350" s="26"/>
      <c r="E350" s="123"/>
      <c r="F350" s="28"/>
      <c r="G350" s="1"/>
      <c r="H350" s="1"/>
      <c r="I350" s="1"/>
      <c r="J350" s="1"/>
      <c r="K350" s="1"/>
      <c r="L350" s="1"/>
      <c r="M350" s="1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1"/>
      <c r="AG350" s="1"/>
      <c r="AH350" s="1"/>
      <c r="AI350" s="1"/>
      <c r="AJ350" s="1"/>
      <c r="AK350" s="1"/>
      <c r="AL350" s="1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1"/>
      <c r="BF350" s="1"/>
      <c r="BG350" s="1"/>
      <c r="BH350" s="1"/>
      <c r="BI350" s="1"/>
      <c r="BJ350" s="1"/>
      <c r="BK350" s="1"/>
      <c r="BL350" s="1"/>
      <c r="BM350" s="65"/>
      <c r="BN350" s="132"/>
      <c r="BO350" s="65"/>
      <c r="BP350" s="132"/>
      <c r="BQ350" s="65"/>
      <c r="BR350" s="65"/>
      <c r="BS350" s="132"/>
      <c r="BT350" s="65"/>
      <c r="BU350" s="65"/>
      <c r="BV350" s="65"/>
      <c r="BW350" s="65"/>
      <c r="BX350" s="132"/>
      <c r="BY350" s="65"/>
      <c r="BZ350" s="132"/>
      <c r="CA350" s="65"/>
      <c r="CB350" s="65"/>
      <c r="CC350" s="65"/>
      <c r="CD350" s="65"/>
      <c r="CE350" s="65"/>
      <c r="CF350" s="65"/>
      <c r="CG350" s="65"/>
      <c r="CH350" s="132"/>
      <c r="CI350" s="65"/>
      <c r="CJ350" s="65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1:165" s="116" customFormat="1" ht="11.25" x14ac:dyDescent="0.2">
      <c r="A351" s="120"/>
      <c r="B351" s="120"/>
      <c r="C351" s="120"/>
      <c r="D351" s="120"/>
      <c r="E351" s="16" t="s">
        <v>99</v>
      </c>
      <c r="F351" s="15"/>
      <c r="G351" s="1"/>
      <c r="H351" s="1"/>
      <c r="I351" s="1"/>
      <c r="J351" s="1"/>
      <c r="K351" s="1"/>
      <c r="L351" s="1"/>
      <c r="M351" s="1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1"/>
      <c r="AG351" s="1"/>
      <c r="AH351" s="1"/>
      <c r="AI351" s="1"/>
      <c r="AJ351" s="1"/>
      <c r="AK351" s="1"/>
      <c r="AL351" s="1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1"/>
      <c r="BF351" s="1"/>
      <c r="BG351" s="1"/>
      <c r="BH351" s="1"/>
      <c r="BI351" s="1"/>
      <c r="BJ351" s="1"/>
      <c r="BK351" s="1"/>
      <c r="BL351" s="1"/>
      <c r="BM351" s="65"/>
      <c r="BN351" s="132"/>
      <c r="BO351" s="65"/>
      <c r="BP351" s="132"/>
      <c r="BQ351" s="65"/>
      <c r="BR351" s="65"/>
      <c r="BS351" s="132"/>
      <c r="BT351" s="65"/>
      <c r="BU351" s="65"/>
      <c r="BV351" s="65"/>
      <c r="BW351" s="65"/>
      <c r="BX351" s="132"/>
      <c r="BY351" s="65"/>
      <c r="BZ351" s="132"/>
      <c r="CA351" s="65"/>
      <c r="CB351" s="65"/>
      <c r="CC351" s="65"/>
      <c r="CD351" s="65"/>
      <c r="CE351" s="65"/>
      <c r="CF351" s="65"/>
      <c r="CG351" s="65"/>
      <c r="CH351" s="132"/>
      <c r="CI351" s="65"/>
      <c r="CJ351" s="65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1:165" s="116" customFormat="1" ht="4.5" customHeight="1" x14ac:dyDescent="0.2">
      <c r="A352" s="17"/>
      <c r="B352" s="17"/>
      <c r="C352" s="18"/>
      <c r="D352" s="18"/>
      <c r="E352" s="123"/>
      <c r="F352" s="19"/>
      <c r="G352" s="1"/>
      <c r="H352" s="1"/>
      <c r="I352" s="1"/>
      <c r="J352" s="1"/>
      <c r="K352" s="1"/>
      <c r="L352" s="1"/>
      <c r="M352" s="1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1"/>
      <c r="AG352" s="1"/>
      <c r="AH352" s="1"/>
      <c r="AI352" s="1"/>
      <c r="AJ352" s="1"/>
      <c r="AK352" s="1"/>
      <c r="AL352" s="1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1"/>
      <c r="BF352" s="1"/>
      <c r="BG352" s="1"/>
      <c r="BH352" s="1"/>
      <c r="BI352" s="1"/>
      <c r="BJ352" s="1"/>
      <c r="BK352" s="1"/>
      <c r="BL352" s="1"/>
      <c r="BM352" s="65"/>
      <c r="BN352" s="132"/>
      <c r="BO352" s="65"/>
      <c r="BP352" s="132"/>
      <c r="BQ352" s="65"/>
      <c r="BR352" s="65"/>
      <c r="BS352" s="132"/>
      <c r="BT352" s="65"/>
      <c r="BU352" s="65"/>
      <c r="BV352" s="65"/>
      <c r="BW352" s="65"/>
      <c r="BX352" s="132"/>
      <c r="BY352" s="65"/>
      <c r="BZ352" s="132"/>
      <c r="CA352" s="65"/>
      <c r="CB352" s="65"/>
      <c r="CC352" s="65"/>
      <c r="CD352" s="65"/>
      <c r="CE352" s="65"/>
      <c r="CF352" s="65"/>
      <c r="CG352" s="65"/>
      <c r="CH352" s="132"/>
      <c r="CI352" s="65"/>
      <c r="CJ352" s="65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1:165" s="116" customFormat="1" ht="23.25" customHeight="1" x14ac:dyDescent="0.2">
      <c r="A353" s="120" t="s">
        <v>105</v>
      </c>
      <c r="B353" s="120" t="s">
        <v>101</v>
      </c>
      <c r="C353" s="120">
        <v>840301</v>
      </c>
      <c r="D353" s="120" t="s">
        <v>473</v>
      </c>
      <c r="E353" s="124" t="s">
        <v>474</v>
      </c>
      <c r="F353" s="15" t="s">
        <v>475</v>
      </c>
      <c r="G353" s="1">
        <f t="shared" ref="G353:G363" si="2301">H353+I353+BJ353</f>
        <v>166294973</v>
      </c>
      <c r="H353" s="1">
        <f t="shared" ref="H353:H366" si="2302">L353+CJ353+DC353+DU353+EM353+FE353</f>
        <v>11047</v>
      </c>
      <c r="I353" s="1"/>
      <c r="J353" s="1">
        <f t="shared" ref="J353:J363" si="2303">K353+M353+CP353+DH353+DZ353+ER353</f>
        <v>166283926</v>
      </c>
      <c r="K353" s="1">
        <v>166025442</v>
      </c>
      <c r="L353" s="1">
        <v>8094</v>
      </c>
      <c r="M353" s="1">
        <f t="shared" si="2101"/>
        <v>258484</v>
      </c>
      <c r="N353" s="65">
        <v>174289</v>
      </c>
      <c r="O353" s="65"/>
      <c r="P353" s="65"/>
      <c r="Q353" s="65">
        <v>33395</v>
      </c>
      <c r="R353" s="65"/>
      <c r="S353" s="65"/>
      <c r="T353" s="65">
        <f t="shared" ref="T353:T406" si="2304">U353+V353</f>
        <v>50800</v>
      </c>
      <c r="U353" s="65">
        <v>40000</v>
      </c>
      <c r="V353" s="65">
        <v>10800</v>
      </c>
      <c r="W353" s="65"/>
      <c r="X353" s="65"/>
      <c r="Y353" s="65"/>
      <c r="Z353" s="65"/>
      <c r="AA353" s="65"/>
      <c r="AB353" s="65"/>
      <c r="AC353" s="65"/>
      <c r="AD353" s="65"/>
      <c r="AE353" s="65">
        <v>2953</v>
      </c>
      <c r="AF353" s="52"/>
      <c r="AG353" s="52">
        <v>13048</v>
      </c>
      <c r="AH353" s="52"/>
      <c r="AI353" s="52"/>
      <c r="AJ353" s="1">
        <f t="shared" ref="AJ353:AJ363" si="2305">M353-AF353-AG353-AI353</f>
        <v>245436</v>
      </c>
      <c r="AK353" s="1">
        <f t="shared" ref="AK353:AK416" si="2306">AL353+CV353+DN353+EF353+EX353</f>
        <v>0</v>
      </c>
      <c r="AL353" s="1">
        <f t="shared" ref="AL353:AL363" si="2307">AM353+AN353+AO353+AP353+AQ353+AR353+AS353+AV353+AW353+BA353+BB353+BC353</f>
        <v>0</v>
      </c>
      <c r="AM353" s="65"/>
      <c r="AN353" s="65"/>
      <c r="AO353" s="65"/>
      <c r="AP353" s="65"/>
      <c r="AQ353" s="65"/>
      <c r="AR353" s="65"/>
      <c r="AS353" s="65">
        <f t="shared" ref="AS353:AS363" si="2308">AT353+AU353</f>
        <v>0</v>
      </c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52"/>
      <c r="BF353" s="52"/>
      <c r="BG353" s="52"/>
      <c r="BH353" s="52"/>
      <c r="BI353" s="1">
        <f t="shared" ref="BI353:BI363" si="2309">AL353-BE353-BF353-BH353</f>
        <v>0</v>
      </c>
      <c r="BJ353" s="1">
        <f t="shared" ref="BJ353:BJ416" si="2310">AK353+J353</f>
        <v>166283926</v>
      </c>
      <c r="BK353" s="1">
        <f t="shared" ref="BK353:BK363" si="2311">BM353+BO353+BQ353+BR353+BT353+BU353+BV353+CA353+CB353+CE353+CF353+CG353+CI353</f>
        <v>258484</v>
      </c>
      <c r="BL353" s="1"/>
      <c r="BM353" s="65">
        <f t="shared" ref="BM353:BM363" si="2312">N353+AM353</f>
        <v>174289</v>
      </c>
      <c r="BN353" s="132"/>
      <c r="BO353" s="65">
        <f t="shared" ref="BO353:BO363" si="2313">O353+AN353</f>
        <v>0</v>
      </c>
      <c r="BP353" s="132"/>
      <c r="BQ353" s="65">
        <f t="shared" ref="BQ353:BQ363" si="2314">P353+AO353</f>
        <v>0</v>
      </c>
      <c r="BR353" s="65">
        <f t="shared" ref="BR353:BR363" si="2315">Q353+AP353</f>
        <v>33395</v>
      </c>
      <c r="BS353" s="132"/>
      <c r="BT353" s="65">
        <f t="shared" ref="BT353:BT363" si="2316">R353+AQ353</f>
        <v>0</v>
      </c>
      <c r="BU353" s="65">
        <f t="shared" ref="BU353:BU363" si="2317">S353+AR353</f>
        <v>0</v>
      </c>
      <c r="BV353" s="65">
        <f t="shared" ref="BV353:BV363" si="2318">T353+AS353</f>
        <v>50800</v>
      </c>
      <c r="BW353" s="65">
        <f t="shared" ref="BW353:BW363" si="2319">U353+AT353</f>
        <v>40000</v>
      </c>
      <c r="BX353" s="132"/>
      <c r="BY353" s="65">
        <f t="shared" ref="BY353:BY363" si="2320">V353+AU353</f>
        <v>10800</v>
      </c>
      <c r="BZ353" s="132"/>
      <c r="CA353" s="65">
        <f t="shared" ref="CA353:CA363" si="2321">W353+AV353</f>
        <v>0</v>
      </c>
      <c r="CB353" s="65">
        <f t="shared" ref="CB353:CB363" si="2322">X353+AW353</f>
        <v>0</v>
      </c>
      <c r="CC353" s="65">
        <f t="shared" ref="CC353:CC363" si="2323">Y353+AX353</f>
        <v>0</v>
      </c>
      <c r="CD353" s="65">
        <f t="shared" ref="CD353:CD363" si="2324">Z353+AY353</f>
        <v>0</v>
      </c>
      <c r="CE353" s="65">
        <f t="shared" ref="CE353:CE363" si="2325">AA353+AZ353</f>
        <v>0</v>
      </c>
      <c r="CF353" s="65">
        <f t="shared" ref="CF353:CF363" si="2326">AB353+BA353</f>
        <v>0</v>
      </c>
      <c r="CG353" s="65">
        <f t="shared" ref="CG353:CG363" si="2327">AC353+BB353</f>
        <v>0</v>
      </c>
      <c r="CH353" s="132"/>
      <c r="CI353" s="65">
        <f t="shared" ref="CI353:CI363" si="2328">AD353+BC353</f>
        <v>0</v>
      </c>
      <c r="CJ353" s="65">
        <f t="shared" ref="CJ353:CJ363" si="2329">AE353+BD353</f>
        <v>2953</v>
      </c>
      <c r="CK353" s="65">
        <f t="shared" ref="CK353:CK363" si="2330">AF353+BE353</f>
        <v>0</v>
      </c>
      <c r="CL353" s="65">
        <f t="shared" ref="CL353:CL363" si="2331">AG353+BF353</f>
        <v>13048</v>
      </c>
      <c r="CM353" s="65">
        <f t="shared" ref="CM353:CM363" si="2332">AH353+BG353</f>
        <v>0</v>
      </c>
      <c r="CN353" s="65">
        <f t="shared" ref="CN353:CN363" si="2333">AI353+BH353</f>
        <v>0</v>
      </c>
      <c r="CO353" s="65">
        <f t="shared" ref="CO353:CO363" si="2334">AJ353+BI353</f>
        <v>245436</v>
      </c>
      <c r="CP353" s="1"/>
      <c r="CU353" s="1"/>
      <c r="CV353" s="1"/>
      <c r="DA353" s="1"/>
      <c r="DB353" s="1">
        <f t="shared" ref="DB353:DB363" si="2335">CP353+CV353</f>
        <v>0</v>
      </c>
      <c r="DC353" s="1">
        <f t="shared" ref="DC353:DC363" si="2336">CQ353+CW353</f>
        <v>0</v>
      </c>
      <c r="DD353" s="1">
        <f t="shared" ref="DD353:DD363" si="2337">CR353+CX353</f>
        <v>0</v>
      </c>
      <c r="DE353" s="1">
        <f t="shared" ref="DE353:DE363" si="2338">CS353+CY353</f>
        <v>0</v>
      </c>
      <c r="DF353" s="1">
        <f t="shared" ref="DF353:DF363" si="2339">CT353+CZ353</f>
        <v>0</v>
      </c>
      <c r="DG353" s="1">
        <f t="shared" ref="DG353:DG363" si="2340">CU353+DA353</f>
        <v>0</v>
      </c>
      <c r="DH353" s="1"/>
      <c r="DM353" s="1"/>
      <c r="DN353" s="1"/>
      <c r="DS353" s="1"/>
      <c r="DT353" s="1">
        <f t="shared" ref="DT353:DT363" si="2341">DH353+DN353</f>
        <v>0</v>
      </c>
      <c r="DU353" s="1">
        <f t="shared" ref="DU353:DU363" si="2342">DI353+DO353</f>
        <v>0</v>
      </c>
      <c r="DV353" s="1">
        <f t="shared" ref="DV353:DV363" si="2343">DJ353+DP353</f>
        <v>0</v>
      </c>
      <c r="DW353" s="1">
        <f t="shared" ref="DW353:DW363" si="2344">DK353+DQ353</f>
        <v>0</v>
      </c>
      <c r="DX353" s="1">
        <f t="shared" ref="DX353:DX363" si="2345">DL353+DR353</f>
        <v>0</v>
      </c>
      <c r="DY353" s="1">
        <f t="shared" ref="DY353:DY363" si="2346">DM353+DS353</f>
        <v>0</v>
      </c>
      <c r="DZ353" s="1"/>
      <c r="EA353" s="1"/>
      <c r="EB353" s="1"/>
      <c r="EC353" s="1"/>
      <c r="ED353" s="1"/>
      <c r="EE353" s="1">
        <f t="shared" si="2282"/>
        <v>0</v>
      </c>
      <c r="EF353" s="1"/>
      <c r="EK353" s="1"/>
      <c r="EL353" s="1">
        <f t="shared" ref="EL353:EL363" si="2347">DZ353+EF353</f>
        <v>0</v>
      </c>
      <c r="EM353" s="1">
        <f t="shared" ref="EM353:EM363" si="2348">EA353+EG353</f>
        <v>0</v>
      </c>
      <c r="EN353" s="1">
        <f t="shared" ref="EN353:EN363" si="2349">EB353+EH353</f>
        <v>0</v>
      </c>
      <c r="EO353" s="1">
        <f t="shared" ref="EO353:EO363" si="2350">EC353+EI353</f>
        <v>0</v>
      </c>
      <c r="EP353" s="1">
        <f t="shared" ref="EP353:EP363" si="2351">ED353+EJ353</f>
        <v>0</v>
      </c>
      <c r="EQ353" s="1">
        <f t="shared" ref="EQ353:EQ363" si="2352">EE353+EK353</f>
        <v>0</v>
      </c>
      <c r="ER353" s="1">
        <v>0</v>
      </c>
      <c r="EW353" s="1">
        <f t="shared" si="2283"/>
        <v>0</v>
      </c>
      <c r="EX353" s="1"/>
      <c r="FC353" s="1"/>
      <c r="FD353" s="1">
        <f t="shared" ref="FD353:FD363" si="2353">ER353+EX353</f>
        <v>0</v>
      </c>
      <c r="FE353" s="1">
        <f t="shared" ref="FE353:FE363" si="2354">ES353+EY353</f>
        <v>0</v>
      </c>
      <c r="FF353" s="1">
        <f t="shared" ref="FF353:FF363" si="2355">ET353+EZ353</f>
        <v>0</v>
      </c>
      <c r="FG353" s="1">
        <f t="shared" ref="FG353:FG363" si="2356">EU353+FA353</f>
        <v>0</v>
      </c>
      <c r="FH353" s="1">
        <f t="shared" ref="FH353:FH363" si="2357">EV353+FB353</f>
        <v>0</v>
      </c>
      <c r="FI353" s="1">
        <f t="shared" ref="FI353:FI363" si="2358">EW353+FC353</f>
        <v>0</v>
      </c>
    </row>
    <row r="354" spans="1:165" s="116" customFormat="1" ht="23.25" customHeight="1" x14ac:dyDescent="0.2">
      <c r="A354" s="120" t="s">
        <v>105</v>
      </c>
      <c r="B354" s="120" t="s">
        <v>101</v>
      </c>
      <c r="C354" s="120">
        <v>840301</v>
      </c>
      <c r="D354" s="120" t="s">
        <v>476</v>
      </c>
      <c r="E354" s="124" t="s">
        <v>477</v>
      </c>
      <c r="F354" s="15" t="s">
        <v>478</v>
      </c>
      <c r="G354" s="1">
        <f t="shared" si="2301"/>
        <v>49466067</v>
      </c>
      <c r="H354" s="1">
        <f t="shared" si="2302"/>
        <v>1441783</v>
      </c>
      <c r="I354" s="1"/>
      <c r="J354" s="1">
        <f t="shared" si="2303"/>
        <v>48024284</v>
      </c>
      <c r="K354" s="1">
        <v>43452992</v>
      </c>
      <c r="L354" s="1">
        <v>322347</v>
      </c>
      <c r="M354" s="1">
        <f t="shared" si="2101"/>
        <v>4571292</v>
      </c>
      <c r="N354" s="65">
        <v>4286461</v>
      </c>
      <c r="O354" s="65"/>
      <c r="P354" s="65"/>
      <c r="Q354" s="65">
        <v>37926</v>
      </c>
      <c r="R354" s="65"/>
      <c r="S354" s="65"/>
      <c r="T354" s="65">
        <f t="shared" si="2304"/>
        <v>246905</v>
      </c>
      <c r="U354" s="65">
        <v>194413</v>
      </c>
      <c r="V354" s="65">
        <v>52492</v>
      </c>
      <c r="W354" s="65"/>
      <c r="X354" s="65"/>
      <c r="Y354" s="65"/>
      <c r="Z354" s="65"/>
      <c r="AA354" s="65"/>
      <c r="AB354" s="65"/>
      <c r="AC354" s="65"/>
      <c r="AD354" s="65"/>
      <c r="AE354" s="65">
        <v>1119436</v>
      </c>
      <c r="AF354" s="52">
        <v>862595</v>
      </c>
      <c r="AG354" s="52">
        <v>1727513</v>
      </c>
      <c r="AH354" s="52"/>
      <c r="AI354" s="52"/>
      <c r="AJ354" s="1">
        <f t="shared" si="2305"/>
        <v>1981184</v>
      </c>
      <c r="AK354" s="1">
        <f t="shared" si="2306"/>
        <v>0</v>
      </c>
      <c r="AL354" s="1">
        <f t="shared" si="2307"/>
        <v>0</v>
      </c>
      <c r="AM354" s="65"/>
      <c r="AN354" s="65"/>
      <c r="AO354" s="65"/>
      <c r="AP354" s="65"/>
      <c r="AQ354" s="65"/>
      <c r="AR354" s="65"/>
      <c r="AS354" s="65">
        <f t="shared" si="2308"/>
        <v>0</v>
      </c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52"/>
      <c r="BF354" s="52"/>
      <c r="BG354" s="52"/>
      <c r="BH354" s="52"/>
      <c r="BI354" s="1">
        <f t="shared" si="2309"/>
        <v>0</v>
      </c>
      <c r="BJ354" s="1">
        <f t="shared" si="2310"/>
        <v>48024284</v>
      </c>
      <c r="BK354" s="1">
        <f t="shared" si="2311"/>
        <v>4571292</v>
      </c>
      <c r="BL354" s="1"/>
      <c r="BM354" s="65">
        <f t="shared" si="2312"/>
        <v>4286461</v>
      </c>
      <c r="BN354" s="132"/>
      <c r="BO354" s="65">
        <f t="shared" si="2313"/>
        <v>0</v>
      </c>
      <c r="BP354" s="132"/>
      <c r="BQ354" s="65">
        <f t="shared" si="2314"/>
        <v>0</v>
      </c>
      <c r="BR354" s="65">
        <f t="shared" si="2315"/>
        <v>37926</v>
      </c>
      <c r="BS354" s="132"/>
      <c r="BT354" s="65">
        <f t="shared" si="2316"/>
        <v>0</v>
      </c>
      <c r="BU354" s="65">
        <f t="shared" si="2317"/>
        <v>0</v>
      </c>
      <c r="BV354" s="65">
        <f t="shared" si="2318"/>
        <v>246905</v>
      </c>
      <c r="BW354" s="65">
        <f t="shared" si="2319"/>
        <v>194413</v>
      </c>
      <c r="BX354" s="132"/>
      <c r="BY354" s="65">
        <f t="shared" si="2320"/>
        <v>52492</v>
      </c>
      <c r="BZ354" s="132"/>
      <c r="CA354" s="65">
        <f t="shared" si="2321"/>
        <v>0</v>
      </c>
      <c r="CB354" s="65">
        <f t="shared" si="2322"/>
        <v>0</v>
      </c>
      <c r="CC354" s="65">
        <f t="shared" si="2323"/>
        <v>0</v>
      </c>
      <c r="CD354" s="65">
        <f t="shared" si="2324"/>
        <v>0</v>
      </c>
      <c r="CE354" s="65">
        <f t="shared" si="2325"/>
        <v>0</v>
      </c>
      <c r="CF354" s="65">
        <f t="shared" si="2326"/>
        <v>0</v>
      </c>
      <c r="CG354" s="65">
        <f t="shared" si="2327"/>
        <v>0</v>
      </c>
      <c r="CH354" s="132"/>
      <c r="CI354" s="65">
        <f t="shared" si="2328"/>
        <v>0</v>
      </c>
      <c r="CJ354" s="65">
        <f t="shared" si="2329"/>
        <v>1119436</v>
      </c>
      <c r="CK354" s="65">
        <f t="shared" si="2330"/>
        <v>862595</v>
      </c>
      <c r="CL354" s="65">
        <f t="shared" si="2331"/>
        <v>1727513</v>
      </c>
      <c r="CM354" s="65">
        <f t="shared" si="2332"/>
        <v>0</v>
      </c>
      <c r="CN354" s="65">
        <f t="shared" si="2333"/>
        <v>0</v>
      </c>
      <c r="CO354" s="65">
        <f t="shared" si="2334"/>
        <v>1981184</v>
      </c>
      <c r="CP354" s="1"/>
      <c r="CU354" s="1"/>
      <c r="CV354" s="1"/>
      <c r="DA354" s="1"/>
      <c r="DB354" s="1">
        <f t="shared" si="2335"/>
        <v>0</v>
      </c>
      <c r="DC354" s="1">
        <f t="shared" si="2336"/>
        <v>0</v>
      </c>
      <c r="DD354" s="1">
        <f t="shared" si="2337"/>
        <v>0</v>
      </c>
      <c r="DE354" s="1">
        <f t="shared" si="2338"/>
        <v>0</v>
      </c>
      <c r="DF354" s="1">
        <f t="shared" si="2339"/>
        <v>0</v>
      </c>
      <c r="DG354" s="1">
        <f t="shared" si="2340"/>
        <v>0</v>
      </c>
      <c r="DH354" s="1"/>
      <c r="DM354" s="1"/>
      <c r="DN354" s="1"/>
      <c r="DS354" s="1"/>
      <c r="DT354" s="1">
        <f t="shared" si="2341"/>
        <v>0</v>
      </c>
      <c r="DU354" s="1">
        <f t="shared" si="2342"/>
        <v>0</v>
      </c>
      <c r="DV354" s="1">
        <f t="shared" si="2343"/>
        <v>0</v>
      </c>
      <c r="DW354" s="1">
        <f t="shared" si="2344"/>
        <v>0</v>
      </c>
      <c r="DX354" s="1">
        <f t="shared" si="2345"/>
        <v>0</v>
      </c>
      <c r="DY354" s="1">
        <f t="shared" si="2346"/>
        <v>0</v>
      </c>
      <c r="DZ354" s="1"/>
      <c r="EA354" s="1"/>
      <c r="EB354" s="1"/>
      <c r="EC354" s="1"/>
      <c r="ED354" s="1"/>
      <c r="EE354" s="1">
        <f t="shared" si="2282"/>
        <v>0</v>
      </c>
      <c r="EF354" s="1"/>
      <c r="EK354" s="1"/>
      <c r="EL354" s="1">
        <f t="shared" si="2347"/>
        <v>0</v>
      </c>
      <c r="EM354" s="1">
        <f t="shared" si="2348"/>
        <v>0</v>
      </c>
      <c r="EN354" s="1">
        <f t="shared" si="2349"/>
        <v>0</v>
      </c>
      <c r="EO354" s="1">
        <f t="shared" si="2350"/>
        <v>0</v>
      </c>
      <c r="EP354" s="1">
        <f t="shared" si="2351"/>
        <v>0</v>
      </c>
      <c r="EQ354" s="1">
        <f t="shared" si="2352"/>
        <v>0</v>
      </c>
      <c r="ER354" s="1">
        <v>0</v>
      </c>
      <c r="EW354" s="1">
        <f t="shared" si="2283"/>
        <v>0</v>
      </c>
      <c r="EX354" s="1"/>
      <c r="FC354" s="1"/>
      <c r="FD354" s="1">
        <f t="shared" si="2353"/>
        <v>0</v>
      </c>
      <c r="FE354" s="1">
        <f t="shared" si="2354"/>
        <v>0</v>
      </c>
      <c r="FF354" s="1">
        <f t="shared" si="2355"/>
        <v>0</v>
      </c>
      <c r="FG354" s="1">
        <f t="shared" si="2356"/>
        <v>0</v>
      </c>
      <c r="FH354" s="1">
        <f t="shared" si="2357"/>
        <v>0</v>
      </c>
      <c r="FI354" s="1">
        <f t="shared" si="2358"/>
        <v>0</v>
      </c>
    </row>
    <row r="355" spans="1:165" s="116" customFormat="1" ht="23.25" customHeight="1" x14ac:dyDescent="0.2">
      <c r="A355" s="120" t="s">
        <v>105</v>
      </c>
      <c r="B355" s="120" t="s">
        <v>101</v>
      </c>
      <c r="C355" s="120">
        <v>840301</v>
      </c>
      <c r="D355" s="120" t="s">
        <v>479</v>
      </c>
      <c r="E355" s="124" t="s">
        <v>480</v>
      </c>
      <c r="F355" s="15" t="s">
        <v>109</v>
      </c>
      <c r="G355" s="1">
        <f t="shared" si="2301"/>
        <v>3000000</v>
      </c>
      <c r="H355" s="1">
        <f t="shared" si="2302"/>
        <v>0</v>
      </c>
      <c r="I355" s="1"/>
      <c r="J355" s="1">
        <f t="shared" si="2303"/>
        <v>3000000</v>
      </c>
      <c r="K355" s="1">
        <v>446221</v>
      </c>
      <c r="L355" s="1"/>
      <c r="M355" s="1">
        <f t="shared" si="2101"/>
        <v>2553779</v>
      </c>
      <c r="N355" s="65">
        <v>1964341</v>
      </c>
      <c r="O355" s="65"/>
      <c r="P355" s="65"/>
      <c r="Q355" s="65">
        <v>10017</v>
      </c>
      <c r="R355" s="65"/>
      <c r="S355" s="65">
        <v>520355</v>
      </c>
      <c r="T355" s="65">
        <f t="shared" si="2304"/>
        <v>59066</v>
      </c>
      <c r="U355" s="65">
        <v>46722</v>
      </c>
      <c r="V355" s="65">
        <v>12344</v>
      </c>
      <c r="W355" s="65"/>
      <c r="X355" s="65"/>
      <c r="Y355" s="65"/>
      <c r="Z355" s="65"/>
      <c r="AA355" s="65"/>
      <c r="AB355" s="65"/>
      <c r="AC355" s="65"/>
      <c r="AD355" s="65"/>
      <c r="AE355" s="65"/>
      <c r="AF355" s="52"/>
      <c r="AG355" s="52"/>
      <c r="AH355" s="52">
        <v>182051</v>
      </c>
      <c r="AI355" s="52">
        <v>217949</v>
      </c>
      <c r="AJ355" s="1">
        <f t="shared" si="2305"/>
        <v>2335830</v>
      </c>
      <c r="AK355" s="1">
        <f t="shared" si="2306"/>
        <v>0</v>
      </c>
      <c r="AL355" s="1">
        <f t="shared" si="2307"/>
        <v>0</v>
      </c>
      <c r="AM355" s="65"/>
      <c r="AN355" s="65"/>
      <c r="AO355" s="65"/>
      <c r="AP355" s="65"/>
      <c r="AQ355" s="65"/>
      <c r="AR355" s="65"/>
      <c r="AS355" s="65">
        <f t="shared" si="2308"/>
        <v>0</v>
      </c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52"/>
      <c r="BF355" s="52"/>
      <c r="BG355" s="52"/>
      <c r="BH355" s="52"/>
      <c r="BI355" s="1">
        <f t="shared" si="2309"/>
        <v>0</v>
      </c>
      <c r="BJ355" s="1">
        <f t="shared" si="2310"/>
        <v>3000000</v>
      </c>
      <c r="BK355" s="1">
        <f t="shared" si="2311"/>
        <v>2553779</v>
      </c>
      <c r="BL355" s="1"/>
      <c r="BM355" s="65">
        <f t="shared" si="2312"/>
        <v>1964341</v>
      </c>
      <c r="BN355" s="132"/>
      <c r="BO355" s="65">
        <f t="shared" si="2313"/>
        <v>0</v>
      </c>
      <c r="BP355" s="132"/>
      <c r="BQ355" s="65">
        <f t="shared" si="2314"/>
        <v>0</v>
      </c>
      <c r="BR355" s="65">
        <f t="shared" si="2315"/>
        <v>10017</v>
      </c>
      <c r="BS355" s="132"/>
      <c r="BT355" s="65">
        <f t="shared" si="2316"/>
        <v>0</v>
      </c>
      <c r="BU355" s="65">
        <f t="shared" si="2317"/>
        <v>520355</v>
      </c>
      <c r="BV355" s="65">
        <f t="shared" si="2318"/>
        <v>59066</v>
      </c>
      <c r="BW355" s="65">
        <f t="shared" si="2319"/>
        <v>46722</v>
      </c>
      <c r="BX355" s="132"/>
      <c r="BY355" s="65">
        <f t="shared" si="2320"/>
        <v>12344</v>
      </c>
      <c r="BZ355" s="132"/>
      <c r="CA355" s="65">
        <f t="shared" si="2321"/>
        <v>0</v>
      </c>
      <c r="CB355" s="65">
        <f t="shared" si="2322"/>
        <v>0</v>
      </c>
      <c r="CC355" s="65">
        <f t="shared" si="2323"/>
        <v>0</v>
      </c>
      <c r="CD355" s="65">
        <f t="shared" si="2324"/>
        <v>0</v>
      </c>
      <c r="CE355" s="65">
        <f t="shared" si="2325"/>
        <v>0</v>
      </c>
      <c r="CF355" s="65">
        <f t="shared" si="2326"/>
        <v>0</v>
      </c>
      <c r="CG355" s="65">
        <f t="shared" si="2327"/>
        <v>0</v>
      </c>
      <c r="CH355" s="132"/>
      <c r="CI355" s="65">
        <f t="shared" si="2328"/>
        <v>0</v>
      </c>
      <c r="CJ355" s="65">
        <f t="shared" si="2329"/>
        <v>0</v>
      </c>
      <c r="CK355" s="65">
        <f t="shared" si="2330"/>
        <v>0</v>
      </c>
      <c r="CL355" s="65">
        <f t="shared" si="2331"/>
        <v>0</v>
      </c>
      <c r="CM355" s="65">
        <f t="shared" si="2332"/>
        <v>182051</v>
      </c>
      <c r="CN355" s="65">
        <f t="shared" si="2333"/>
        <v>217949</v>
      </c>
      <c r="CO355" s="65">
        <f t="shared" si="2334"/>
        <v>2335830</v>
      </c>
      <c r="CP355" s="1"/>
      <c r="CU355" s="1"/>
      <c r="CV355" s="1"/>
      <c r="DA355" s="1"/>
      <c r="DB355" s="1">
        <f t="shared" si="2335"/>
        <v>0</v>
      </c>
      <c r="DC355" s="1">
        <f t="shared" si="2336"/>
        <v>0</v>
      </c>
      <c r="DD355" s="1">
        <f t="shared" si="2337"/>
        <v>0</v>
      </c>
      <c r="DE355" s="1">
        <f t="shared" si="2338"/>
        <v>0</v>
      </c>
      <c r="DF355" s="1">
        <f t="shared" si="2339"/>
        <v>0</v>
      </c>
      <c r="DG355" s="1">
        <f t="shared" si="2340"/>
        <v>0</v>
      </c>
      <c r="DH355" s="1"/>
      <c r="DM355" s="1"/>
      <c r="DN355" s="1"/>
      <c r="DS355" s="1"/>
      <c r="DT355" s="1">
        <f t="shared" si="2341"/>
        <v>0</v>
      </c>
      <c r="DU355" s="1">
        <f t="shared" si="2342"/>
        <v>0</v>
      </c>
      <c r="DV355" s="1">
        <f t="shared" si="2343"/>
        <v>0</v>
      </c>
      <c r="DW355" s="1">
        <f t="shared" si="2344"/>
        <v>0</v>
      </c>
      <c r="DX355" s="1">
        <f t="shared" si="2345"/>
        <v>0</v>
      </c>
      <c r="DY355" s="1">
        <f t="shared" si="2346"/>
        <v>0</v>
      </c>
      <c r="DZ355" s="1"/>
      <c r="EA355" s="1"/>
      <c r="EB355" s="1"/>
      <c r="EC355" s="1"/>
      <c r="ED355" s="1"/>
      <c r="EE355" s="1">
        <f t="shared" si="2282"/>
        <v>0</v>
      </c>
      <c r="EF355" s="1"/>
      <c r="EK355" s="1"/>
      <c r="EL355" s="1">
        <f t="shared" si="2347"/>
        <v>0</v>
      </c>
      <c r="EM355" s="1">
        <f t="shared" si="2348"/>
        <v>0</v>
      </c>
      <c r="EN355" s="1">
        <f t="shared" si="2349"/>
        <v>0</v>
      </c>
      <c r="EO355" s="1">
        <f t="shared" si="2350"/>
        <v>0</v>
      </c>
      <c r="EP355" s="1">
        <f t="shared" si="2351"/>
        <v>0</v>
      </c>
      <c r="EQ355" s="1">
        <f t="shared" si="2352"/>
        <v>0</v>
      </c>
      <c r="ER355" s="1">
        <v>0</v>
      </c>
      <c r="EW355" s="1">
        <f t="shared" si="2283"/>
        <v>0</v>
      </c>
      <c r="EX355" s="1"/>
      <c r="FC355" s="1"/>
      <c r="FD355" s="1">
        <f t="shared" si="2353"/>
        <v>0</v>
      </c>
      <c r="FE355" s="1">
        <f t="shared" si="2354"/>
        <v>0</v>
      </c>
      <c r="FF355" s="1">
        <f t="shared" si="2355"/>
        <v>0</v>
      </c>
      <c r="FG355" s="1">
        <f t="shared" si="2356"/>
        <v>0</v>
      </c>
      <c r="FH355" s="1">
        <f t="shared" si="2357"/>
        <v>0</v>
      </c>
      <c r="FI355" s="1">
        <f t="shared" si="2358"/>
        <v>0</v>
      </c>
    </row>
    <row r="356" spans="1:165" s="116" customFormat="1" ht="23.25" customHeight="1" x14ac:dyDescent="0.2">
      <c r="A356" s="120" t="s">
        <v>105</v>
      </c>
      <c r="B356" s="120" t="s">
        <v>101</v>
      </c>
      <c r="C356" s="120">
        <v>840301</v>
      </c>
      <c r="D356" s="120" t="s">
        <v>481</v>
      </c>
      <c r="E356" s="124" t="s">
        <v>482</v>
      </c>
      <c r="F356" s="15" t="s">
        <v>109</v>
      </c>
      <c r="G356" s="1">
        <f t="shared" si="2301"/>
        <v>3314498</v>
      </c>
      <c r="H356" s="1">
        <f t="shared" si="2302"/>
        <v>0</v>
      </c>
      <c r="I356" s="1"/>
      <c r="J356" s="1">
        <f t="shared" si="2303"/>
        <v>3314498</v>
      </c>
      <c r="K356" s="1">
        <v>1984318</v>
      </c>
      <c r="L356" s="1"/>
      <c r="M356" s="1">
        <f t="shared" si="2101"/>
        <v>1330180</v>
      </c>
      <c r="N356" s="65">
        <v>1032115</v>
      </c>
      <c r="O356" s="65"/>
      <c r="P356" s="65"/>
      <c r="Q356" s="65">
        <v>1974</v>
      </c>
      <c r="R356" s="65"/>
      <c r="S356" s="65">
        <v>276698</v>
      </c>
      <c r="T356" s="65">
        <f t="shared" si="2304"/>
        <v>19393</v>
      </c>
      <c r="U356" s="65">
        <v>15537</v>
      </c>
      <c r="V356" s="65">
        <v>3856</v>
      </c>
      <c r="W356" s="65"/>
      <c r="X356" s="65"/>
      <c r="Y356" s="65"/>
      <c r="Z356" s="65"/>
      <c r="AA356" s="65"/>
      <c r="AB356" s="65"/>
      <c r="AC356" s="65"/>
      <c r="AD356" s="65"/>
      <c r="AE356" s="65"/>
      <c r="AF356" s="52"/>
      <c r="AG356" s="52"/>
      <c r="AH356" s="52">
        <v>302701</v>
      </c>
      <c r="AI356" s="52">
        <v>362389</v>
      </c>
      <c r="AJ356" s="1">
        <f t="shared" si="2305"/>
        <v>967791</v>
      </c>
      <c r="AK356" s="1">
        <f t="shared" si="2306"/>
        <v>0</v>
      </c>
      <c r="AL356" s="1">
        <f t="shared" si="2307"/>
        <v>0</v>
      </c>
      <c r="AM356" s="65"/>
      <c r="AN356" s="65"/>
      <c r="AO356" s="65"/>
      <c r="AP356" s="65"/>
      <c r="AQ356" s="65"/>
      <c r="AR356" s="65"/>
      <c r="AS356" s="65">
        <f t="shared" si="2308"/>
        <v>0</v>
      </c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52"/>
      <c r="BF356" s="52"/>
      <c r="BG356" s="52"/>
      <c r="BH356" s="52"/>
      <c r="BI356" s="1">
        <f t="shared" si="2309"/>
        <v>0</v>
      </c>
      <c r="BJ356" s="1">
        <f t="shared" si="2310"/>
        <v>3314498</v>
      </c>
      <c r="BK356" s="1">
        <f t="shared" si="2311"/>
        <v>1330180</v>
      </c>
      <c r="BL356" s="1"/>
      <c r="BM356" s="65">
        <f t="shared" si="2312"/>
        <v>1032115</v>
      </c>
      <c r="BN356" s="132"/>
      <c r="BO356" s="65">
        <f t="shared" si="2313"/>
        <v>0</v>
      </c>
      <c r="BP356" s="132"/>
      <c r="BQ356" s="65">
        <f t="shared" si="2314"/>
        <v>0</v>
      </c>
      <c r="BR356" s="65">
        <f t="shared" si="2315"/>
        <v>1974</v>
      </c>
      <c r="BS356" s="132"/>
      <c r="BT356" s="65">
        <f t="shared" si="2316"/>
        <v>0</v>
      </c>
      <c r="BU356" s="65">
        <f t="shared" si="2317"/>
        <v>276698</v>
      </c>
      <c r="BV356" s="65">
        <f t="shared" si="2318"/>
        <v>19393</v>
      </c>
      <c r="BW356" s="65">
        <f t="shared" si="2319"/>
        <v>15537</v>
      </c>
      <c r="BX356" s="132"/>
      <c r="BY356" s="65">
        <f t="shared" si="2320"/>
        <v>3856</v>
      </c>
      <c r="BZ356" s="132"/>
      <c r="CA356" s="65">
        <f t="shared" si="2321"/>
        <v>0</v>
      </c>
      <c r="CB356" s="65">
        <f t="shared" si="2322"/>
        <v>0</v>
      </c>
      <c r="CC356" s="65">
        <f t="shared" si="2323"/>
        <v>0</v>
      </c>
      <c r="CD356" s="65">
        <f t="shared" si="2324"/>
        <v>0</v>
      </c>
      <c r="CE356" s="65">
        <f t="shared" si="2325"/>
        <v>0</v>
      </c>
      <c r="CF356" s="65">
        <f t="shared" si="2326"/>
        <v>0</v>
      </c>
      <c r="CG356" s="65">
        <f t="shared" si="2327"/>
        <v>0</v>
      </c>
      <c r="CH356" s="132"/>
      <c r="CI356" s="65">
        <f t="shared" si="2328"/>
        <v>0</v>
      </c>
      <c r="CJ356" s="65">
        <f t="shared" si="2329"/>
        <v>0</v>
      </c>
      <c r="CK356" s="65">
        <f t="shared" si="2330"/>
        <v>0</v>
      </c>
      <c r="CL356" s="65">
        <f t="shared" si="2331"/>
        <v>0</v>
      </c>
      <c r="CM356" s="65">
        <f t="shared" si="2332"/>
        <v>302701</v>
      </c>
      <c r="CN356" s="65">
        <f t="shared" si="2333"/>
        <v>362389</v>
      </c>
      <c r="CO356" s="65">
        <f t="shared" si="2334"/>
        <v>967791</v>
      </c>
      <c r="CP356" s="1"/>
      <c r="CU356" s="1"/>
      <c r="CV356" s="1"/>
      <c r="DA356" s="1"/>
      <c r="DB356" s="1">
        <f t="shared" si="2335"/>
        <v>0</v>
      </c>
      <c r="DC356" s="1">
        <f t="shared" si="2336"/>
        <v>0</v>
      </c>
      <c r="DD356" s="1">
        <f t="shared" si="2337"/>
        <v>0</v>
      </c>
      <c r="DE356" s="1">
        <f t="shared" si="2338"/>
        <v>0</v>
      </c>
      <c r="DF356" s="1">
        <f t="shared" si="2339"/>
        <v>0</v>
      </c>
      <c r="DG356" s="1">
        <f t="shared" si="2340"/>
        <v>0</v>
      </c>
      <c r="DH356" s="1"/>
      <c r="DM356" s="1"/>
      <c r="DN356" s="1"/>
      <c r="DS356" s="1"/>
      <c r="DT356" s="1">
        <f t="shared" si="2341"/>
        <v>0</v>
      </c>
      <c r="DU356" s="1">
        <f t="shared" si="2342"/>
        <v>0</v>
      </c>
      <c r="DV356" s="1">
        <f t="shared" si="2343"/>
        <v>0</v>
      </c>
      <c r="DW356" s="1">
        <f t="shared" si="2344"/>
        <v>0</v>
      </c>
      <c r="DX356" s="1">
        <f t="shared" si="2345"/>
        <v>0</v>
      </c>
      <c r="DY356" s="1">
        <f t="shared" si="2346"/>
        <v>0</v>
      </c>
      <c r="DZ356" s="1"/>
      <c r="EA356" s="1"/>
      <c r="EB356" s="1"/>
      <c r="EC356" s="1"/>
      <c r="ED356" s="1"/>
      <c r="EE356" s="1">
        <f t="shared" si="2282"/>
        <v>0</v>
      </c>
      <c r="EF356" s="1"/>
      <c r="EK356" s="1"/>
      <c r="EL356" s="1">
        <f t="shared" si="2347"/>
        <v>0</v>
      </c>
      <c r="EM356" s="1">
        <f t="shared" si="2348"/>
        <v>0</v>
      </c>
      <c r="EN356" s="1">
        <f t="shared" si="2349"/>
        <v>0</v>
      </c>
      <c r="EO356" s="1">
        <f t="shared" si="2350"/>
        <v>0</v>
      </c>
      <c r="EP356" s="1">
        <f t="shared" si="2351"/>
        <v>0</v>
      </c>
      <c r="EQ356" s="1">
        <f t="shared" si="2352"/>
        <v>0</v>
      </c>
      <c r="ER356" s="1">
        <v>0</v>
      </c>
      <c r="EW356" s="1">
        <f t="shared" si="2283"/>
        <v>0</v>
      </c>
      <c r="EX356" s="1"/>
      <c r="FC356" s="1"/>
      <c r="FD356" s="1">
        <f t="shared" si="2353"/>
        <v>0</v>
      </c>
      <c r="FE356" s="1">
        <f t="shared" si="2354"/>
        <v>0</v>
      </c>
      <c r="FF356" s="1">
        <f t="shared" si="2355"/>
        <v>0</v>
      </c>
      <c r="FG356" s="1">
        <f t="shared" si="2356"/>
        <v>0</v>
      </c>
      <c r="FH356" s="1">
        <f t="shared" si="2357"/>
        <v>0</v>
      </c>
      <c r="FI356" s="1">
        <f t="shared" si="2358"/>
        <v>0</v>
      </c>
    </row>
    <row r="357" spans="1:165" s="116" customFormat="1" ht="23.25" customHeight="1" x14ac:dyDescent="0.2">
      <c r="A357" s="120" t="s">
        <v>105</v>
      </c>
      <c r="B357" s="120" t="s">
        <v>101</v>
      </c>
      <c r="C357" s="120">
        <v>840301</v>
      </c>
      <c r="D357" s="120" t="s">
        <v>483</v>
      </c>
      <c r="E357" s="124" t="s">
        <v>484</v>
      </c>
      <c r="F357" s="15" t="s">
        <v>109</v>
      </c>
      <c r="G357" s="1">
        <f t="shared" si="2301"/>
        <v>1496867</v>
      </c>
      <c r="H357" s="1">
        <f t="shared" si="2302"/>
        <v>0</v>
      </c>
      <c r="I357" s="1"/>
      <c r="J357" s="1">
        <f t="shared" si="2303"/>
        <v>1496867</v>
      </c>
      <c r="K357" s="1"/>
      <c r="L357" s="1"/>
      <c r="M357" s="1">
        <f t="shared" si="2101"/>
        <v>1496867</v>
      </c>
      <c r="N357" s="65">
        <v>1177061</v>
      </c>
      <c r="O357" s="65"/>
      <c r="P357" s="65"/>
      <c r="Q357" s="65">
        <v>317806</v>
      </c>
      <c r="R357" s="65"/>
      <c r="S357" s="65"/>
      <c r="T357" s="65">
        <f t="shared" si="2304"/>
        <v>2000</v>
      </c>
      <c r="U357" s="65">
        <v>2000</v>
      </c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52"/>
      <c r="AG357" s="52"/>
      <c r="AH357" s="52">
        <v>340633</v>
      </c>
      <c r="AI357" s="52">
        <v>407801</v>
      </c>
      <c r="AJ357" s="1">
        <f t="shared" si="2305"/>
        <v>1089066</v>
      </c>
      <c r="AK357" s="1">
        <f t="shared" si="2306"/>
        <v>0</v>
      </c>
      <c r="AL357" s="1">
        <f t="shared" si="2307"/>
        <v>0</v>
      </c>
      <c r="AM357" s="65"/>
      <c r="AN357" s="65"/>
      <c r="AO357" s="65"/>
      <c r="AP357" s="65"/>
      <c r="AQ357" s="65"/>
      <c r="AR357" s="65"/>
      <c r="AS357" s="65">
        <f t="shared" si="2308"/>
        <v>0</v>
      </c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52"/>
      <c r="BF357" s="52"/>
      <c r="BG357" s="52"/>
      <c r="BH357" s="52"/>
      <c r="BI357" s="1">
        <f t="shared" si="2309"/>
        <v>0</v>
      </c>
      <c r="BJ357" s="1">
        <f t="shared" si="2310"/>
        <v>1496867</v>
      </c>
      <c r="BK357" s="1">
        <f t="shared" si="2311"/>
        <v>1496867</v>
      </c>
      <c r="BL357" s="1"/>
      <c r="BM357" s="65">
        <f t="shared" si="2312"/>
        <v>1177061</v>
      </c>
      <c r="BN357" s="132"/>
      <c r="BO357" s="65">
        <f t="shared" si="2313"/>
        <v>0</v>
      </c>
      <c r="BP357" s="132"/>
      <c r="BQ357" s="65">
        <f t="shared" si="2314"/>
        <v>0</v>
      </c>
      <c r="BR357" s="65">
        <f t="shared" si="2315"/>
        <v>317806</v>
      </c>
      <c r="BS357" s="132"/>
      <c r="BT357" s="65">
        <f t="shared" si="2316"/>
        <v>0</v>
      </c>
      <c r="BU357" s="65">
        <f t="shared" si="2317"/>
        <v>0</v>
      </c>
      <c r="BV357" s="65">
        <f t="shared" si="2318"/>
        <v>2000</v>
      </c>
      <c r="BW357" s="65">
        <f t="shared" si="2319"/>
        <v>2000</v>
      </c>
      <c r="BX357" s="132"/>
      <c r="BY357" s="65">
        <f t="shared" si="2320"/>
        <v>0</v>
      </c>
      <c r="BZ357" s="132"/>
      <c r="CA357" s="65">
        <f t="shared" si="2321"/>
        <v>0</v>
      </c>
      <c r="CB357" s="65">
        <f t="shared" si="2322"/>
        <v>0</v>
      </c>
      <c r="CC357" s="65">
        <f t="shared" si="2323"/>
        <v>0</v>
      </c>
      <c r="CD357" s="65">
        <f t="shared" si="2324"/>
        <v>0</v>
      </c>
      <c r="CE357" s="65">
        <f t="shared" si="2325"/>
        <v>0</v>
      </c>
      <c r="CF357" s="65">
        <f t="shared" si="2326"/>
        <v>0</v>
      </c>
      <c r="CG357" s="65">
        <f t="shared" si="2327"/>
        <v>0</v>
      </c>
      <c r="CH357" s="132"/>
      <c r="CI357" s="65">
        <f t="shared" si="2328"/>
        <v>0</v>
      </c>
      <c r="CJ357" s="65">
        <f t="shared" si="2329"/>
        <v>0</v>
      </c>
      <c r="CK357" s="65">
        <f t="shared" si="2330"/>
        <v>0</v>
      </c>
      <c r="CL357" s="65">
        <f t="shared" si="2331"/>
        <v>0</v>
      </c>
      <c r="CM357" s="65">
        <f t="shared" si="2332"/>
        <v>340633</v>
      </c>
      <c r="CN357" s="65">
        <f t="shared" si="2333"/>
        <v>407801</v>
      </c>
      <c r="CO357" s="65">
        <f t="shared" si="2334"/>
        <v>1089066</v>
      </c>
      <c r="CP357" s="1"/>
      <c r="CU357" s="1"/>
      <c r="CV357" s="1"/>
      <c r="DA357" s="1"/>
      <c r="DB357" s="1">
        <f t="shared" si="2335"/>
        <v>0</v>
      </c>
      <c r="DC357" s="1">
        <f t="shared" si="2336"/>
        <v>0</v>
      </c>
      <c r="DD357" s="1">
        <f t="shared" si="2337"/>
        <v>0</v>
      </c>
      <c r="DE357" s="1">
        <f t="shared" si="2338"/>
        <v>0</v>
      </c>
      <c r="DF357" s="1">
        <f t="shared" si="2339"/>
        <v>0</v>
      </c>
      <c r="DG357" s="1">
        <f t="shared" si="2340"/>
        <v>0</v>
      </c>
      <c r="DH357" s="1"/>
      <c r="DM357" s="1"/>
      <c r="DN357" s="1"/>
      <c r="DS357" s="1"/>
      <c r="DT357" s="1">
        <f t="shared" si="2341"/>
        <v>0</v>
      </c>
      <c r="DU357" s="1">
        <f t="shared" si="2342"/>
        <v>0</v>
      </c>
      <c r="DV357" s="1">
        <f t="shared" si="2343"/>
        <v>0</v>
      </c>
      <c r="DW357" s="1">
        <f t="shared" si="2344"/>
        <v>0</v>
      </c>
      <c r="DX357" s="1">
        <f t="shared" si="2345"/>
        <v>0</v>
      </c>
      <c r="DY357" s="1">
        <f t="shared" si="2346"/>
        <v>0</v>
      </c>
      <c r="DZ357" s="1"/>
      <c r="EA357" s="1"/>
      <c r="EB357" s="1"/>
      <c r="EC357" s="1"/>
      <c r="ED357" s="1"/>
      <c r="EE357" s="1">
        <f t="shared" si="2282"/>
        <v>0</v>
      </c>
      <c r="EF357" s="1"/>
      <c r="EK357" s="1"/>
      <c r="EL357" s="1">
        <f t="shared" si="2347"/>
        <v>0</v>
      </c>
      <c r="EM357" s="1">
        <f t="shared" si="2348"/>
        <v>0</v>
      </c>
      <c r="EN357" s="1">
        <f t="shared" si="2349"/>
        <v>0</v>
      </c>
      <c r="EO357" s="1">
        <f t="shared" si="2350"/>
        <v>0</v>
      </c>
      <c r="EP357" s="1">
        <f t="shared" si="2351"/>
        <v>0</v>
      </c>
      <c r="EQ357" s="1">
        <f t="shared" si="2352"/>
        <v>0</v>
      </c>
      <c r="ER357" s="1">
        <v>0</v>
      </c>
      <c r="EW357" s="1">
        <f t="shared" si="2283"/>
        <v>0</v>
      </c>
      <c r="EX357" s="1"/>
      <c r="FC357" s="1"/>
      <c r="FD357" s="1">
        <f t="shared" si="2353"/>
        <v>0</v>
      </c>
      <c r="FE357" s="1">
        <f t="shared" si="2354"/>
        <v>0</v>
      </c>
      <c r="FF357" s="1">
        <f t="shared" si="2355"/>
        <v>0</v>
      </c>
      <c r="FG357" s="1">
        <f t="shared" si="2356"/>
        <v>0</v>
      </c>
      <c r="FH357" s="1">
        <f t="shared" si="2357"/>
        <v>0</v>
      </c>
      <c r="FI357" s="1">
        <f t="shared" si="2358"/>
        <v>0</v>
      </c>
    </row>
    <row r="358" spans="1:165" s="116" customFormat="1" ht="23.25" customHeight="1" x14ac:dyDescent="0.2">
      <c r="A358" s="53" t="s">
        <v>130</v>
      </c>
      <c r="B358" s="120" t="s">
        <v>101</v>
      </c>
      <c r="C358" s="120">
        <v>840301</v>
      </c>
      <c r="D358" s="120" t="s">
        <v>485</v>
      </c>
      <c r="E358" s="123" t="s">
        <v>486</v>
      </c>
      <c r="F358" s="30" t="s">
        <v>143</v>
      </c>
      <c r="G358" s="1">
        <f t="shared" si="2301"/>
        <v>9000000</v>
      </c>
      <c r="H358" s="1">
        <f t="shared" si="2302"/>
        <v>0</v>
      </c>
      <c r="I358" s="1"/>
      <c r="J358" s="1">
        <f t="shared" si="2303"/>
        <v>9000000</v>
      </c>
      <c r="K358" s="1"/>
      <c r="L358" s="1"/>
      <c r="M358" s="1">
        <f t="shared" si="2101"/>
        <v>9000000</v>
      </c>
      <c r="N358" s="65">
        <v>9000000</v>
      </c>
      <c r="O358" s="65"/>
      <c r="P358" s="65"/>
      <c r="Q358" s="65"/>
      <c r="R358" s="65"/>
      <c r="S358" s="65"/>
      <c r="T358" s="65">
        <f t="shared" si="2304"/>
        <v>0</v>
      </c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52">
        <v>9000000</v>
      </c>
      <c r="AG358" s="140"/>
      <c r="AH358" s="1"/>
      <c r="AI358" s="1"/>
      <c r="AJ358" s="1">
        <f t="shared" si="2305"/>
        <v>0</v>
      </c>
      <c r="AK358" s="1">
        <f t="shared" si="2306"/>
        <v>0</v>
      </c>
      <c r="AL358" s="1">
        <f t="shared" si="2307"/>
        <v>0</v>
      </c>
      <c r="AM358" s="65"/>
      <c r="AN358" s="65"/>
      <c r="AO358" s="65"/>
      <c r="AP358" s="65"/>
      <c r="AQ358" s="65"/>
      <c r="AR358" s="65"/>
      <c r="AS358" s="65">
        <f t="shared" si="2308"/>
        <v>0</v>
      </c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52"/>
      <c r="BF358" s="140"/>
      <c r="BG358" s="1"/>
      <c r="BH358" s="1"/>
      <c r="BI358" s="1">
        <f t="shared" si="2309"/>
        <v>0</v>
      </c>
      <c r="BJ358" s="1">
        <f t="shared" si="2310"/>
        <v>9000000</v>
      </c>
      <c r="BK358" s="1">
        <f t="shared" si="2311"/>
        <v>9000000</v>
      </c>
      <c r="BL358" s="1"/>
      <c r="BM358" s="65">
        <f t="shared" si="2312"/>
        <v>9000000</v>
      </c>
      <c r="BN358" s="132"/>
      <c r="BO358" s="65">
        <f t="shared" si="2313"/>
        <v>0</v>
      </c>
      <c r="BP358" s="132"/>
      <c r="BQ358" s="65">
        <f t="shared" si="2314"/>
        <v>0</v>
      </c>
      <c r="BR358" s="65">
        <f t="shared" si="2315"/>
        <v>0</v>
      </c>
      <c r="BS358" s="132"/>
      <c r="BT358" s="65">
        <f t="shared" si="2316"/>
        <v>0</v>
      </c>
      <c r="BU358" s="65">
        <f t="shared" si="2317"/>
        <v>0</v>
      </c>
      <c r="BV358" s="65">
        <f t="shared" si="2318"/>
        <v>0</v>
      </c>
      <c r="BW358" s="65">
        <f t="shared" si="2319"/>
        <v>0</v>
      </c>
      <c r="BX358" s="132"/>
      <c r="BY358" s="65">
        <f t="shared" si="2320"/>
        <v>0</v>
      </c>
      <c r="BZ358" s="132"/>
      <c r="CA358" s="65">
        <f t="shared" si="2321"/>
        <v>0</v>
      </c>
      <c r="CB358" s="65">
        <f t="shared" si="2322"/>
        <v>0</v>
      </c>
      <c r="CC358" s="65">
        <f t="shared" si="2323"/>
        <v>0</v>
      </c>
      <c r="CD358" s="65">
        <f t="shared" si="2324"/>
        <v>0</v>
      </c>
      <c r="CE358" s="65">
        <f t="shared" si="2325"/>
        <v>0</v>
      </c>
      <c r="CF358" s="65">
        <f t="shared" si="2326"/>
        <v>0</v>
      </c>
      <c r="CG358" s="65">
        <f t="shared" si="2327"/>
        <v>0</v>
      </c>
      <c r="CH358" s="132"/>
      <c r="CI358" s="65">
        <f t="shared" si="2328"/>
        <v>0</v>
      </c>
      <c r="CJ358" s="65">
        <f t="shared" si="2329"/>
        <v>0</v>
      </c>
      <c r="CK358" s="65">
        <f t="shared" si="2330"/>
        <v>9000000</v>
      </c>
      <c r="CL358" s="65">
        <f t="shared" si="2331"/>
        <v>0</v>
      </c>
      <c r="CM358" s="65">
        <f t="shared" si="2332"/>
        <v>0</v>
      </c>
      <c r="CN358" s="65">
        <f t="shared" si="2333"/>
        <v>0</v>
      </c>
      <c r="CO358" s="65">
        <f t="shared" si="2334"/>
        <v>0</v>
      </c>
      <c r="CP358" s="1"/>
      <c r="CU358" s="1"/>
      <c r="CV358" s="1"/>
      <c r="DA358" s="1"/>
      <c r="DB358" s="1">
        <f t="shared" si="2335"/>
        <v>0</v>
      </c>
      <c r="DC358" s="1">
        <f t="shared" si="2336"/>
        <v>0</v>
      </c>
      <c r="DD358" s="1">
        <f t="shared" si="2337"/>
        <v>0</v>
      </c>
      <c r="DE358" s="1">
        <f t="shared" si="2338"/>
        <v>0</v>
      </c>
      <c r="DF358" s="1">
        <f t="shared" si="2339"/>
        <v>0</v>
      </c>
      <c r="DG358" s="1">
        <f t="shared" si="2340"/>
        <v>0</v>
      </c>
      <c r="DH358" s="1"/>
      <c r="DM358" s="1"/>
      <c r="DN358" s="1"/>
      <c r="DS358" s="1"/>
      <c r="DT358" s="1">
        <f t="shared" si="2341"/>
        <v>0</v>
      </c>
      <c r="DU358" s="1">
        <f t="shared" si="2342"/>
        <v>0</v>
      </c>
      <c r="DV358" s="1">
        <f t="shared" si="2343"/>
        <v>0</v>
      </c>
      <c r="DW358" s="1">
        <f t="shared" si="2344"/>
        <v>0</v>
      </c>
      <c r="DX358" s="1">
        <f t="shared" si="2345"/>
        <v>0</v>
      </c>
      <c r="DY358" s="1">
        <f t="shared" si="2346"/>
        <v>0</v>
      </c>
      <c r="DZ358" s="1"/>
      <c r="EA358" s="1"/>
      <c r="EB358" s="1"/>
      <c r="EC358" s="1"/>
      <c r="ED358" s="1"/>
      <c r="EE358" s="1">
        <f>DZ358-EB358-EC358-ED358</f>
        <v>0</v>
      </c>
      <c r="EF358" s="1"/>
      <c r="EK358" s="1"/>
      <c r="EL358" s="1">
        <f t="shared" si="2347"/>
        <v>0</v>
      </c>
      <c r="EM358" s="1">
        <f t="shared" si="2348"/>
        <v>0</v>
      </c>
      <c r="EN358" s="1">
        <f t="shared" si="2349"/>
        <v>0</v>
      </c>
      <c r="EO358" s="1">
        <f t="shared" si="2350"/>
        <v>0</v>
      </c>
      <c r="EP358" s="1">
        <f t="shared" si="2351"/>
        <v>0</v>
      </c>
      <c r="EQ358" s="1">
        <f t="shared" si="2352"/>
        <v>0</v>
      </c>
      <c r="ER358" s="1">
        <v>0</v>
      </c>
      <c r="EW358" s="1">
        <f>ER358-ET358-EU358-EV358</f>
        <v>0</v>
      </c>
      <c r="EX358" s="1"/>
      <c r="FC358" s="1"/>
      <c r="FD358" s="1">
        <f t="shared" si="2353"/>
        <v>0</v>
      </c>
      <c r="FE358" s="1">
        <f t="shared" si="2354"/>
        <v>0</v>
      </c>
      <c r="FF358" s="1">
        <f t="shared" si="2355"/>
        <v>0</v>
      </c>
      <c r="FG358" s="1">
        <f t="shared" si="2356"/>
        <v>0</v>
      </c>
      <c r="FH358" s="1">
        <f t="shared" si="2357"/>
        <v>0</v>
      </c>
      <c r="FI358" s="1">
        <f t="shared" si="2358"/>
        <v>0</v>
      </c>
    </row>
    <row r="359" spans="1:165" s="116" customFormat="1" ht="23.25" customHeight="1" x14ac:dyDescent="0.2">
      <c r="A359" s="53" t="s">
        <v>130</v>
      </c>
      <c r="B359" s="120" t="s">
        <v>101</v>
      </c>
      <c r="C359" s="120">
        <v>840301</v>
      </c>
      <c r="D359" s="120" t="s">
        <v>487</v>
      </c>
      <c r="E359" s="123" t="s">
        <v>488</v>
      </c>
      <c r="F359" s="30" t="s">
        <v>143</v>
      </c>
      <c r="G359" s="1">
        <f t="shared" si="2301"/>
        <v>1000000</v>
      </c>
      <c r="H359" s="1">
        <f t="shared" si="2302"/>
        <v>0</v>
      </c>
      <c r="I359" s="1"/>
      <c r="J359" s="1">
        <f t="shared" si="2303"/>
        <v>1000000</v>
      </c>
      <c r="K359" s="1"/>
      <c r="L359" s="1"/>
      <c r="M359" s="1">
        <f t="shared" si="2101"/>
        <v>1000000</v>
      </c>
      <c r="N359" s="65">
        <v>1000000</v>
      </c>
      <c r="O359" s="65"/>
      <c r="P359" s="65"/>
      <c r="Q359" s="65"/>
      <c r="R359" s="65"/>
      <c r="S359" s="65"/>
      <c r="T359" s="65">
        <f t="shared" si="2304"/>
        <v>0</v>
      </c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52">
        <v>1000000</v>
      </c>
      <c r="AG359" s="140"/>
      <c r="AH359" s="1"/>
      <c r="AI359" s="1"/>
      <c r="AJ359" s="1">
        <f t="shared" si="2305"/>
        <v>0</v>
      </c>
      <c r="AK359" s="1">
        <f t="shared" si="2306"/>
        <v>0</v>
      </c>
      <c r="AL359" s="1">
        <f t="shared" si="2307"/>
        <v>0</v>
      </c>
      <c r="AM359" s="65"/>
      <c r="AN359" s="65"/>
      <c r="AO359" s="65"/>
      <c r="AP359" s="65"/>
      <c r="AQ359" s="65"/>
      <c r="AR359" s="65"/>
      <c r="AS359" s="65">
        <f t="shared" si="2308"/>
        <v>0</v>
      </c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52"/>
      <c r="BF359" s="140"/>
      <c r="BG359" s="1"/>
      <c r="BH359" s="1"/>
      <c r="BI359" s="1">
        <f t="shared" si="2309"/>
        <v>0</v>
      </c>
      <c r="BJ359" s="1">
        <f t="shared" si="2310"/>
        <v>1000000</v>
      </c>
      <c r="BK359" s="1">
        <f t="shared" si="2311"/>
        <v>1000000</v>
      </c>
      <c r="BL359" s="1"/>
      <c r="BM359" s="65">
        <f t="shared" si="2312"/>
        <v>1000000</v>
      </c>
      <c r="BN359" s="132"/>
      <c r="BO359" s="65">
        <f t="shared" si="2313"/>
        <v>0</v>
      </c>
      <c r="BP359" s="132"/>
      <c r="BQ359" s="65">
        <f t="shared" si="2314"/>
        <v>0</v>
      </c>
      <c r="BR359" s="65">
        <f t="shared" si="2315"/>
        <v>0</v>
      </c>
      <c r="BS359" s="132"/>
      <c r="BT359" s="65">
        <f t="shared" si="2316"/>
        <v>0</v>
      </c>
      <c r="BU359" s="65">
        <f t="shared" si="2317"/>
        <v>0</v>
      </c>
      <c r="BV359" s="65">
        <f t="shared" si="2318"/>
        <v>0</v>
      </c>
      <c r="BW359" s="65">
        <f t="shared" si="2319"/>
        <v>0</v>
      </c>
      <c r="BX359" s="132"/>
      <c r="BY359" s="65">
        <f t="shared" si="2320"/>
        <v>0</v>
      </c>
      <c r="BZ359" s="132"/>
      <c r="CA359" s="65">
        <f t="shared" si="2321"/>
        <v>0</v>
      </c>
      <c r="CB359" s="65">
        <f t="shared" si="2322"/>
        <v>0</v>
      </c>
      <c r="CC359" s="65">
        <f t="shared" si="2323"/>
        <v>0</v>
      </c>
      <c r="CD359" s="65">
        <f t="shared" si="2324"/>
        <v>0</v>
      </c>
      <c r="CE359" s="65">
        <f t="shared" si="2325"/>
        <v>0</v>
      </c>
      <c r="CF359" s="65">
        <f t="shared" si="2326"/>
        <v>0</v>
      </c>
      <c r="CG359" s="65">
        <f t="shared" si="2327"/>
        <v>0</v>
      </c>
      <c r="CH359" s="132"/>
      <c r="CI359" s="65">
        <f t="shared" si="2328"/>
        <v>0</v>
      </c>
      <c r="CJ359" s="65">
        <f t="shared" si="2329"/>
        <v>0</v>
      </c>
      <c r="CK359" s="65">
        <f t="shared" si="2330"/>
        <v>1000000</v>
      </c>
      <c r="CL359" s="65">
        <f t="shared" si="2331"/>
        <v>0</v>
      </c>
      <c r="CM359" s="65">
        <f t="shared" si="2332"/>
        <v>0</v>
      </c>
      <c r="CN359" s="65">
        <f t="shared" si="2333"/>
        <v>0</v>
      </c>
      <c r="CO359" s="65">
        <f t="shared" si="2334"/>
        <v>0</v>
      </c>
      <c r="CP359" s="1"/>
      <c r="CU359" s="1"/>
      <c r="CV359" s="1"/>
      <c r="DA359" s="1"/>
      <c r="DB359" s="1">
        <f t="shared" si="2335"/>
        <v>0</v>
      </c>
      <c r="DC359" s="1">
        <f t="shared" si="2336"/>
        <v>0</v>
      </c>
      <c r="DD359" s="1">
        <f t="shared" si="2337"/>
        <v>0</v>
      </c>
      <c r="DE359" s="1">
        <f t="shared" si="2338"/>
        <v>0</v>
      </c>
      <c r="DF359" s="1">
        <f t="shared" si="2339"/>
        <v>0</v>
      </c>
      <c r="DG359" s="1">
        <f t="shared" si="2340"/>
        <v>0</v>
      </c>
      <c r="DH359" s="1"/>
      <c r="DM359" s="1"/>
      <c r="DN359" s="1"/>
      <c r="DS359" s="1"/>
      <c r="DT359" s="1">
        <f t="shared" si="2341"/>
        <v>0</v>
      </c>
      <c r="DU359" s="1">
        <f t="shared" si="2342"/>
        <v>0</v>
      </c>
      <c r="DV359" s="1">
        <f t="shared" si="2343"/>
        <v>0</v>
      </c>
      <c r="DW359" s="1">
        <f t="shared" si="2344"/>
        <v>0</v>
      </c>
      <c r="DX359" s="1">
        <f t="shared" si="2345"/>
        <v>0</v>
      </c>
      <c r="DY359" s="1">
        <f t="shared" si="2346"/>
        <v>0</v>
      </c>
      <c r="DZ359" s="1"/>
      <c r="EA359" s="1"/>
      <c r="EB359" s="1"/>
      <c r="EC359" s="1"/>
      <c r="ED359" s="1"/>
      <c r="EE359" s="1">
        <f>DZ359-EB359-EC359-ED359</f>
        <v>0</v>
      </c>
      <c r="EF359" s="1"/>
      <c r="EK359" s="1"/>
      <c r="EL359" s="1">
        <f t="shared" si="2347"/>
        <v>0</v>
      </c>
      <c r="EM359" s="1">
        <f t="shared" si="2348"/>
        <v>0</v>
      </c>
      <c r="EN359" s="1">
        <f t="shared" si="2349"/>
        <v>0</v>
      </c>
      <c r="EO359" s="1">
        <f t="shared" si="2350"/>
        <v>0</v>
      </c>
      <c r="EP359" s="1">
        <f t="shared" si="2351"/>
        <v>0</v>
      </c>
      <c r="EQ359" s="1">
        <f t="shared" si="2352"/>
        <v>0</v>
      </c>
      <c r="ER359" s="1">
        <v>0</v>
      </c>
      <c r="EW359" s="1">
        <f>ER359-ET359-EU359-EV359</f>
        <v>0</v>
      </c>
      <c r="EX359" s="1"/>
      <c r="FC359" s="1"/>
      <c r="FD359" s="1">
        <f t="shared" si="2353"/>
        <v>0</v>
      </c>
      <c r="FE359" s="1">
        <f t="shared" si="2354"/>
        <v>0</v>
      </c>
      <c r="FF359" s="1">
        <f t="shared" si="2355"/>
        <v>0</v>
      </c>
      <c r="FG359" s="1">
        <f t="shared" si="2356"/>
        <v>0</v>
      </c>
      <c r="FH359" s="1">
        <f t="shared" si="2357"/>
        <v>0</v>
      </c>
      <c r="FI359" s="1">
        <f t="shared" si="2358"/>
        <v>0</v>
      </c>
    </row>
    <row r="360" spans="1:165" s="116" customFormat="1" ht="23.25" customHeight="1" x14ac:dyDescent="0.2">
      <c r="A360" s="120" t="s">
        <v>105</v>
      </c>
      <c r="B360" s="120" t="s">
        <v>101</v>
      </c>
      <c r="C360" s="120">
        <v>840301</v>
      </c>
      <c r="D360" s="120" t="s">
        <v>489</v>
      </c>
      <c r="E360" s="124" t="s">
        <v>709</v>
      </c>
      <c r="F360" s="15" t="s">
        <v>156</v>
      </c>
      <c r="G360" s="1">
        <f t="shared" si="2301"/>
        <v>4722597</v>
      </c>
      <c r="H360" s="1">
        <f t="shared" si="2302"/>
        <v>954607</v>
      </c>
      <c r="I360" s="1"/>
      <c r="J360" s="1">
        <f t="shared" si="2303"/>
        <v>88900</v>
      </c>
      <c r="K360" s="1">
        <v>40</v>
      </c>
      <c r="L360" s="1"/>
      <c r="M360" s="1">
        <f t="shared" si="2101"/>
        <v>54570</v>
      </c>
      <c r="N360" s="65">
        <v>5000</v>
      </c>
      <c r="O360" s="65"/>
      <c r="P360" s="65"/>
      <c r="Q360" s="65">
        <v>1350</v>
      </c>
      <c r="R360" s="65"/>
      <c r="S360" s="65"/>
      <c r="T360" s="65">
        <f t="shared" si="2304"/>
        <v>48220</v>
      </c>
      <c r="U360" s="65">
        <v>37969</v>
      </c>
      <c r="V360" s="65">
        <v>10251</v>
      </c>
      <c r="W360" s="65"/>
      <c r="X360" s="65"/>
      <c r="Y360" s="65"/>
      <c r="Z360" s="65"/>
      <c r="AA360" s="65"/>
      <c r="AB360" s="65"/>
      <c r="AC360" s="65"/>
      <c r="AD360" s="65"/>
      <c r="AE360" s="65"/>
      <c r="AF360" s="52"/>
      <c r="AG360" s="52"/>
      <c r="AH360" s="52">
        <v>12418</v>
      </c>
      <c r="AI360" s="52">
        <v>14867</v>
      </c>
      <c r="AJ360" s="1">
        <f t="shared" si="2305"/>
        <v>39703</v>
      </c>
      <c r="AK360" s="1">
        <f t="shared" si="2306"/>
        <v>3679090</v>
      </c>
      <c r="AL360" s="1">
        <f t="shared" si="2307"/>
        <v>1589131</v>
      </c>
      <c r="AM360" s="65">
        <v>1576000</v>
      </c>
      <c r="AN360" s="65"/>
      <c r="AO360" s="65"/>
      <c r="AP360" s="65">
        <v>20520</v>
      </c>
      <c r="AQ360" s="65"/>
      <c r="AR360" s="65"/>
      <c r="AS360" s="65">
        <f t="shared" si="2308"/>
        <v>-7389</v>
      </c>
      <c r="AT360" s="65">
        <v>-5819</v>
      </c>
      <c r="AU360" s="65">
        <v>-1570</v>
      </c>
      <c r="AV360" s="65"/>
      <c r="AW360" s="65"/>
      <c r="AX360" s="65"/>
      <c r="AY360" s="65"/>
      <c r="AZ360" s="65"/>
      <c r="BA360" s="65"/>
      <c r="BB360" s="65"/>
      <c r="BC360" s="65"/>
      <c r="BD360" s="65">
        <v>405000</v>
      </c>
      <c r="BE360" s="52"/>
      <c r="BF360" s="52"/>
      <c r="BG360" s="52"/>
      <c r="BH360" s="52"/>
      <c r="BI360" s="1"/>
      <c r="BJ360" s="1">
        <f t="shared" si="2310"/>
        <v>3767990</v>
      </c>
      <c r="BK360" s="1">
        <f t="shared" si="2311"/>
        <v>1643701</v>
      </c>
      <c r="BL360" s="1"/>
      <c r="BM360" s="65">
        <f t="shared" si="2312"/>
        <v>1581000</v>
      </c>
      <c r="BN360" s="132"/>
      <c r="BO360" s="65">
        <f t="shared" si="2313"/>
        <v>0</v>
      </c>
      <c r="BP360" s="132"/>
      <c r="BQ360" s="65">
        <f t="shared" si="2314"/>
        <v>0</v>
      </c>
      <c r="BR360" s="65">
        <f t="shared" si="2315"/>
        <v>21870</v>
      </c>
      <c r="BS360" s="132"/>
      <c r="BT360" s="65">
        <f t="shared" si="2316"/>
        <v>0</v>
      </c>
      <c r="BU360" s="65">
        <f t="shared" si="2317"/>
        <v>0</v>
      </c>
      <c r="BV360" s="65">
        <f t="shared" si="2318"/>
        <v>40831</v>
      </c>
      <c r="BW360" s="65">
        <f t="shared" si="2319"/>
        <v>32150</v>
      </c>
      <c r="BX360" s="132"/>
      <c r="BY360" s="65">
        <f t="shared" si="2320"/>
        <v>8681</v>
      </c>
      <c r="BZ360" s="132"/>
      <c r="CA360" s="65">
        <f t="shared" si="2321"/>
        <v>0</v>
      </c>
      <c r="CB360" s="65">
        <f t="shared" si="2322"/>
        <v>0</v>
      </c>
      <c r="CC360" s="65">
        <f t="shared" si="2323"/>
        <v>0</v>
      </c>
      <c r="CD360" s="65">
        <f t="shared" si="2324"/>
        <v>0</v>
      </c>
      <c r="CE360" s="65">
        <f t="shared" si="2325"/>
        <v>0</v>
      </c>
      <c r="CF360" s="65">
        <f t="shared" si="2326"/>
        <v>0</v>
      </c>
      <c r="CG360" s="65">
        <f t="shared" si="2327"/>
        <v>0</v>
      </c>
      <c r="CH360" s="132"/>
      <c r="CI360" s="65">
        <f t="shared" si="2328"/>
        <v>0</v>
      </c>
      <c r="CJ360" s="65">
        <f t="shared" si="2329"/>
        <v>405000</v>
      </c>
      <c r="CK360" s="65">
        <f>1563150+50000</f>
        <v>1613150</v>
      </c>
      <c r="CL360" s="65"/>
      <c r="CM360" s="65"/>
      <c r="CN360" s="65"/>
      <c r="CO360" s="65">
        <f>BK360-CK360-CL360-CN360</f>
        <v>30551</v>
      </c>
      <c r="CP360" s="1">
        <v>34290</v>
      </c>
      <c r="CT360" s="1">
        <v>17145</v>
      </c>
      <c r="CU360" s="1">
        <f t="shared" ref="CU360" si="2359">CP360-CR360-CS360-CT360</f>
        <v>17145</v>
      </c>
      <c r="CV360" s="1">
        <v>2089959</v>
      </c>
      <c r="CW360" s="1">
        <v>549607</v>
      </c>
      <c r="CZ360" s="140"/>
      <c r="DA360" s="1"/>
      <c r="DB360" s="1">
        <f t="shared" si="2335"/>
        <v>2124249</v>
      </c>
      <c r="DC360" s="1">
        <f t="shared" si="2336"/>
        <v>549607</v>
      </c>
      <c r="DD360" s="1">
        <f>993810+549700+451235</f>
        <v>1994745</v>
      </c>
      <c r="DE360" s="1"/>
      <c r="DF360" s="1"/>
      <c r="DG360" s="1">
        <f>DB360-DD360</f>
        <v>129504</v>
      </c>
      <c r="DH360" s="1"/>
      <c r="DM360" s="1"/>
      <c r="DN360" s="1"/>
      <c r="DR360" s="140"/>
      <c r="DS360" s="1"/>
      <c r="DT360" s="1">
        <f t="shared" si="2341"/>
        <v>0</v>
      </c>
      <c r="DU360" s="1">
        <f t="shared" si="2342"/>
        <v>0</v>
      </c>
      <c r="DV360" s="1">
        <f t="shared" si="2343"/>
        <v>0</v>
      </c>
      <c r="DW360" s="1">
        <f t="shared" si="2344"/>
        <v>0</v>
      </c>
      <c r="DX360" s="1">
        <f t="shared" si="2345"/>
        <v>0</v>
      </c>
      <c r="DY360" s="1">
        <f t="shared" si="2346"/>
        <v>0</v>
      </c>
      <c r="DZ360" s="1"/>
      <c r="EA360" s="1"/>
      <c r="EB360" s="1"/>
      <c r="EC360" s="1"/>
      <c r="ED360" s="1"/>
      <c r="EE360" s="1">
        <f t="shared" si="2282"/>
        <v>0</v>
      </c>
      <c r="EF360" s="1"/>
      <c r="EJ360" s="140"/>
      <c r="EK360" s="1"/>
      <c r="EL360" s="1">
        <f t="shared" si="2347"/>
        <v>0</v>
      </c>
      <c r="EM360" s="1">
        <f t="shared" si="2348"/>
        <v>0</v>
      </c>
      <c r="EN360" s="1">
        <f t="shared" si="2349"/>
        <v>0</v>
      </c>
      <c r="EO360" s="1">
        <f t="shared" si="2350"/>
        <v>0</v>
      </c>
      <c r="EP360" s="1">
        <f t="shared" si="2351"/>
        <v>0</v>
      </c>
      <c r="EQ360" s="1">
        <f t="shared" si="2352"/>
        <v>0</v>
      </c>
      <c r="ER360" s="1">
        <v>0</v>
      </c>
      <c r="EW360" s="1">
        <f t="shared" si="2283"/>
        <v>0</v>
      </c>
      <c r="EX360" s="1"/>
      <c r="FB360" s="140"/>
      <c r="FC360" s="1"/>
      <c r="FD360" s="1">
        <f t="shared" si="2353"/>
        <v>0</v>
      </c>
      <c r="FE360" s="1">
        <f t="shared" si="2354"/>
        <v>0</v>
      </c>
      <c r="FF360" s="1">
        <f t="shared" si="2355"/>
        <v>0</v>
      </c>
      <c r="FG360" s="1">
        <f t="shared" si="2356"/>
        <v>0</v>
      </c>
      <c r="FH360" s="1">
        <f t="shared" si="2357"/>
        <v>0</v>
      </c>
      <c r="FI360" s="1">
        <f t="shared" si="2358"/>
        <v>0</v>
      </c>
    </row>
    <row r="361" spans="1:165" s="116" customFormat="1" ht="23.25" customHeight="1" x14ac:dyDescent="0.2">
      <c r="A361" s="53" t="s">
        <v>130</v>
      </c>
      <c r="B361" s="120" t="s">
        <v>101</v>
      </c>
      <c r="C361" s="120">
        <v>840301</v>
      </c>
      <c r="D361" s="120" t="s">
        <v>490</v>
      </c>
      <c r="E361" s="123" t="s">
        <v>491</v>
      </c>
      <c r="F361" s="30" t="s">
        <v>492</v>
      </c>
      <c r="G361" s="1">
        <f t="shared" si="2301"/>
        <v>2797583</v>
      </c>
      <c r="H361" s="1">
        <f t="shared" si="2302"/>
        <v>0</v>
      </c>
      <c r="I361" s="1"/>
      <c r="J361" s="1">
        <f t="shared" si="2303"/>
        <v>2797583</v>
      </c>
      <c r="K361" s="1"/>
      <c r="L361" s="1"/>
      <c r="M361" s="1">
        <f t="shared" si="2101"/>
        <v>1000</v>
      </c>
      <c r="N361" s="65">
        <v>1000</v>
      </c>
      <c r="O361" s="65"/>
      <c r="P361" s="65"/>
      <c r="Q361" s="65"/>
      <c r="R361" s="65"/>
      <c r="S361" s="65"/>
      <c r="T361" s="65">
        <f t="shared" si="2304"/>
        <v>0</v>
      </c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52"/>
      <c r="AG361" s="52"/>
      <c r="AH361" s="52"/>
      <c r="AI361" s="52"/>
      <c r="AJ361" s="1">
        <f t="shared" si="2305"/>
        <v>1000</v>
      </c>
      <c r="AK361" s="1">
        <f t="shared" si="2306"/>
        <v>0</v>
      </c>
      <c r="AL361" s="1">
        <f t="shared" si="2307"/>
        <v>0</v>
      </c>
      <c r="AM361" s="65"/>
      <c r="AN361" s="65"/>
      <c r="AO361" s="65"/>
      <c r="AP361" s="65"/>
      <c r="AQ361" s="65"/>
      <c r="AR361" s="65"/>
      <c r="AS361" s="65">
        <f t="shared" si="2308"/>
        <v>0</v>
      </c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52"/>
      <c r="BF361" s="52"/>
      <c r="BG361" s="52"/>
      <c r="BH361" s="52"/>
      <c r="BI361" s="1">
        <f t="shared" si="2309"/>
        <v>0</v>
      </c>
      <c r="BJ361" s="1">
        <f t="shared" si="2310"/>
        <v>2797583</v>
      </c>
      <c r="BK361" s="1">
        <f t="shared" si="2311"/>
        <v>1000</v>
      </c>
      <c r="BL361" s="1"/>
      <c r="BM361" s="65">
        <f t="shared" si="2312"/>
        <v>1000</v>
      </c>
      <c r="BN361" s="132"/>
      <c r="BO361" s="65">
        <f t="shared" si="2313"/>
        <v>0</v>
      </c>
      <c r="BP361" s="132"/>
      <c r="BQ361" s="65">
        <f t="shared" si="2314"/>
        <v>0</v>
      </c>
      <c r="BR361" s="65">
        <f t="shared" si="2315"/>
        <v>0</v>
      </c>
      <c r="BS361" s="132"/>
      <c r="BT361" s="65">
        <f t="shared" si="2316"/>
        <v>0</v>
      </c>
      <c r="BU361" s="65">
        <f t="shared" si="2317"/>
        <v>0</v>
      </c>
      <c r="BV361" s="65">
        <f t="shared" si="2318"/>
        <v>0</v>
      </c>
      <c r="BW361" s="65">
        <f t="shared" si="2319"/>
        <v>0</v>
      </c>
      <c r="BX361" s="132"/>
      <c r="BY361" s="65">
        <f t="shared" si="2320"/>
        <v>0</v>
      </c>
      <c r="BZ361" s="132"/>
      <c r="CA361" s="65">
        <f t="shared" si="2321"/>
        <v>0</v>
      </c>
      <c r="CB361" s="65">
        <f t="shared" si="2322"/>
        <v>0</v>
      </c>
      <c r="CC361" s="65">
        <f t="shared" si="2323"/>
        <v>0</v>
      </c>
      <c r="CD361" s="65">
        <f t="shared" si="2324"/>
        <v>0</v>
      </c>
      <c r="CE361" s="65">
        <f t="shared" si="2325"/>
        <v>0</v>
      </c>
      <c r="CF361" s="65">
        <f t="shared" si="2326"/>
        <v>0</v>
      </c>
      <c r="CG361" s="65">
        <f t="shared" si="2327"/>
        <v>0</v>
      </c>
      <c r="CH361" s="132"/>
      <c r="CI361" s="65">
        <f t="shared" si="2328"/>
        <v>0</v>
      </c>
      <c r="CJ361" s="65">
        <f t="shared" si="2329"/>
        <v>0</v>
      </c>
      <c r="CK361" s="65">
        <f t="shared" si="2330"/>
        <v>0</v>
      </c>
      <c r="CL361" s="65">
        <f t="shared" si="2331"/>
        <v>0</v>
      </c>
      <c r="CM361" s="65">
        <f t="shared" si="2332"/>
        <v>0</v>
      </c>
      <c r="CN361" s="65">
        <f t="shared" si="2333"/>
        <v>0</v>
      </c>
      <c r="CO361" s="65">
        <f t="shared" si="2334"/>
        <v>1000</v>
      </c>
      <c r="CP361" s="1">
        <v>1456895</v>
      </c>
      <c r="CT361" s="1">
        <v>485805</v>
      </c>
      <c r="CU361" s="1">
        <f>CP361-CR361-CS361-CT361</f>
        <v>971090</v>
      </c>
      <c r="CV361" s="1"/>
      <c r="DA361" s="1"/>
      <c r="DB361" s="1">
        <f t="shared" si="2335"/>
        <v>1456895</v>
      </c>
      <c r="DC361" s="1">
        <f t="shared" si="2336"/>
        <v>0</v>
      </c>
      <c r="DD361" s="1">
        <f t="shared" si="2337"/>
        <v>0</v>
      </c>
      <c r="DE361" s="1">
        <f t="shared" si="2338"/>
        <v>0</v>
      </c>
      <c r="DF361" s="1">
        <f t="shared" si="2339"/>
        <v>485805</v>
      </c>
      <c r="DG361" s="1">
        <f t="shared" si="2340"/>
        <v>971090</v>
      </c>
      <c r="DH361" s="1">
        <v>1000000</v>
      </c>
      <c r="DL361" s="116">
        <v>333453</v>
      </c>
      <c r="DM361" s="1">
        <f>DH361-DJ361-DK361-DL361</f>
        <v>666547</v>
      </c>
      <c r="DN361" s="1"/>
      <c r="DS361" s="1"/>
      <c r="DT361" s="1">
        <f t="shared" si="2341"/>
        <v>1000000</v>
      </c>
      <c r="DU361" s="1">
        <f t="shared" si="2342"/>
        <v>0</v>
      </c>
      <c r="DV361" s="1">
        <f t="shared" si="2343"/>
        <v>0</v>
      </c>
      <c r="DW361" s="1">
        <f t="shared" si="2344"/>
        <v>0</v>
      </c>
      <c r="DX361" s="1">
        <f t="shared" si="2345"/>
        <v>333453</v>
      </c>
      <c r="DY361" s="1">
        <f t="shared" si="2346"/>
        <v>666547</v>
      </c>
      <c r="DZ361" s="1">
        <v>339688</v>
      </c>
      <c r="EA361" s="1"/>
      <c r="EB361" s="1"/>
      <c r="EC361" s="1"/>
      <c r="ED361" s="1">
        <v>113270</v>
      </c>
      <c r="EE361" s="1">
        <f>DZ361-EB361-EC361-ED361</f>
        <v>226418</v>
      </c>
      <c r="EF361" s="1"/>
      <c r="EK361" s="1"/>
      <c r="EL361" s="1">
        <f t="shared" si="2347"/>
        <v>339688</v>
      </c>
      <c r="EM361" s="1">
        <f t="shared" si="2348"/>
        <v>0</v>
      </c>
      <c r="EN361" s="1">
        <f t="shared" si="2349"/>
        <v>0</v>
      </c>
      <c r="EO361" s="1">
        <f t="shared" si="2350"/>
        <v>0</v>
      </c>
      <c r="EP361" s="1">
        <f t="shared" si="2351"/>
        <v>113270</v>
      </c>
      <c r="EQ361" s="1">
        <f t="shared" si="2352"/>
        <v>226418</v>
      </c>
      <c r="ER361" s="1">
        <v>0</v>
      </c>
      <c r="EW361" s="1">
        <f>ER361-ET361-EU361-EV361</f>
        <v>0</v>
      </c>
      <c r="EX361" s="1"/>
      <c r="FC361" s="1"/>
      <c r="FD361" s="1">
        <f t="shared" si="2353"/>
        <v>0</v>
      </c>
      <c r="FE361" s="1">
        <f t="shared" si="2354"/>
        <v>0</v>
      </c>
      <c r="FF361" s="1">
        <f t="shared" si="2355"/>
        <v>0</v>
      </c>
      <c r="FG361" s="1">
        <f t="shared" si="2356"/>
        <v>0</v>
      </c>
      <c r="FH361" s="1">
        <f t="shared" si="2357"/>
        <v>0</v>
      </c>
      <c r="FI361" s="1">
        <f t="shared" si="2358"/>
        <v>0</v>
      </c>
    </row>
    <row r="362" spans="1:165" s="116" customFormat="1" ht="23.25" customHeight="1" x14ac:dyDescent="0.2">
      <c r="A362" s="53" t="s">
        <v>130</v>
      </c>
      <c r="B362" s="120" t="s">
        <v>101</v>
      </c>
      <c r="C362" s="120">
        <v>840301</v>
      </c>
      <c r="D362" s="120" t="s">
        <v>493</v>
      </c>
      <c r="E362" s="123" t="s">
        <v>494</v>
      </c>
      <c r="F362" s="30" t="s">
        <v>143</v>
      </c>
      <c r="G362" s="1">
        <f t="shared" si="2301"/>
        <v>39945</v>
      </c>
      <c r="H362" s="1">
        <f t="shared" si="2302"/>
        <v>0</v>
      </c>
      <c r="I362" s="1"/>
      <c r="J362" s="1">
        <f t="shared" si="2303"/>
        <v>111100</v>
      </c>
      <c r="K362" s="1"/>
      <c r="L362" s="1"/>
      <c r="M362" s="1">
        <f t="shared" ref="M362:M430" si="2360">N362+O362+P362+Q362+R362+S362+T362+W362+X362+AB362+AC362+AD362</f>
        <v>111100</v>
      </c>
      <c r="N362" s="65">
        <v>111100</v>
      </c>
      <c r="O362" s="65"/>
      <c r="P362" s="65"/>
      <c r="Q362" s="65"/>
      <c r="R362" s="65"/>
      <c r="S362" s="65"/>
      <c r="T362" s="65">
        <f t="shared" si="2304"/>
        <v>0</v>
      </c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52"/>
      <c r="AG362" s="52"/>
      <c r="AH362" s="52">
        <v>25282</v>
      </c>
      <c r="AI362" s="52">
        <v>30268</v>
      </c>
      <c r="AJ362" s="1">
        <f t="shared" si="2305"/>
        <v>80832</v>
      </c>
      <c r="AK362" s="1">
        <f t="shared" si="2306"/>
        <v>-71155</v>
      </c>
      <c r="AL362" s="1">
        <f t="shared" si="2307"/>
        <v>-71155</v>
      </c>
      <c r="AM362" s="65">
        <v>-71155</v>
      </c>
      <c r="AN362" s="65"/>
      <c r="AO362" s="65"/>
      <c r="AP362" s="65"/>
      <c r="AQ362" s="65"/>
      <c r="AR362" s="65"/>
      <c r="AS362" s="65">
        <f t="shared" si="2308"/>
        <v>0</v>
      </c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52"/>
      <c r="BF362" s="52"/>
      <c r="BG362" s="52"/>
      <c r="BH362" s="52"/>
      <c r="BI362" s="1">
        <f t="shared" si="2309"/>
        <v>-71155</v>
      </c>
      <c r="BJ362" s="1">
        <f t="shared" si="2310"/>
        <v>39945</v>
      </c>
      <c r="BK362" s="1">
        <f t="shared" si="2311"/>
        <v>39945</v>
      </c>
      <c r="BL362" s="1"/>
      <c r="BM362" s="65">
        <f t="shared" si="2312"/>
        <v>39945</v>
      </c>
      <c r="BN362" s="132"/>
      <c r="BO362" s="65">
        <f t="shared" si="2313"/>
        <v>0</v>
      </c>
      <c r="BP362" s="132"/>
      <c r="BQ362" s="65">
        <f t="shared" si="2314"/>
        <v>0</v>
      </c>
      <c r="BR362" s="65">
        <f t="shared" si="2315"/>
        <v>0</v>
      </c>
      <c r="BS362" s="132"/>
      <c r="BT362" s="65">
        <f t="shared" si="2316"/>
        <v>0</v>
      </c>
      <c r="BU362" s="65">
        <f t="shared" si="2317"/>
        <v>0</v>
      </c>
      <c r="BV362" s="65">
        <f t="shared" si="2318"/>
        <v>0</v>
      </c>
      <c r="BW362" s="65">
        <f t="shared" si="2319"/>
        <v>0</v>
      </c>
      <c r="BX362" s="132"/>
      <c r="BY362" s="65">
        <f t="shared" si="2320"/>
        <v>0</v>
      </c>
      <c r="BZ362" s="132"/>
      <c r="CA362" s="65">
        <f t="shared" si="2321"/>
        <v>0</v>
      </c>
      <c r="CB362" s="65">
        <f t="shared" si="2322"/>
        <v>0</v>
      </c>
      <c r="CC362" s="65">
        <f t="shared" si="2323"/>
        <v>0</v>
      </c>
      <c r="CD362" s="65">
        <f t="shared" si="2324"/>
        <v>0</v>
      </c>
      <c r="CE362" s="65">
        <f t="shared" si="2325"/>
        <v>0</v>
      </c>
      <c r="CF362" s="65">
        <f t="shared" si="2326"/>
        <v>0</v>
      </c>
      <c r="CG362" s="65">
        <f t="shared" si="2327"/>
        <v>0</v>
      </c>
      <c r="CH362" s="132"/>
      <c r="CI362" s="65">
        <f t="shared" si="2328"/>
        <v>0</v>
      </c>
      <c r="CJ362" s="65">
        <f t="shared" si="2329"/>
        <v>0</v>
      </c>
      <c r="CK362" s="65">
        <f t="shared" si="2330"/>
        <v>0</v>
      </c>
      <c r="CL362" s="65">
        <f t="shared" si="2331"/>
        <v>0</v>
      </c>
      <c r="CM362" s="65">
        <f t="shared" si="2332"/>
        <v>25282</v>
      </c>
      <c r="CN362" s="65">
        <f t="shared" si="2333"/>
        <v>30268</v>
      </c>
      <c r="CO362" s="65">
        <f t="shared" si="2334"/>
        <v>9677</v>
      </c>
      <c r="CP362" s="1"/>
      <c r="CU362" s="1"/>
      <c r="CV362" s="1"/>
      <c r="DA362" s="1"/>
      <c r="DB362" s="1">
        <f t="shared" si="2335"/>
        <v>0</v>
      </c>
      <c r="DC362" s="1">
        <f t="shared" si="2336"/>
        <v>0</v>
      </c>
      <c r="DD362" s="1">
        <f t="shared" si="2337"/>
        <v>0</v>
      </c>
      <c r="DE362" s="1">
        <f t="shared" si="2338"/>
        <v>0</v>
      </c>
      <c r="DF362" s="1">
        <f t="shared" si="2339"/>
        <v>0</v>
      </c>
      <c r="DG362" s="1">
        <f t="shared" si="2340"/>
        <v>0</v>
      </c>
      <c r="DH362" s="1"/>
      <c r="DM362" s="1"/>
      <c r="DN362" s="1"/>
      <c r="DS362" s="1"/>
      <c r="DT362" s="1">
        <f t="shared" si="2341"/>
        <v>0</v>
      </c>
      <c r="DU362" s="1">
        <f t="shared" si="2342"/>
        <v>0</v>
      </c>
      <c r="DV362" s="1">
        <f t="shared" si="2343"/>
        <v>0</v>
      </c>
      <c r="DW362" s="1">
        <f t="shared" si="2344"/>
        <v>0</v>
      </c>
      <c r="DX362" s="1">
        <f t="shared" si="2345"/>
        <v>0</v>
      </c>
      <c r="DY362" s="1">
        <f t="shared" si="2346"/>
        <v>0</v>
      </c>
      <c r="DZ362" s="1"/>
      <c r="EA362" s="1"/>
      <c r="EB362" s="1"/>
      <c r="EC362" s="1"/>
      <c r="ED362" s="1"/>
      <c r="EE362" s="1">
        <f>DZ362-EB362-EC362-ED362</f>
        <v>0</v>
      </c>
      <c r="EF362" s="1"/>
      <c r="EK362" s="1"/>
      <c r="EL362" s="1">
        <f t="shared" si="2347"/>
        <v>0</v>
      </c>
      <c r="EM362" s="1">
        <f t="shared" si="2348"/>
        <v>0</v>
      </c>
      <c r="EN362" s="1">
        <f t="shared" si="2349"/>
        <v>0</v>
      </c>
      <c r="EO362" s="1">
        <f t="shared" si="2350"/>
        <v>0</v>
      </c>
      <c r="EP362" s="1">
        <f t="shared" si="2351"/>
        <v>0</v>
      </c>
      <c r="EQ362" s="1">
        <f t="shared" si="2352"/>
        <v>0</v>
      </c>
      <c r="ER362" s="1">
        <v>0</v>
      </c>
      <c r="EW362" s="1">
        <f>ER362-ET362-EU362-EV362</f>
        <v>0</v>
      </c>
      <c r="EX362" s="1"/>
      <c r="FC362" s="1"/>
      <c r="FD362" s="1">
        <f t="shared" si="2353"/>
        <v>0</v>
      </c>
      <c r="FE362" s="1">
        <f t="shared" si="2354"/>
        <v>0</v>
      </c>
      <c r="FF362" s="1">
        <f t="shared" si="2355"/>
        <v>0</v>
      </c>
      <c r="FG362" s="1">
        <f t="shared" si="2356"/>
        <v>0</v>
      </c>
      <c r="FH362" s="1">
        <f t="shared" si="2357"/>
        <v>0</v>
      </c>
      <c r="FI362" s="1">
        <f t="shared" si="2358"/>
        <v>0</v>
      </c>
    </row>
    <row r="363" spans="1:165" s="116" customFormat="1" ht="23.25" customHeight="1" x14ac:dyDescent="0.2">
      <c r="A363" s="53" t="s">
        <v>130</v>
      </c>
      <c r="B363" s="120" t="s">
        <v>101</v>
      </c>
      <c r="C363" s="120">
        <v>840301</v>
      </c>
      <c r="D363" s="120" t="s">
        <v>495</v>
      </c>
      <c r="E363" s="123" t="s">
        <v>496</v>
      </c>
      <c r="F363" s="30" t="s">
        <v>143</v>
      </c>
      <c r="G363" s="1">
        <f t="shared" si="2301"/>
        <v>228914</v>
      </c>
      <c r="H363" s="1">
        <f t="shared" si="2302"/>
        <v>0</v>
      </c>
      <c r="I363" s="1"/>
      <c r="J363" s="1">
        <f t="shared" si="2303"/>
        <v>256854</v>
      </c>
      <c r="K363" s="1"/>
      <c r="L363" s="1"/>
      <c r="M363" s="1">
        <f t="shared" si="2360"/>
        <v>256854</v>
      </c>
      <c r="N363" s="65">
        <v>256854</v>
      </c>
      <c r="O363" s="65"/>
      <c r="P363" s="65"/>
      <c r="Q363" s="65"/>
      <c r="R363" s="65"/>
      <c r="S363" s="65"/>
      <c r="T363" s="65">
        <f t="shared" si="2304"/>
        <v>0</v>
      </c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52"/>
      <c r="AG363" s="52"/>
      <c r="AH363" s="52">
        <v>58451</v>
      </c>
      <c r="AI363" s="52">
        <v>69976</v>
      </c>
      <c r="AJ363" s="1">
        <f t="shared" si="2305"/>
        <v>186878</v>
      </c>
      <c r="AK363" s="1">
        <f t="shared" si="2306"/>
        <v>-27940</v>
      </c>
      <c r="AL363" s="1">
        <f t="shared" si="2307"/>
        <v>-27940</v>
      </c>
      <c r="AM363" s="65">
        <v>-27940</v>
      </c>
      <c r="AN363" s="65"/>
      <c r="AO363" s="65"/>
      <c r="AP363" s="65"/>
      <c r="AQ363" s="65"/>
      <c r="AR363" s="65"/>
      <c r="AS363" s="65">
        <f t="shared" si="2308"/>
        <v>0</v>
      </c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52"/>
      <c r="BF363" s="52"/>
      <c r="BG363" s="52"/>
      <c r="BH363" s="52"/>
      <c r="BI363" s="1">
        <f t="shared" si="2309"/>
        <v>-27940</v>
      </c>
      <c r="BJ363" s="1">
        <f t="shared" si="2310"/>
        <v>228914</v>
      </c>
      <c r="BK363" s="1">
        <f t="shared" si="2311"/>
        <v>228914</v>
      </c>
      <c r="BL363" s="1"/>
      <c r="BM363" s="65">
        <f t="shared" si="2312"/>
        <v>228914</v>
      </c>
      <c r="BN363" s="132"/>
      <c r="BO363" s="65">
        <f t="shared" si="2313"/>
        <v>0</v>
      </c>
      <c r="BP363" s="132"/>
      <c r="BQ363" s="65">
        <f t="shared" si="2314"/>
        <v>0</v>
      </c>
      <c r="BR363" s="65">
        <f t="shared" si="2315"/>
        <v>0</v>
      </c>
      <c r="BS363" s="132"/>
      <c r="BT363" s="65">
        <f t="shared" si="2316"/>
        <v>0</v>
      </c>
      <c r="BU363" s="65">
        <f t="shared" si="2317"/>
        <v>0</v>
      </c>
      <c r="BV363" s="65">
        <f t="shared" si="2318"/>
        <v>0</v>
      </c>
      <c r="BW363" s="65">
        <f t="shared" si="2319"/>
        <v>0</v>
      </c>
      <c r="BX363" s="132"/>
      <c r="BY363" s="65">
        <f t="shared" si="2320"/>
        <v>0</v>
      </c>
      <c r="BZ363" s="132"/>
      <c r="CA363" s="65">
        <f t="shared" si="2321"/>
        <v>0</v>
      </c>
      <c r="CB363" s="65">
        <f t="shared" si="2322"/>
        <v>0</v>
      </c>
      <c r="CC363" s="65">
        <f t="shared" si="2323"/>
        <v>0</v>
      </c>
      <c r="CD363" s="65">
        <f t="shared" si="2324"/>
        <v>0</v>
      </c>
      <c r="CE363" s="65">
        <f t="shared" si="2325"/>
        <v>0</v>
      </c>
      <c r="CF363" s="65">
        <f t="shared" si="2326"/>
        <v>0</v>
      </c>
      <c r="CG363" s="65">
        <f t="shared" si="2327"/>
        <v>0</v>
      </c>
      <c r="CH363" s="132"/>
      <c r="CI363" s="65">
        <f t="shared" si="2328"/>
        <v>0</v>
      </c>
      <c r="CJ363" s="65">
        <f t="shared" si="2329"/>
        <v>0</v>
      </c>
      <c r="CK363" s="65">
        <f t="shared" si="2330"/>
        <v>0</v>
      </c>
      <c r="CL363" s="65">
        <f t="shared" si="2331"/>
        <v>0</v>
      </c>
      <c r="CM363" s="65">
        <f t="shared" si="2332"/>
        <v>58451</v>
      </c>
      <c r="CN363" s="65">
        <f t="shared" si="2333"/>
        <v>69976</v>
      </c>
      <c r="CO363" s="65">
        <f t="shared" si="2334"/>
        <v>158938</v>
      </c>
      <c r="CP363" s="1"/>
      <c r="CU363" s="1"/>
      <c r="CV363" s="1"/>
      <c r="DA363" s="1"/>
      <c r="DB363" s="1">
        <f t="shared" si="2335"/>
        <v>0</v>
      </c>
      <c r="DC363" s="1">
        <f t="shared" si="2336"/>
        <v>0</v>
      </c>
      <c r="DD363" s="1">
        <f t="shared" si="2337"/>
        <v>0</v>
      </c>
      <c r="DE363" s="1">
        <f t="shared" si="2338"/>
        <v>0</v>
      </c>
      <c r="DF363" s="1">
        <f t="shared" si="2339"/>
        <v>0</v>
      </c>
      <c r="DG363" s="1">
        <f t="shared" si="2340"/>
        <v>0</v>
      </c>
      <c r="DH363" s="1"/>
      <c r="DM363" s="1"/>
      <c r="DN363" s="1"/>
      <c r="DS363" s="1"/>
      <c r="DT363" s="1">
        <f t="shared" si="2341"/>
        <v>0</v>
      </c>
      <c r="DU363" s="1">
        <f t="shared" si="2342"/>
        <v>0</v>
      </c>
      <c r="DV363" s="1">
        <f t="shared" si="2343"/>
        <v>0</v>
      </c>
      <c r="DW363" s="1">
        <f t="shared" si="2344"/>
        <v>0</v>
      </c>
      <c r="DX363" s="1">
        <f t="shared" si="2345"/>
        <v>0</v>
      </c>
      <c r="DY363" s="1">
        <f t="shared" si="2346"/>
        <v>0</v>
      </c>
      <c r="DZ363" s="1"/>
      <c r="EA363" s="1"/>
      <c r="EB363" s="1"/>
      <c r="EC363" s="1"/>
      <c r="ED363" s="1"/>
      <c r="EE363" s="1">
        <f>DZ363-EB363-EC363-ED363</f>
        <v>0</v>
      </c>
      <c r="EF363" s="1"/>
      <c r="EK363" s="1"/>
      <c r="EL363" s="1">
        <f t="shared" si="2347"/>
        <v>0</v>
      </c>
      <c r="EM363" s="1">
        <f t="shared" si="2348"/>
        <v>0</v>
      </c>
      <c r="EN363" s="1">
        <f t="shared" si="2349"/>
        <v>0</v>
      </c>
      <c r="EO363" s="1">
        <f t="shared" si="2350"/>
        <v>0</v>
      </c>
      <c r="EP363" s="1">
        <f t="shared" si="2351"/>
        <v>0</v>
      </c>
      <c r="EQ363" s="1">
        <f t="shared" si="2352"/>
        <v>0</v>
      </c>
      <c r="ER363" s="1">
        <v>0</v>
      </c>
      <c r="EW363" s="1">
        <f>ER363-ET363-EU363-EV363</f>
        <v>0</v>
      </c>
      <c r="EX363" s="1"/>
      <c r="FC363" s="1"/>
      <c r="FD363" s="1">
        <f t="shared" si="2353"/>
        <v>0</v>
      </c>
      <c r="FE363" s="1">
        <f t="shared" si="2354"/>
        <v>0</v>
      </c>
      <c r="FF363" s="1">
        <f t="shared" si="2355"/>
        <v>0</v>
      </c>
      <c r="FG363" s="1">
        <f t="shared" si="2356"/>
        <v>0</v>
      </c>
      <c r="FH363" s="1">
        <f t="shared" si="2357"/>
        <v>0</v>
      </c>
      <c r="FI363" s="1">
        <f t="shared" si="2358"/>
        <v>0</v>
      </c>
    </row>
    <row r="364" spans="1:165" s="116" customFormat="1" ht="23.25" customHeight="1" x14ac:dyDescent="0.2">
      <c r="A364" s="53" t="s">
        <v>105</v>
      </c>
      <c r="B364" s="120" t="s">
        <v>101</v>
      </c>
      <c r="C364" s="120">
        <v>840301</v>
      </c>
      <c r="D364" s="120" t="s">
        <v>717</v>
      </c>
      <c r="E364" s="123" t="s">
        <v>704</v>
      </c>
      <c r="F364" s="30">
        <v>2020</v>
      </c>
      <c r="G364" s="1">
        <f t="shared" ref="G364" si="2361">H364+I364+BJ364</f>
        <v>13970</v>
      </c>
      <c r="H364" s="1">
        <f t="shared" si="2302"/>
        <v>0</v>
      </c>
      <c r="I364" s="1"/>
      <c r="J364" s="1">
        <f t="shared" ref="J364" si="2362">K364+M364+CP364+DH364+DZ364+ER364</f>
        <v>0</v>
      </c>
      <c r="K364" s="1"/>
      <c r="L364" s="1"/>
      <c r="M364" s="1">
        <f t="shared" ref="M364" si="2363">N364+O364+P364+Q364+R364+S364+T364+W364+X364+AB364+AC364+AD364</f>
        <v>0</v>
      </c>
      <c r="N364" s="65"/>
      <c r="O364" s="65"/>
      <c r="P364" s="65"/>
      <c r="Q364" s="65"/>
      <c r="R364" s="65"/>
      <c r="S364" s="65"/>
      <c r="T364" s="65">
        <f t="shared" ref="T364" si="2364">U364+V364</f>
        <v>0</v>
      </c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52"/>
      <c r="AG364" s="52"/>
      <c r="AH364" s="52"/>
      <c r="AI364" s="52"/>
      <c r="AJ364" s="1">
        <f t="shared" ref="AJ364" si="2365">M364-AF364-AG364-AI364</f>
        <v>0</v>
      </c>
      <c r="AK364" s="1">
        <f t="shared" ref="AK364" si="2366">AL364+CV364+DN364+EF364+EX364</f>
        <v>13970</v>
      </c>
      <c r="AL364" s="1">
        <f t="shared" ref="AL364" si="2367">AM364+AN364+AO364+AP364+AQ364+AR364+AS364+AV364+AW364+BA364+BB364+BC364</f>
        <v>13970</v>
      </c>
      <c r="AM364" s="65"/>
      <c r="AN364" s="65"/>
      <c r="AO364" s="65"/>
      <c r="AP364" s="65"/>
      <c r="AQ364" s="65"/>
      <c r="AR364" s="65"/>
      <c r="AS364" s="65">
        <f t="shared" ref="AS364" si="2368">AT364+AU364</f>
        <v>13970</v>
      </c>
      <c r="AT364" s="65">
        <v>11000</v>
      </c>
      <c r="AU364" s="65">
        <v>2970</v>
      </c>
      <c r="AV364" s="65"/>
      <c r="AW364" s="65"/>
      <c r="AX364" s="65"/>
      <c r="AY364" s="65"/>
      <c r="AZ364" s="65"/>
      <c r="BA364" s="65"/>
      <c r="BB364" s="65"/>
      <c r="BC364" s="65"/>
      <c r="BD364" s="65"/>
      <c r="BE364" s="52"/>
      <c r="BF364" s="52"/>
      <c r="BG364" s="52"/>
      <c r="BH364" s="52"/>
      <c r="BI364" s="1">
        <f t="shared" ref="BI364" si="2369">AL364-BE364-BF364-BH364</f>
        <v>13970</v>
      </c>
      <c r="BJ364" s="1">
        <f t="shared" ref="BJ364" si="2370">AK364+J364</f>
        <v>13970</v>
      </c>
      <c r="BK364" s="1">
        <f t="shared" ref="BK364" si="2371">BM364+BO364+BQ364+BR364+BT364+BU364+BV364+CA364+CB364+CE364+CF364+CG364+CI364</f>
        <v>13970</v>
      </c>
      <c r="BL364" s="1"/>
      <c r="BM364" s="65">
        <f t="shared" ref="BM364" si="2372">N364+AM364</f>
        <v>0</v>
      </c>
      <c r="BN364" s="132"/>
      <c r="BO364" s="65">
        <f t="shared" ref="BO364" si="2373">O364+AN364</f>
        <v>0</v>
      </c>
      <c r="BP364" s="132"/>
      <c r="BQ364" s="65">
        <f t="shared" ref="BQ364" si="2374">P364+AO364</f>
        <v>0</v>
      </c>
      <c r="BR364" s="65">
        <f t="shared" ref="BR364" si="2375">Q364+AP364</f>
        <v>0</v>
      </c>
      <c r="BS364" s="132"/>
      <c r="BT364" s="65">
        <f t="shared" ref="BT364" si="2376">R364+AQ364</f>
        <v>0</v>
      </c>
      <c r="BU364" s="65">
        <f t="shared" ref="BU364" si="2377">S364+AR364</f>
        <v>0</v>
      </c>
      <c r="BV364" s="65">
        <f t="shared" ref="BV364" si="2378">T364+AS364</f>
        <v>13970</v>
      </c>
      <c r="BW364" s="65">
        <f t="shared" ref="BW364" si="2379">U364+AT364</f>
        <v>11000</v>
      </c>
      <c r="BX364" s="132"/>
      <c r="BY364" s="65">
        <f t="shared" ref="BY364" si="2380">V364+AU364</f>
        <v>2970</v>
      </c>
      <c r="BZ364" s="132"/>
      <c r="CA364" s="65">
        <f t="shared" ref="CA364" si="2381">W364+AV364</f>
        <v>0</v>
      </c>
      <c r="CB364" s="65">
        <f t="shared" ref="CB364" si="2382">X364+AW364</f>
        <v>0</v>
      </c>
      <c r="CC364" s="65">
        <f t="shared" ref="CC364" si="2383">Y364+AX364</f>
        <v>0</v>
      </c>
      <c r="CD364" s="65">
        <f t="shared" ref="CD364" si="2384">Z364+AY364</f>
        <v>0</v>
      </c>
      <c r="CE364" s="65">
        <f t="shared" ref="CE364" si="2385">AA364+AZ364</f>
        <v>0</v>
      </c>
      <c r="CF364" s="65">
        <f t="shared" ref="CF364" si="2386">AB364+BA364</f>
        <v>0</v>
      </c>
      <c r="CG364" s="65">
        <f t="shared" ref="CG364" si="2387">AC364+BB364</f>
        <v>0</v>
      </c>
      <c r="CH364" s="132"/>
      <c r="CI364" s="65">
        <f t="shared" ref="CI364" si="2388">AD364+BC364</f>
        <v>0</v>
      </c>
      <c r="CJ364" s="65">
        <f t="shared" ref="CJ364" si="2389">AE364+BD364</f>
        <v>0</v>
      </c>
      <c r="CK364" s="65">
        <f t="shared" ref="CK364" si="2390">AF364+BE364</f>
        <v>0</v>
      </c>
      <c r="CL364" s="65">
        <f t="shared" ref="CL364" si="2391">AG364+BF364</f>
        <v>0</v>
      </c>
      <c r="CM364" s="65">
        <f t="shared" ref="CM364" si="2392">AH364+BG364</f>
        <v>0</v>
      </c>
      <c r="CN364" s="65">
        <f t="shared" ref="CN364" si="2393">AI364+BH364</f>
        <v>0</v>
      </c>
      <c r="CO364" s="65">
        <f t="shared" ref="CO364" si="2394">AJ364+BI364</f>
        <v>13970</v>
      </c>
      <c r="CP364" s="1"/>
      <c r="CU364" s="1"/>
      <c r="CV364" s="1"/>
      <c r="DA364" s="1"/>
      <c r="DB364" s="1">
        <f t="shared" ref="DB364" si="2395">CP364+CV364</f>
        <v>0</v>
      </c>
      <c r="DC364" s="1">
        <f t="shared" ref="DC364" si="2396">CQ364+CW364</f>
        <v>0</v>
      </c>
      <c r="DD364" s="1">
        <f t="shared" ref="DD364" si="2397">CR364+CX364</f>
        <v>0</v>
      </c>
      <c r="DE364" s="1">
        <f t="shared" ref="DE364" si="2398">CS364+CY364</f>
        <v>0</v>
      </c>
      <c r="DF364" s="1">
        <f t="shared" ref="DF364" si="2399">CT364+CZ364</f>
        <v>0</v>
      </c>
      <c r="DG364" s="1">
        <f t="shared" ref="DG364" si="2400">CU364+DA364</f>
        <v>0</v>
      </c>
      <c r="DH364" s="1"/>
      <c r="DM364" s="1"/>
      <c r="DN364" s="1"/>
      <c r="DS364" s="1"/>
      <c r="DT364" s="1">
        <f t="shared" ref="DT364" si="2401">DH364+DN364</f>
        <v>0</v>
      </c>
      <c r="DU364" s="1">
        <f t="shared" ref="DU364" si="2402">DI364+DO364</f>
        <v>0</v>
      </c>
      <c r="DV364" s="1">
        <f t="shared" ref="DV364" si="2403">DJ364+DP364</f>
        <v>0</v>
      </c>
      <c r="DW364" s="1">
        <f t="shared" ref="DW364" si="2404">DK364+DQ364</f>
        <v>0</v>
      </c>
      <c r="DX364" s="1">
        <f t="shared" ref="DX364" si="2405">DL364+DR364</f>
        <v>0</v>
      </c>
      <c r="DY364" s="1">
        <f t="shared" ref="DY364" si="2406">DM364+DS364</f>
        <v>0</v>
      </c>
      <c r="DZ364" s="1"/>
      <c r="EA364" s="1"/>
      <c r="EB364" s="1"/>
      <c r="EC364" s="1"/>
      <c r="ED364" s="1"/>
      <c r="EE364" s="1">
        <f>DZ364-EB364-EC364-ED364</f>
        <v>0</v>
      </c>
      <c r="EF364" s="1"/>
      <c r="EK364" s="1"/>
      <c r="EL364" s="1">
        <f t="shared" ref="EL364" si="2407">DZ364+EF364</f>
        <v>0</v>
      </c>
      <c r="EM364" s="1">
        <f t="shared" ref="EM364" si="2408">EA364+EG364</f>
        <v>0</v>
      </c>
      <c r="EN364" s="1">
        <f t="shared" ref="EN364" si="2409">EB364+EH364</f>
        <v>0</v>
      </c>
      <c r="EO364" s="1">
        <f t="shared" ref="EO364" si="2410">EC364+EI364</f>
        <v>0</v>
      </c>
      <c r="EP364" s="1">
        <f t="shared" ref="EP364" si="2411">ED364+EJ364</f>
        <v>0</v>
      </c>
      <c r="EQ364" s="1">
        <f t="shared" ref="EQ364" si="2412">EE364+EK364</f>
        <v>0</v>
      </c>
      <c r="ER364" s="1">
        <v>0</v>
      </c>
      <c r="EW364" s="1">
        <f>ER364-ET364-EU364-EV364</f>
        <v>0</v>
      </c>
      <c r="EX364" s="1"/>
      <c r="FC364" s="1"/>
      <c r="FD364" s="1">
        <f t="shared" ref="FD364" si="2413">ER364+EX364</f>
        <v>0</v>
      </c>
      <c r="FE364" s="1">
        <f t="shared" ref="FE364" si="2414">ES364+EY364</f>
        <v>0</v>
      </c>
      <c r="FF364" s="1">
        <f t="shared" ref="FF364" si="2415">ET364+EZ364</f>
        <v>0</v>
      </c>
      <c r="FG364" s="1">
        <f t="shared" ref="FG364" si="2416">EU364+FA364</f>
        <v>0</v>
      </c>
      <c r="FH364" s="1">
        <f t="shared" ref="FH364" si="2417">EV364+FB364</f>
        <v>0</v>
      </c>
      <c r="FI364" s="1">
        <f t="shared" ref="FI364" si="2418">EW364+FC364</f>
        <v>0</v>
      </c>
    </row>
    <row r="365" spans="1:165" s="116" customFormat="1" ht="23.25" customHeight="1" x14ac:dyDescent="0.2">
      <c r="A365" s="53" t="s">
        <v>105</v>
      </c>
      <c r="B365" s="120" t="s">
        <v>101</v>
      </c>
      <c r="C365" s="120">
        <v>840301</v>
      </c>
      <c r="D365" s="120" t="s">
        <v>718</v>
      </c>
      <c r="E365" s="123" t="s">
        <v>705</v>
      </c>
      <c r="F365" s="30">
        <v>2020</v>
      </c>
      <c r="G365" s="1">
        <f t="shared" ref="G365:G366" si="2419">H365+I365+BJ365</f>
        <v>13970</v>
      </c>
      <c r="H365" s="1">
        <f t="shared" si="2302"/>
        <v>0</v>
      </c>
      <c r="I365" s="1"/>
      <c r="J365" s="1">
        <f t="shared" ref="J365:J366" si="2420">K365+M365+CP365+DH365+DZ365+ER365</f>
        <v>0</v>
      </c>
      <c r="K365" s="1"/>
      <c r="L365" s="1"/>
      <c r="M365" s="1">
        <f t="shared" ref="M365:M366" si="2421">N365+O365+P365+Q365+R365+S365+T365+W365+X365+AB365+AC365+AD365</f>
        <v>0</v>
      </c>
      <c r="N365" s="65"/>
      <c r="O365" s="65"/>
      <c r="P365" s="65"/>
      <c r="Q365" s="65"/>
      <c r="R365" s="65"/>
      <c r="S365" s="65"/>
      <c r="T365" s="65">
        <f t="shared" ref="T365:T366" si="2422">U365+V365</f>
        <v>0</v>
      </c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52"/>
      <c r="AG365" s="52"/>
      <c r="AH365" s="52"/>
      <c r="AI365" s="52"/>
      <c r="AJ365" s="1">
        <f t="shared" ref="AJ365" si="2423">M365-AF365-AG365-AI365</f>
        <v>0</v>
      </c>
      <c r="AK365" s="1">
        <f t="shared" ref="AK365:AK366" si="2424">AL365+CV365+DN365+EF365+EX365</f>
        <v>13970</v>
      </c>
      <c r="AL365" s="1">
        <f t="shared" ref="AL365:AL366" si="2425">AM365+AN365+AO365+AP365+AQ365+AR365+AS365+AV365+AW365+BA365+BB365+BC365</f>
        <v>13970</v>
      </c>
      <c r="AM365" s="65"/>
      <c r="AN365" s="65"/>
      <c r="AO365" s="65"/>
      <c r="AP365" s="65"/>
      <c r="AQ365" s="65"/>
      <c r="AR365" s="65"/>
      <c r="AS365" s="65">
        <f t="shared" ref="AS365" si="2426">AT365+AU365</f>
        <v>13970</v>
      </c>
      <c r="AT365" s="65">
        <v>11000</v>
      </c>
      <c r="AU365" s="65">
        <v>2970</v>
      </c>
      <c r="AV365" s="65"/>
      <c r="AW365" s="65"/>
      <c r="AX365" s="65"/>
      <c r="AY365" s="65"/>
      <c r="AZ365" s="65"/>
      <c r="BA365" s="65"/>
      <c r="BB365" s="65"/>
      <c r="BC365" s="65"/>
      <c r="BD365" s="65"/>
      <c r="BE365" s="52"/>
      <c r="BF365" s="52"/>
      <c r="BG365" s="52"/>
      <c r="BH365" s="52"/>
      <c r="BI365" s="1">
        <f t="shared" ref="BI365" si="2427">AL365-BE365-BF365-BH365</f>
        <v>13970</v>
      </c>
      <c r="BJ365" s="1">
        <f t="shared" ref="BJ365:BJ366" si="2428">AK365+J365</f>
        <v>13970</v>
      </c>
      <c r="BK365" s="1">
        <f t="shared" ref="BK365:BK366" si="2429">BM365+BO365+BQ365+BR365+BT365+BU365+BV365+CA365+CB365+CE365+CF365+CG365+CI365</f>
        <v>13970</v>
      </c>
      <c r="BL365" s="1"/>
      <c r="BM365" s="65">
        <f t="shared" ref="BM365" si="2430">N365+AM365</f>
        <v>0</v>
      </c>
      <c r="BN365" s="132"/>
      <c r="BO365" s="65">
        <f t="shared" ref="BO365" si="2431">O365+AN365</f>
        <v>0</v>
      </c>
      <c r="BP365" s="132"/>
      <c r="BQ365" s="65">
        <f t="shared" ref="BQ365" si="2432">P365+AO365</f>
        <v>0</v>
      </c>
      <c r="BR365" s="65">
        <f t="shared" ref="BR365" si="2433">Q365+AP365</f>
        <v>0</v>
      </c>
      <c r="BS365" s="132"/>
      <c r="BT365" s="65">
        <f t="shared" ref="BT365" si="2434">R365+AQ365</f>
        <v>0</v>
      </c>
      <c r="BU365" s="65">
        <f t="shared" ref="BU365" si="2435">S365+AR365</f>
        <v>0</v>
      </c>
      <c r="BV365" s="65">
        <f t="shared" ref="BV365" si="2436">T365+AS365</f>
        <v>13970</v>
      </c>
      <c r="BW365" s="65">
        <f t="shared" ref="BW365" si="2437">U365+AT365</f>
        <v>11000</v>
      </c>
      <c r="BX365" s="132"/>
      <c r="BY365" s="65">
        <f t="shared" ref="BY365" si="2438">V365+AU365</f>
        <v>2970</v>
      </c>
      <c r="BZ365" s="132"/>
      <c r="CA365" s="65">
        <f t="shared" ref="CA365" si="2439">W365+AV365</f>
        <v>0</v>
      </c>
      <c r="CB365" s="65">
        <f t="shared" ref="CB365" si="2440">X365+AW365</f>
        <v>0</v>
      </c>
      <c r="CC365" s="65">
        <f t="shared" ref="CC365" si="2441">Y365+AX365</f>
        <v>0</v>
      </c>
      <c r="CD365" s="65">
        <f t="shared" ref="CD365" si="2442">Z365+AY365</f>
        <v>0</v>
      </c>
      <c r="CE365" s="65">
        <f t="shared" ref="CE365" si="2443">AA365+AZ365</f>
        <v>0</v>
      </c>
      <c r="CF365" s="65">
        <f t="shared" ref="CF365" si="2444">AB365+BA365</f>
        <v>0</v>
      </c>
      <c r="CG365" s="65">
        <f t="shared" ref="CG365" si="2445">AC365+BB365</f>
        <v>0</v>
      </c>
      <c r="CH365" s="132"/>
      <c r="CI365" s="65">
        <f t="shared" ref="CI365" si="2446">AD365+BC365</f>
        <v>0</v>
      </c>
      <c r="CJ365" s="65">
        <f t="shared" ref="CJ365" si="2447">AE365+BD365</f>
        <v>0</v>
      </c>
      <c r="CK365" s="65">
        <f t="shared" ref="CK365" si="2448">AF365+BE365</f>
        <v>0</v>
      </c>
      <c r="CL365" s="65">
        <f t="shared" ref="CL365" si="2449">AG365+BF365</f>
        <v>0</v>
      </c>
      <c r="CM365" s="65">
        <f t="shared" ref="CM365" si="2450">AH365+BG365</f>
        <v>0</v>
      </c>
      <c r="CN365" s="65">
        <f t="shared" ref="CN365" si="2451">AI365+BH365</f>
        <v>0</v>
      </c>
      <c r="CO365" s="65">
        <f t="shared" ref="CO365" si="2452">AJ365+BI365</f>
        <v>13970</v>
      </c>
      <c r="CP365" s="1"/>
      <c r="CU365" s="1"/>
      <c r="CV365" s="1"/>
      <c r="DA365" s="1"/>
      <c r="DB365" s="1">
        <f t="shared" ref="DB365" si="2453">CP365+CV365</f>
        <v>0</v>
      </c>
      <c r="DC365" s="1">
        <f t="shared" ref="DC365" si="2454">CQ365+CW365</f>
        <v>0</v>
      </c>
      <c r="DD365" s="1">
        <f t="shared" ref="DD365" si="2455">CR365+CX365</f>
        <v>0</v>
      </c>
      <c r="DE365" s="1">
        <f t="shared" ref="DE365" si="2456">CS365+CY365</f>
        <v>0</v>
      </c>
      <c r="DF365" s="1">
        <f t="shared" ref="DF365" si="2457">CT365+CZ365</f>
        <v>0</v>
      </c>
      <c r="DG365" s="1">
        <f t="shared" ref="DG365" si="2458">CU365+DA365</f>
        <v>0</v>
      </c>
      <c r="DH365" s="1"/>
      <c r="DM365" s="1"/>
      <c r="DN365" s="1"/>
      <c r="DS365" s="1"/>
      <c r="DT365" s="1">
        <f t="shared" ref="DT365" si="2459">DH365+DN365</f>
        <v>0</v>
      </c>
      <c r="DU365" s="1">
        <f t="shared" ref="DU365" si="2460">DI365+DO365</f>
        <v>0</v>
      </c>
      <c r="DV365" s="1">
        <f t="shared" ref="DV365" si="2461">DJ365+DP365</f>
        <v>0</v>
      </c>
      <c r="DW365" s="1">
        <f t="shared" ref="DW365" si="2462">DK365+DQ365</f>
        <v>0</v>
      </c>
      <c r="DX365" s="1">
        <f t="shared" ref="DX365" si="2463">DL365+DR365</f>
        <v>0</v>
      </c>
      <c r="DY365" s="1">
        <f t="shared" ref="DY365" si="2464">DM365+DS365</f>
        <v>0</v>
      </c>
      <c r="DZ365" s="1"/>
      <c r="EA365" s="1"/>
      <c r="EB365" s="1"/>
      <c r="EC365" s="1"/>
      <c r="ED365" s="1"/>
      <c r="EE365" s="1">
        <f>DZ365-EB365-EC365-ED365</f>
        <v>0</v>
      </c>
      <c r="EF365" s="1"/>
      <c r="EK365" s="1"/>
      <c r="EL365" s="1">
        <f t="shared" ref="EL365" si="2465">DZ365+EF365</f>
        <v>0</v>
      </c>
      <c r="EM365" s="1">
        <f t="shared" ref="EM365" si="2466">EA365+EG365</f>
        <v>0</v>
      </c>
      <c r="EN365" s="1">
        <f t="shared" ref="EN365" si="2467">EB365+EH365</f>
        <v>0</v>
      </c>
      <c r="EO365" s="1">
        <f t="shared" ref="EO365" si="2468">EC365+EI365</f>
        <v>0</v>
      </c>
      <c r="EP365" s="1">
        <f t="shared" ref="EP365" si="2469">ED365+EJ365</f>
        <v>0</v>
      </c>
      <c r="EQ365" s="1">
        <f t="shared" ref="EQ365" si="2470">EE365+EK365</f>
        <v>0</v>
      </c>
      <c r="ER365" s="1">
        <v>0</v>
      </c>
      <c r="EW365" s="1">
        <f>ER365-ET365-EU365-EV365</f>
        <v>0</v>
      </c>
      <c r="EX365" s="1"/>
      <c r="FC365" s="1"/>
      <c r="FD365" s="1">
        <f t="shared" ref="FD365" si="2471">ER365+EX365</f>
        <v>0</v>
      </c>
      <c r="FE365" s="1">
        <f t="shared" ref="FE365" si="2472">ES365+EY365</f>
        <v>0</v>
      </c>
      <c r="FF365" s="1">
        <f t="shared" ref="FF365" si="2473">ET365+EZ365</f>
        <v>0</v>
      </c>
      <c r="FG365" s="1">
        <f t="shared" ref="FG365" si="2474">EU365+FA365</f>
        <v>0</v>
      </c>
      <c r="FH365" s="1">
        <f t="shared" ref="FH365" si="2475">EV365+FB365</f>
        <v>0</v>
      </c>
      <c r="FI365" s="1">
        <f t="shared" ref="FI365" si="2476">EW365+FC365</f>
        <v>0</v>
      </c>
    </row>
    <row r="366" spans="1:165" s="116" customFormat="1" ht="23.25" customHeight="1" x14ac:dyDescent="0.2">
      <c r="A366" s="53" t="s">
        <v>105</v>
      </c>
      <c r="B366" s="120" t="s">
        <v>101</v>
      </c>
      <c r="C366" s="120">
        <v>840301</v>
      </c>
      <c r="D366" s="120" t="s">
        <v>745</v>
      </c>
      <c r="E366" s="123" t="s">
        <v>744</v>
      </c>
      <c r="F366" s="30" t="s">
        <v>525</v>
      </c>
      <c r="G366" s="1">
        <f t="shared" si="2419"/>
        <v>322580</v>
      </c>
      <c r="H366" s="1">
        <f t="shared" si="2302"/>
        <v>68580</v>
      </c>
      <c r="I366" s="1"/>
      <c r="J366" s="1">
        <f t="shared" si="2420"/>
        <v>0</v>
      </c>
      <c r="K366" s="1"/>
      <c r="L366" s="1"/>
      <c r="M366" s="1">
        <f t="shared" si="2421"/>
        <v>0</v>
      </c>
      <c r="N366" s="65"/>
      <c r="O366" s="65"/>
      <c r="P366" s="65"/>
      <c r="Q366" s="65"/>
      <c r="R366" s="65"/>
      <c r="S366" s="65"/>
      <c r="T366" s="65">
        <f t="shared" si="2422"/>
        <v>0</v>
      </c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52"/>
      <c r="AG366" s="52"/>
      <c r="AH366" s="52"/>
      <c r="AI366" s="52"/>
      <c r="AJ366" s="1"/>
      <c r="AK366" s="1">
        <f t="shared" si="2424"/>
        <v>254000</v>
      </c>
      <c r="AL366" s="1">
        <f t="shared" si="2425"/>
        <v>0</v>
      </c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52"/>
      <c r="BF366" s="52"/>
      <c r="BG366" s="52"/>
      <c r="BH366" s="52"/>
      <c r="BI366" s="1"/>
      <c r="BJ366" s="1">
        <f t="shared" si="2428"/>
        <v>254000</v>
      </c>
      <c r="BK366" s="1">
        <f t="shared" si="2429"/>
        <v>0</v>
      </c>
      <c r="BL366" s="1"/>
      <c r="BM366" s="65">
        <f t="shared" ref="BM366" si="2477">N366+AM366</f>
        <v>0</v>
      </c>
      <c r="BN366" s="132"/>
      <c r="BO366" s="65">
        <f t="shared" ref="BO366" si="2478">O366+AN366</f>
        <v>0</v>
      </c>
      <c r="BP366" s="132"/>
      <c r="BQ366" s="65">
        <f t="shared" ref="BQ366" si="2479">P366+AO366</f>
        <v>0</v>
      </c>
      <c r="BR366" s="65">
        <f t="shared" ref="BR366" si="2480">Q366+AP366</f>
        <v>0</v>
      </c>
      <c r="BS366" s="132"/>
      <c r="BT366" s="65">
        <f t="shared" ref="BT366" si="2481">R366+AQ366</f>
        <v>0</v>
      </c>
      <c r="BU366" s="65">
        <f t="shared" ref="BU366" si="2482">S366+AR366</f>
        <v>0</v>
      </c>
      <c r="BV366" s="65">
        <f t="shared" ref="BV366" si="2483">T366+AS366</f>
        <v>0</v>
      </c>
      <c r="BW366" s="65">
        <f t="shared" ref="BW366" si="2484">U366+AT366</f>
        <v>0</v>
      </c>
      <c r="BX366" s="132"/>
      <c r="BY366" s="65">
        <f t="shared" ref="BY366" si="2485">V366+AU366</f>
        <v>0</v>
      </c>
      <c r="BZ366" s="132"/>
      <c r="CA366" s="65">
        <f t="shared" ref="CA366" si="2486">W366+AV366</f>
        <v>0</v>
      </c>
      <c r="CB366" s="65">
        <f t="shared" ref="CB366" si="2487">X366+AW366</f>
        <v>0</v>
      </c>
      <c r="CC366" s="65">
        <f t="shared" ref="CC366" si="2488">Y366+AX366</f>
        <v>0</v>
      </c>
      <c r="CD366" s="65">
        <f t="shared" ref="CD366" si="2489">Z366+AY366</f>
        <v>0</v>
      </c>
      <c r="CE366" s="65">
        <f t="shared" ref="CE366" si="2490">AA366+AZ366</f>
        <v>0</v>
      </c>
      <c r="CF366" s="65">
        <f t="shared" ref="CF366" si="2491">AB366+BA366</f>
        <v>0</v>
      </c>
      <c r="CG366" s="65">
        <f t="shared" ref="CG366" si="2492">AC366+BB366</f>
        <v>0</v>
      </c>
      <c r="CH366" s="132"/>
      <c r="CI366" s="65">
        <f t="shared" ref="CI366" si="2493">AD366+BC366</f>
        <v>0</v>
      </c>
      <c r="CJ366" s="65">
        <f t="shared" ref="CJ366" si="2494">AE366+BD366</f>
        <v>0</v>
      </c>
      <c r="CK366" s="65"/>
      <c r="CL366" s="65"/>
      <c r="CM366" s="65"/>
      <c r="CN366" s="65"/>
      <c r="CO366" s="65"/>
      <c r="CP366" s="1"/>
      <c r="CU366" s="1"/>
      <c r="CV366" s="1">
        <v>254000</v>
      </c>
      <c r="CW366" s="1">
        <v>68580</v>
      </c>
      <c r="DA366" s="1"/>
      <c r="DB366" s="1">
        <f t="shared" ref="DB366" si="2495">CP366+CV366</f>
        <v>254000</v>
      </c>
      <c r="DC366" s="1">
        <f t="shared" ref="DC366" si="2496">CQ366+CW366</f>
        <v>68580</v>
      </c>
      <c r="DD366" s="1"/>
      <c r="DE366" s="1"/>
      <c r="DF366" s="1"/>
      <c r="DG366" s="1"/>
      <c r="DH366" s="1"/>
      <c r="DM366" s="1"/>
      <c r="DN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K366" s="1"/>
      <c r="EL366" s="1"/>
      <c r="EM366" s="1"/>
      <c r="EN366" s="1"/>
      <c r="EO366" s="1"/>
      <c r="EP366" s="1"/>
      <c r="EQ366" s="1"/>
      <c r="ER366" s="1"/>
      <c r="EW366" s="1"/>
      <c r="EX366" s="1"/>
      <c r="FC366" s="1"/>
      <c r="FD366" s="1"/>
      <c r="FE366" s="1"/>
      <c r="FF366" s="1"/>
      <c r="FG366" s="1"/>
      <c r="FH366" s="1"/>
      <c r="FI366" s="1"/>
    </row>
    <row r="367" spans="1:165" s="116" customFormat="1" ht="11.25" x14ac:dyDescent="0.2">
      <c r="A367" s="120"/>
      <c r="B367" s="120"/>
      <c r="C367" s="120"/>
      <c r="D367" s="120"/>
      <c r="E367" s="124"/>
      <c r="F367" s="15"/>
      <c r="G367" s="1"/>
      <c r="H367" s="1"/>
      <c r="I367" s="1"/>
      <c r="J367" s="1"/>
      <c r="K367" s="1"/>
      <c r="L367" s="1"/>
      <c r="M367" s="1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1"/>
      <c r="AG367" s="1"/>
      <c r="AH367" s="1"/>
      <c r="AI367" s="1"/>
      <c r="AJ367" s="1"/>
      <c r="AK367" s="1"/>
      <c r="AL367" s="1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1"/>
      <c r="BF367" s="1"/>
      <c r="BG367" s="1"/>
      <c r="BH367" s="1"/>
      <c r="BI367" s="1"/>
      <c r="BJ367" s="1"/>
      <c r="BK367" s="1"/>
      <c r="BL367" s="1"/>
      <c r="BM367" s="65"/>
      <c r="BN367" s="132"/>
      <c r="BO367" s="65"/>
      <c r="BP367" s="132"/>
      <c r="BQ367" s="65"/>
      <c r="BR367" s="65"/>
      <c r="BS367" s="132"/>
      <c r="BT367" s="65"/>
      <c r="BU367" s="65"/>
      <c r="BV367" s="65"/>
      <c r="BW367" s="65"/>
      <c r="BX367" s="132"/>
      <c r="BY367" s="65"/>
      <c r="BZ367" s="132"/>
      <c r="CA367" s="65"/>
      <c r="CB367" s="65"/>
      <c r="CC367" s="65"/>
      <c r="CD367" s="65"/>
      <c r="CE367" s="65"/>
      <c r="CF367" s="65"/>
      <c r="CG367" s="65"/>
      <c r="CH367" s="132"/>
      <c r="CI367" s="65"/>
      <c r="CJ367" s="65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1:165" s="146" customFormat="1" ht="11.25" x14ac:dyDescent="0.2">
      <c r="A368" s="100"/>
      <c r="B368" s="100"/>
      <c r="C368" s="100"/>
      <c r="D368" s="100"/>
      <c r="E368" s="101" t="s">
        <v>110</v>
      </c>
      <c r="F368" s="102"/>
      <c r="G368" s="102"/>
      <c r="H368" s="20"/>
      <c r="I368" s="20"/>
      <c r="J368" s="103"/>
      <c r="K368" s="103"/>
      <c r="L368" s="103"/>
      <c r="M368" s="104">
        <f>SUM(M353:M367)</f>
        <v>20634126</v>
      </c>
      <c r="N368" s="104">
        <f t="shared" ref="N368:FI368" si="2497">SUM(N353:N367)</f>
        <v>19008221</v>
      </c>
      <c r="O368" s="104">
        <f t="shared" si="2497"/>
        <v>0</v>
      </c>
      <c r="P368" s="104">
        <f t="shared" si="2497"/>
        <v>0</v>
      </c>
      <c r="Q368" s="104">
        <f t="shared" si="2497"/>
        <v>402468</v>
      </c>
      <c r="R368" s="104">
        <f t="shared" si="2497"/>
        <v>0</v>
      </c>
      <c r="S368" s="104">
        <f t="shared" si="2497"/>
        <v>797053</v>
      </c>
      <c r="T368" s="104">
        <f t="shared" si="2497"/>
        <v>426384</v>
      </c>
      <c r="U368" s="104">
        <f t="shared" si="2497"/>
        <v>336641</v>
      </c>
      <c r="V368" s="104">
        <f t="shared" si="2497"/>
        <v>89743</v>
      </c>
      <c r="W368" s="104">
        <f t="shared" si="2497"/>
        <v>0</v>
      </c>
      <c r="X368" s="104">
        <f t="shared" si="2497"/>
        <v>0</v>
      </c>
      <c r="Y368" s="104">
        <f t="shared" si="2497"/>
        <v>0</v>
      </c>
      <c r="Z368" s="104">
        <f t="shared" si="2497"/>
        <v>0</v>
      </c>
      <c r="AA368" s="104">
        <f t="shared" si="2497"/>
        <v>0</v>
      </c>
      <c r="AB368" s="104">
        <f t="shared" si="2497"/>
        <v>0</v>
      </c>
      <c r="AC368" s="104">
        <f t="shared" si="2497"/>
        <v>0</v>
      </c>
      <c r="AD368" s="104">
        <f t="shared" si="2497"/>
        <v>0</v>
      </c>
      <c r="AE368" s="104">
        <f t="shared" si="2497"/>
        <v>1122389</v>
      </c>
      <c r="AF368" s="104">
        <f t="shared" si="2497"/>
        <v>10862595</v>
      </c>
      <c r="AG368" s="104">
        <f t="shared" si="2497"/>
        <v>1740561</v>
      </c>
      <c r="AH368" s="104">
        <f t="shared" si="2497"/>
        <v>921536</v>
      </c>
      <c r="AI368" s="104">
        <f t="shared" si="2497"/>
        <v>1103250</v>
      </c>
      <c r="AJ368" s="104">
        <f t="shared" si="2497"/>
        <v>6927720</v>
      </c>
      <c r="AK368" s="104"/>
      <c r="AL368" s="104">
        <f>SUM(AL353:AL367)</f>
        <v>1517976</v>
      </c>
      <c r="AM368" s="104">
        <f t="shared" ref="AM368:BI368" si="2498">SUM(AM353:AM367)</f>
        <v>1476905</v>
      </c>
      <c r="AN368" s="104">
        <f t="shared" si="2498"/>
        <v>0</v>
      </c>
      <c r="AO368" s="104">
        <f t="shared" si="2498"/>
        <v>0</v>
      </c>
      <c r="AP368" s="104">
        <f t="shared" si="2498"/>
        <v>20520</v>
      </c>
      <c r="AQ368" s="104">
        <f t="shared" si="2498"/>
        <v>0</v>
      </c>
      <c r="AR368" s="104">
        <f t="shared" si="2498"/>
        <v>0</v>
      </c>
      <c r="AS368" s="104">
        <f t="shared" si="2498"/>
        <v>20551</v>
      </c>
      <c r="AT368" s="104">
        <f t="shared" si="2498"/>
        <v>16181</v>
      </c>
      <c r="AU368" s="104">
        <f t="shared" si="2498"/>
        <v>4370</v>
      </c>
      <c r="AV368" s="104">
        <f t="shared" si="2498"/>
        <v>0</v>
      </c>
      <c r="AW368" s="104">
        <f t="shared" si="2498"/>
        <v>0</v>
      </c>
      <c r="AX368" s="104">
        <f t="shared" si="2498"/>
        <v>0</v>
      </c>
      <c r="AY368" s="104">
        <f t="shared" si="2498"/>
        <v>0</v>
      </c>
      <c r="AZ368" s="104">
        <f t="shared" si="2498"/>
        <v>0</v>
      </c>
      <c r="BA368" s="104">
        <f t="shared" si="2498"/>
        <v>0</v>
      </c>
      <c r="BB368" s="104">
        <f t="shared" si="2498"/>
        <v>0</v>
      </c>
      <c r="BC368" s="104">
        <f t="shared" si="2498"/>
        <v>0</v>
      </c>
      <c r="BD368" s="104">
        <f t="shared" si="2498"/>
        <v>405000</v>
      </c>
      <c r="BE368" s="104">
        <f t="shared" si="2498"/>
        <v>0</v>
      </c>
      <c r="BF368" s="104">
        <f t="shared" si="2498"/>
        <v>0</v>
      </c>
      <c r="BG368" s="104">
        <f t="shared" si="2498"/>
        <v>0</v>
      </c>
      <c r="BH368" s="104">
        <f t="shared" si="2498"/>
        <v>0</v>
      </c>
      <c r="BI368" s="104">
        <f t="shared" si="2498"/>
        <v>-71155</v>
      </c>
      <c r="BJ368" s="104">
        <f t="shared" ref="BJ368" si="2499">SUM(BJ353:BJ367)</f>
        <v>239235947</v>
      </c>
      <c r="BK368" s="104">
        <f>SUM(BK353:BK367)</f>
        <v>22152102</v>
      </c>
      <c r="BL368" s="104"/>
      <c r="BM368" s="104">
        <f t="shared" ref="BM368:CO368" si="2500">SUM(BM353:BM367)</f>
        <v>20485126</v>
      </c>
      <c r="BN368" s="104"/>
      <c r="BO368" s="104">
        <f t="shared" si="2500"/>
        <v>0</v>
      </c>
      <c r="BP368" s="104"/>
      <c r="BQ368" s="104">
        <f t="shared" si="2500"/>
        <v>0</v>
      </c>
      <c r="BR368" s="104">
        <f t="shared" si="2500"/>
        <v>422988</v>
      </c>
      <c r="BS368" s="104"/>
      <c r="BT368" s="104">
        <f t="shared" si="2500"/>
        <v>0</v>
      </c>
      <c r="BU368" s="104">
        <f t="shared" si="2500"/>
        <v>797053</v>
      </c>
      <c r="BV368" s="104">
        <f t="shared" si="2500"/>
        <v>446935</v>
      </c>
      <c r="BW368" s="104">
        <f t="shared" si="2500"/>
        <v>352822</v>
      </c>
      <c r="BX368" s="104"/>
      <c r="BY368" s="104">
        <f t="shared" si="2500"/>
        <v>94113</v>
      </c>
      <c r="BZ368" s="104"/>
      <c r="CA368" s="104">
        <f t="shared" si="2500"/>
        <v>0</v>
      </c>
      <c r="CB368" s="104">
        <f t="shared" si="2500"/>
        <v>0</v>
      </c>
      <c r="CC368" s="104">
        <f t="shared" si="2500"/>
        <v>0</v>
      </c>
      <c r="CD368" s="104">
        <f t="shared" si="2500"/>
        <v>0</v>
      </c>
      <c r="CE368" s="104">
        <f t="shared" si="2500"/>
        <v>0</v>
      </c>
      <c r="CF368" s="104">
        <f t="shared" si="2500"/>
        <v>0</v>
      </c>
      <c r="CG368" s="104">
        <f t="shared" si="2500"/>
        <v>0</v>
      </c>
      <c r="CH368" s="104"/>
      <c r="CI368" s="104">
        <f t="shared" si="2500"/>
        <v>0</v>
      </c>
      <c r="CJ368" s="104">
        <f t="shared" si="2500"/>
        <v>1527389</v>
      </c>
      <c r="CK368" s="104">
        <f t="shared" si="2500"/>
        <v>12475745</v>
      </c>
      <c r="CL368" s="104">
        <f t="shared" si="2500"/>
        <v>1740561</v>
      </c>
      <c r="CM368" s="104">
        <f t="shared" si="2500"/>
        <v>909118</v>
      </c>
      <c r="CN368" s="104">
        <f t="shared" si="2500"/>
        <v>1088383</v>
      </c>
      <c r="CO368" s="104">
        <f t="shared" si="2500"/>
        <v>6847413</v>
      </c>
      <c r="CP368" s="104">
        <f t="shared" si="2497"/>
        <v>1491185</v>
      </c>
      <c r="CQ368" s="104">
        <f t="shared" si="2497"/>
        <v>0</v>
      </c>
      <c r="CR368" s="104">
        <f t="shared" si="2497"/>
        <v>0</v>
      </c>
      <c r="CS368" s="104">
        <f t="shared" si="2497"/>
        <v>0</v>
      </c>
      <c r="CT368" s="104">
        <f t="shared" si="2497"/>
        <v>502950</v>
      </c>
      <c r="CU368" s="104">
        <f t="shared" si="2497"/>
        <v>988235</v>
      </c>
      <c r="CV368" s="104">
        <f t="shared" ref="CV368:DG368" si="2501">SUM(CV353:CV367)</f>
        <v>2343959</v>
      </c>
      <c r="CW368" s="104">
        <f t="shared" si="2501"/>
        <v>618187</v>
      </c>
      <c r="CX368" s="104">
        <f t="shared" si="2501"/>
        <v>0</v>
      </c>
      <c r="CY368" s="104">
        <f t="shared" si="2501"/>
        <v>0</v>
      </c>
      <c r="CZ368" s="104">
        <f t="shared" si="2501"/>
        <v>0</v>
      </c>
      <c r="DA368" s="104">
        <f t="shared" si="2501"/>
        <v>0</v>
      </c>
      <c r="DB368" s="104">
        <f t="shared" si="2501"/>
        <v>3835144</v>
      </c>
      <c r="DC368" s="104">
        <f t="shared" si="2501"/>
        <v>618187</v>
      </c>
      <c r="DD368" s="104">
        <f t="shared" si="2501"/>
        <v>1994745</v>
      </c>
      <c r="DE368" s="104">
        <f t="shared" si="2501"/>
        <v>0</v>
      </c>
      <c r="DF368" s="104">
        <f t="shared" si="2501"/>
        <v>485805</v>
      </c>
      <c r="DG368" s="104">
        <f t="shared" si="2501"/>
        <v>1100594</v>
      </c>
      <c r="DH368" s="104">
        <f t="shared" si="2497"/>
        <v>1000000</v>
      </c>
      <c r="DI368" s="104">
        <f t="shared" si="2497"/>
        <v>0</v>
      </c>
      <c r="DJ368" s="104">
        <f t="shared" si="2497"/>
        <v>0</v>
      </c>
      <c r="DK368" s="104">
        <f t="shared" si="2497"/>
        <v>0</v>
      </c>
      <c r="DL368" s="104">
        <f t="shared" si="2497"/>
        <v>333453</v>
      </c>
      <c r="DM368" s="104">
        <f t="shared" si="2497"/>
        <v>666547</v>
      </c>
      <c r="DN368" s="104">
        <f t="shared" si="2497"/>
        <v>0</v>
      </c>
      <c r="DO368" s="104">
        <f t="shared" si="2497"/>
        <v>0</v>
      </c>
      <c r="DP368" s="104">
        <f t="shared" si="2497"/>
        <v>0</v>
      </c>
      <c r="DQ368" s="104">
        <f t="shared" si="2497"/>
        <v>0</v>
      </c>
      <c r="DR368" s="104">
        <f t="shared" si="2497"/>
        <v>0</v>
      </c>
      <c r="DS368" s="104">
        <f t="shared" si="2497"/>
        <v>0</v>
      </c>
      <c r="DT368" s="104">
        <f t="shared" si="2497"/>
        <v>1000000</v>
      </c>
      <c r="DU368" s="104">
        <f t="shared" si="2497"/>
        <v>0</v>
      </c>
      <c r="DV368" s="104">
        <f t="shared" si="2497"/>
        <v>0</v>
      </c>
      <c r="DW368" s="104">
        <f t="shared" si="2497"/>
        <v>0</v>
      </c>
      <c r="DX368" s="104">
        <f t="shared" si="2497"/>
        <v>333453</v>
      </c>
      <c r="DY368" s="104">
        <f t="shared" si="2497"/>
        <v>666547</v>
      </c>
      <c r="DZ368" s="104">
        <f t="shared" si="2497"/>
        <v>339688</v>
      </c>
      <c r="EA368" s="104">
        <f t="shared" si="2497"/>
        <v>0</v>
      </c>
      <c r="EB368" s="104">
        <f t="shared" si="2497"/>
        <v>0</v>
      </c>
      <c r="EC368" s="104">
        <f t="shared" si="2497"/>
        <v>0</v>
      </c>
      <c r="ED368" s="104">
        <f t="shared" si="2497"/>
        <v>113270</v>
      </c>
      <c r="EE368" s="104">
        <f t="shared" si="2497"/>
        <v>226418</v>
      </c>
      <c r="EF368" s="104">
        <f t="shared" si="2497"/>
        <v>0</v>
      </c>
      <c r="EG368" s="104">
        <f t="shared" si="2497"/>
        <v>0</v>
      </c>
      <c r="EH368" s="104">
        <f t="shared" si="2497"/>
        <v>0</v>
      </c>
      <c r="EI368" s="104">
        <f t="shared" si="2497"/>
        <v>0</v>
      </c>
      <c r="EJ368" s="104">
        <f t="shared" si="2497"/>
        <v>0</v>
      </c>
      <c r="EK368" s="104">
        <f t="shared" si="2497"/>
        <v>0</v>
      </c>
      <c r="EL368" s="104">
        <f t="shared" si="2497"/>
        <v>339688</v>
      </c>
      <c r="EM368" s="104">
        <f t="shared" si="2497"/>
        <v>0</v>
      </c>
      <c r="EN368" s="104">
        <f t="shared" si="2497"/>
        <v>0</v>
      </c>
      <c r="EO368" s="104">
        <f t="shared" si="2497"/>
        <v>0</v>
      </c>
      <c r="EP368" s="104">
        <f t="shared" si="2497"/>
        <v>113270</v>
      </c>
      <c r="EQ368" s="104">
        <f t="shared" si="2497"/>
        <v>226418</v>
      </c>
      <c r="ER368" s="104">
        <f t="shared" si="2497"/>
        <v>0</v>
      </c>
      <c r="ES368" s="104">
        <f t="shared" si="2497"/>
        <v>0</v>
      </c>
      <c r="ET368" s="104">
        <f t="shared" si="2497"/>
        <v>0</v>
      </c>
      <c r="EU368" s="104">
        <f t="shared" si="2497"/>
        <v>0</v>
      </c>
      <c r="EV368" s="104">
        <f t="shared" si="2497"/>
        <v>0</v>
      </c>
      <c r="EW368" s="104">
        <f t="shared" si="2497"/>
        <v>0</v>
      </c>
      <c r="EX368" s="104">
        <f t="shared" si="2497"/>
        <v>0</v>
      </c>
      <c r="EY368" s="104">
        <f t="shared" si="2497"/>
        <v>0</v>
      </c>
      <c r="EZ368" s="104">
        <f t="shared" si="2497"/>
        <v>0</v>
      </c>
      <c r="FA368" s="104">
        <f t="shared" si="2497"/>
        <v>0</v>
      </c>
      <c r="FB368" s="104">
        <f t="shared" si="2497"/>
        <v>0</v>
      </c>
      <c r="FC368" s="104">
        <f t="shared" si="2497"/>
        <v>0</v>
      </c>
      <c r="FD368" s="104">
        <f t="shared" si="2497"/>
        <v>0</v>
      </c>
      <c r="FE368" s="104">
        <f t="shared" si="2497"/>
        <v>0</v>
      </c>
      <c r="FF368" s="104">
        <f t="shared" si="2497"/>
        <v>0</v>
      </c>
      <c r="FG368" s="104">
        <f t="shared" si="2497"/>
        <v>0</v>
      </c>
      <c r="FH368" s="104">
        <f t="shared" si="2497"/>
        <v>0</v>
      </c>
      <c r="FI368" s="104">
        <f t="shared" si="2497"/>
        <v>0</v>
      </c>
    </row>
    <row r="369" spans="1:165" s="116" customFormat="1" ht="12" thickBot="1" x14ac:dyDescent="0.25">
      <c r="A369" s="120"/>
      <c r="B369" s="120"/>
      <c r="C369" s="120"/>
      <c r="D369" s="120"/>
      <c r="E369" s="124"/>
      <c r="F369" s="15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73"/>
      <c r="BO369" s="1"/>
      <c r="BP369" s="73"/>
      <c r="BQ369" s="1"/>
      <c r="BR369" s="1"/>
      <c r="BS369" s="73"/>
      <c r="BT369" s="1"/>
      <c r="BU369" s="1"/>
      <c r="BV369" s="1"/>
      <c r="BW369" s="1"/>
      <c r="BX369" s="73"/>
      <c r="BY369" s="1"/>
      <c r="BZ369" s="73"/>
      <c r="CA369" s="1"/>
      <c r="CB369" s="1"/>
      <c r="CC369" s="1"/>
      <c r="CD369" s="1"/>
      <c r="CE369" s="1"/>
      <c r="CF369" s="1"/>
      <c r="CG369" s="1"/>
      <c r="CH369" s="73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1:165" s="142" customFormat="1" ht="15" customHeight="1" thickBot="1" x14ac:dyDescent="0.25">
      <c r="A370" s="21"/>
      <c r="B370" s="21"/>
      <c r="C370" s="22"/>
      <c r="D370" s="22"/>
      <c r="E370" s="23" t="s">
        <v>497</v>
      </c>
      <c r="F370" s="24"/>
      <c r="G370" s="24"/>
      <c r="H370" s="135"/>
      <c r="I370" s="135"/>
      <c r="J370" s="25"/>
      <c r="K370" s="25"/>
      <c r="L370" s="25"/>
      <c r="M370" s="66">
        <f>M368</f>
        <v>20634126</v>
      </c>
      <c r="N370" s="66">
        <f t="shared" ref="N370:FI370" si="2502">N368</f>
        <v>19008221</v>
      </c>
      <c r="O370" s="66">
        <f t="shared" si="2502"/>
        <v>0</v>
      </c>
      <c r="P370" s="66">
        <f t="shared" si="2502"/>
        <v>0</v>
      </c>
      <c r="Q370" s="66">
        <f t="shared" si="2502"/>
        <v>402468</v>
      </c>
      <c r="R370" s="66">
        <f t="shared" si="2502"/>
        <v>0</v>
      </c>
      <c r="S370" s="66">
        <f t="shared" si="2502"/>
        <v>797053</v>
      </c>
      <c r="T370" s="66">
        <f t="shared" si="2502"/>
        <v>426384</v>
      </c>
      <c r="U370" s="66">
        <f t="shared" si="2502"/>
        <v>336641</v>
      </c>
      <c r="V370" s="66">
        <f t="shared" si="2502"/>
        <v>89743</v>
      </c>
      <c r="W370" s="66">
        <f t="shared" si="2502"/>
        <v>0</v>
      </c>
      <c r="X370" s="66">
        <f t="shared" si="2502"/>
        <v>0</v>
      </c>
      <c r="Y370" s="66">
        <f t="shared" si="2502"/>
        <v>0</v>
      </c>
      <c r="Z370" s="66">
        <f t="shared" si="2502"/>
        <v>0</v>
      </c>
      <c r="AA370" s="66">
        <f t="shared" si="2502"/>
        <v>0</v>
      </c>
      <c r="AB370" s="66">
        <f t="shared" si="2502"/>
        <v>0</v>
      </c>
      <c r="AC370" s="66">
        <f t="shared" si="2502"/>
        <v>0</v>
      </c>
      <c r="AD370" s="66">
        <f t="shared" si="2502"/>
        <v>0</v>
      </c>
      <c r="AE370" s="66">
        <f t="shared" si="2502"/>
        <v>1122389</v>
      </c>
      <c r="AF370" s="66">
        <f t="shared" si="2502"/>
        <v>10862595</v>
      </c>
      <c r="AG370" s="66">
        <f t="shared" si="2502"/>
        <v>1740561</v>
      </c>
      <c r="AH370" s="66">
        <f t="shared" si="2502"/>
        <v>921536</v>
      </c>
      <c r="AI370" s="66">
        <f t="shared" si="2502"/>
        <v>1103250</v>
      </c>
      <c r="AJ370" s="66">
        <f t="shared" si="2502"/>
        <v>6927720</v>
      </c>
      <c r="AK370" s="66"/>
      <c r="AL370" s="66">
        <f>AL368</f>
        <v>1517976</v>
      </c>
      <c r="AM370" s="66">
        <f t="shared" ref="AM370:BI370" si="2503">AM368</f>
        <v>1476905</v>
      </c>
      <c r="AN370" s="66">
        <f t="shared" si="2503"/>
        <v>0</v>
      </c>
      <c r="AO370" s="66">
        <f t="shared" si="2503"/>
        <v>0</v>
      </c>
      <c r="AP370" s="66">
        <f t="shared" si="2503"/>
        <v>20520</v>
      </c>
      <c r="AQ370" s="66">
        <f t="shared" si="2503"/>
        <v>0</v>
      </c>
      <c r="AR370" s="66">
        <f t="shared" si="2503"/>
        <v>0</v>
      </c>
      <c r="AS370" s="66">
        <f t="shared" si="2503"/>
        <v>20551</v>
      </c>
      <c r="AT370" s="66">
        <f t="shared" si="2503"/>
        <v>16181</v>
      </c>
      <c r="AU370" s="66">
        <f t="shared" si="2503"/>
        <v>4370</v>
      </c>
      <c r="AV370" s="66">
        <f t="shared" si="2503"/>
        <v>0</v>
      </c>
      <c r="AW370" s="66">
        <f t="shared" si="2503"/>
        <v>0</v>
      </c>
      <c r="AX370" s="66">
        <f t="shared" si="2503"/>
        <v>0</v>
      </c>
      <c r="AY370" s="66">
        <f t="shared" si="2503"/>
        <v>0</v>
      </c>
      <c r="AZ370" s="66">
        <f t="shared" si="2503"/>
        <v>0</v>
      </c>
      <c r="BA370" s="66">
        <f t="shared" si="2503"/>
        <v>0</v>
      </c>
      <c r="BB370" s="66">
        <f t="shared" si="2503"/>
        <v>0</v>
      </c>
      <c r="BC370" s="66">
        <f t="shared" si="2503"/>
        <v>0</v>
      </c>
      <c r="BD370" s="66">
        <f t="shared" si="2503"/>
        <v>405000</v>
      </c>
      <c r="BE370" s="66">
        <f t="shared" si="2503"/>
        <v>0</v>
      </c>
      <c r="BF370" s="66">
        <f t="shared" si="2503"/>
        <v>0</v>
      </c>
      <c r="BG370" s="66">
        <f t="shared" si="2503"/>
        <v>0</v>
      </c>
      <c r="BH370" s="66">
        <f t="shared" si="2503"/>
        <v>0</v>
      </c>
      <c r="BI370" s="66">
        <f t="shared" si="2503"/>
        <v>-71155</v>
      </c>
      <c r="BJ370" s="66">
        <f t="shared" ref="BJ370" si="2504">BJ368</f>
        <v>239235947</v>
      </c>
      <c r="BK370" s="66">
        <f>BK368</f>
        <v>22152102</v>
      </c>
      <c r="BL370" s="66"/>
      <c r="BM370" s="66">
        <f t="shared" ref="BM370:CO370" si="2505">BM368</f>
        <v>20485126</v>
      </c>
      <c r="BN370" s="66"/>
      <c r="BO370" s="66">
        <f t="shared" si="2505"/>
        <v>0</v>
      </c>
      <c r="BP370" s="66"/>
      <c r="BQ370" s="66">
        <f t="shared" si="2505"/>
        <v>0</v>
      </c>
      <c r="BR370" s="66">
        <f t="shared" si="2505"/>
        <v>422988</v>
      </c>
      <c r="BS370" s="66"/>
      <c r="BT370" s="66">
        <f t="shared" si="2505"/>
        <v>0</v>
      </c>
      <c r="BU370" s="66">
        <f t="shared" si="2505"/>
        <v>797053</v>
      </c>
      <c r="BV370" s="66">
        <f t="shared" si="2505"/>
        <v>446935</v>
      </c>
      <c r="BW370" s="66">
        <f t="shared" si="2505"/>
        <v>352822</v>
      </c>
      <c r="BX370" s="66"/>
      <c r="BY370" s="66">
        <f t="shared" si="2505"/>
        <v>94113</v>
      </c>
      <c r="BZ370" s="66"/>
      <c r="CA370" s="66">
        <f t="shared" si="2505"/>
        <v>0</v>
      </c>
      <c r="CB370" s="66">
        <f t="shared" si="2505"/>
        <v>0</v>
      </c>
      <c r="CC370" s="66">
        <f t="shared" si="2505"/>
        <v>0</v>
      </c>
      <c r="CD370" s="66">
        <f t="shared" si="2505"/>
        <v>0</v>
      </c>
      <c r="CE370" s="66">
        <f t="shared" si="2505"/>
        <v>0</v>
      </c>
      <c r="CF370" s="66">
        <f t="shared" si="2505"/>
        <v>0</v>
      </c>
      <c r="CG370" s="66">
        <f t="shared" si="2505"/>
        <v>0</v>
      </c>
      <c r="CH370" s="66"/>
      <c r="CI370" s="66">
        <f t="shared" si="2505"/>
        <v>0</v>
      </c>
      <c r="CJ370" s="66">
        <f t="shared" si="2505"/>
        <v>1527389</v>
      </c>
      <c r="CK370" s="66">
        <f t="shared" si="2505"/>
        <v>12475745</v>
      </c>
      <c r="CL370" s="66">
        <f t="shared" si="2505"/>
        <v>1740561</v>
      </c>
      <c r="CM370" s="66">
        <f t="shared" si="2505"/>
        <v>909118</v>
      </c>
      <c r="CN370" s="66">
        <f t="shared" si="2505"/>
        <v>1088383</v>
      </c>
      <c r="CO370" s="66">
        <f t="shared" si="2505"/>
        <v>6847413</v>
      </c>
      <c r="CP370" s="66">
        <f t="shared" si="2502"/>
        <v>1491185</v>
      </c>
      <c r="CQ370" s="66">
        <f t="shared" si="2502"/>
        <v>0</v>
      </c>
      <c r="CR370" s="66">
        <f t="shared" si="2502"/>
        <v>0</v>
      </c>
      <c r="CS370" s="66">
        <f t="shared" si="2502"/>
        <v>0</v>
      </c>
      <c r="CT370" s="66">
        <f t="shared" si="2502"/>
        <v>502950</v>
      </c>
      <c r="CU370" s="66">
        <f t="shared" si="2502"/>
        <v>988235</v>
      </c>
      <c r="CV370" s="66">
        <f t="shared" ref="CV370:DG370" si="2506">CV368</f>
        <v>2343959</v>
      </c>
      <c r="CW370" s="66">
        <f t="shared" si="2506"/>
        <v>618187</v>
      </c>
      <c r="CX370" s="66">
        <f t="shared" si="2506"/>
        <v>0</v>
      </c>
      <c r="CY370" s="66">
        <f t="shared" si="2506"/>
        <v>0</v>
      </c>
      <c r="CZ370" s="66">
        <f t="shared" si="2506"/>
        <v>0</v>
      </c>
      <c r="DA370" s="66">
        <f t="shared" si="2506"/>
        <v>0</v>
      </c>
      <c r="DB370" s="66">
        <f t="shared" si="2506"/>
        <v>3835144</v>
      </c>
      <c r="DC370" s="66">
        <f t="shared" si="2506"/>
        <v>618187</v>
      </c>
      <c r="DD370" s="66">
        <f t="shared" si="2506"/>
        <v>1994745</v>
      </c>
      <c r="DE370" s="66">
        <f t="shared" si="2506"/>
        <v>0</v>
      </c>
      <c r="DF370" s="66">
        <f t="shared" si="2506"/>
        <v>485805</v>
      </c>
      <c r="DG370" s="66">
        <f t="shared" si="2506"/>
        <v>1100594</v>
      </c>
      <c r="DH370" s="66">
        <f t="shared" si="2502"/>
        <v>1000000</v>
      </c>
      <c r="DI370" s="66">
        <f t="shared" si="2502"/>
        <v>0</v>
      </c>
      <c r="DJ370" s="66">
        <f t="shared" si="2502"/>
        <v>0</v>
      </c>
      <c r="DK370" s="66">
        <f t="shared" si="2502"/>
        <v>0</v>
      </c>
      <c r="DL370" s="66">
        <f t="shared" si="2502"/>
        <v>333453</v>
      </c>
      <c r="DM370" s="66">
        <f t="shared" si="2502"/>
        <v>666547</v>
      </c>
      <c r="DN370" s="66">
        <f t="shared" si="2502"/>
        <v>0</v>
      </c>
      <c r="DO370" s="66">
        <f t="shared" si="2502"/>
        <v>0</v>
      </c>
      <c r="DP370" s="66">
        <f t="shared" si="2502"/>
        <v>0</v>
      </c>
      <c r="DQ370" s="66">
        <f t="shared" si="2502"/>
        <v>0</v>
      </c>
      <c r="DR370" s="66">
        <f t="shared" si="2502"/>
        <v>0</v>
      </c>
      <c r="DS370" s="66">
        <f t="shared" si="2502"/>
        <v>0</v>
      </c>
      <c r="DT370" s="66">
        <f t="shared" si="2502"/>
        <v>1000000</v>
      </c>
      <c r="DU370" s="66">
        <f t="shared" si="2502"/>
        <v>0</v>
      </c>
      <c r="DV370" s="66">
        <f t="shared" si="2502"/>
        <v>0</v>
      </c>
      <c r="DW370" s="66">
        <f t="shared" si="2502"/>
        <v>0</v>
      </c>
      <c r="DX370" s="66">
        <f t="shared" si="2502"/>
        <v>333453</v>
      </c>
      <c r="DY370" s="66">
        <f t="shared" si="2502"/>
        <v>666547</v>
      </c>
      <c r="DZ370" s="66">
        <f t="shared" si="2502"/>
        <v>339688</v>
      </c>
      <c r="EA370" s="66">
        <f t="shared" si="2502"/>
        <v>0</v>
      </c>
      <c r="EB370" s="66">
        <f t="shared" si="2502"/>
        <v>0</v>
      </c>
      <c r="EC370" s="66">
        <f t="shared" si="2502"/>
        <v>0</v>
      </c>
      <c r="ED370" s="66">
        <f t="shared" si="2502"/>
        <v>113270</v>
      </c>
      <c r="EE370" s="66">
        <f t="shared" si="2502"/>
        <v>226418</v>
      </c>
      <c r="EF370" s="66">
        <f t="shared" si="2502"/>
        <v>0</v>
      </c>
      <c r="EG370" s="66">
        <f t="shared" si="2502"/>
        <v>0</v>
      </c>
      <c r="EH370" s="66">
        <f t="shared" si="2502"/>
        <v>0</v>
      </c>
      <c r="EI370" s="66">
        <f t="shared" si="2502"/>
        <v>0</v>
      </c>
      <c r="EJ370" s="66">
        <f t="shared" si="2502"/>
        <v>0</v>
      </c>
      <c r="EK370" s="66">
        <f t="shared" si="2502"/>
        <v>0</v>
      </c>
      <c r="EL370" s="66">
        <f t="shared" si="2502"/>
        <v>339688</v>
      </c>
      <c r="EM370" s="66">
        <f t="shared" si="2502"/>
        <v>0</v>
      </c>
      <c r="EN370" s="66">
        <f t="shared" si="2502"/>
        <v>0</v>
      </c>
      <c r="EO370" s="66">
        <f t="shared" si="2502"/>
        <v>0</v>
      </c>
      <c r="EP370" s="66">
        <f t="shared" si="2502"/>
        <v>113270</v>
      </c>
      <c r="EQ370" s="66">
        <f t="shared" si="2502"/>
        <v>226418</v>
      </c>
      <c r="ER370" s="66">
        <f t="shared" si="2502"/>
        <v>0</v>
      </c>
      <c r="ES370" s="66">
        <f t="shared" si="2502"/>
        <v>0</v>
      </c>
      <c r="ET370" s="66">
        <f t="shared" si="2502"/>
        <v>0</v>
      </c>
      <c r="EU370" s="66">
        <f t="shared" si="2502"/>
        <v>0</v>
      </c>
      <c r="EV370" s="66">
        <f t="shared" si="2502"/>
        <v>0</v>
      </c>
      <c r="EW370" s="66">
        <f t="shared" si="2502"/>
        <v>0</v>
      </c>
      <c r="EX370" s="66">
        <f t="shared" si="2502"/>
        <v>0</v>
      </c>
      <c r="EY370" s="66">
        <f t="shared" si="2502"/>
        <v>0</v>
      </c>
      <c r="EZ370" s="66">
        <f t="shared" si="2502"/>
        <v>0</v>
      </c>
      <c r="FA370" s="66">
        <f t="shared" si="2502"/>
        <v>0</v>
      </c>
      <c r="FB370" s="66">
        <f t="shared" si="2502"/>
        <v>0</v>
      </c>
      <c r="FC370" s="66">
        <f t="shared" si="2502"/>
        <v>0</v>
      </c>
      <c r="FD370" s="66">
        <f t="shared" si="2502"/>
        <v>0</v>
      </c>
      <c r="FE370" s="66">
        <f t="shared" si="2502"/>
        <v>0</v>
      </c>
      <c r="FF370" s="66">
        <f t="shared" si="2502"/>
        <v>0</v>
      </c>
      <c r="FG370" s="66">
        <f t="shared" si="2502"/>
        <v>0</v>
      </c>
      <c r="FH370" s="66">
        <f t="shared" si="2502"/>
        <v>0</v>
      </c>
      <c r="FI370" s="66">
        <f t="shared" si="2502"/>
        <v>0</v>
      </c>
    </row>
    <row r="371" spans="1:165" s="142" customFormat="1" ht="11.25" x14ac:dyDescent="0.2">
      <c r="A371" s="86"/>
      <c r="B371" s="86"/>
      <c r="C371" s="71"/>
      <c r="D371" s="71"/>
      <c r="E371" s="90" t="s">
        <v>7</v>
      </c>
      <c r="F371" s="88"/>
      <c r="G371" s="88"/>
      <c r="H371" s="89"/>
      <c r="I371" s="89"/>
      <c r="J371" s="89"/>
      <c r="K371" s="89"/>
      <c r="L371" s="8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73"/>
      <c r="BO371" s="1"/>
      <c r="BP371" s="73"/>
      <c r="BQ371" s="1"/>
      <c r="BR371" s="1"/>
      <c r="BS371" s="73"/>
      <c r="BT371" s="1"/>
      <c r="BU371" s="1"/>
      <c r="BV371" s="1"/>
      <c r="BW371" s="1"/>
      <c r="BX371" s="73"/>
      <c r="BY371" s="1"/>
      <c r="BZ371" s="73"/>
      <c r="CA371" s="1"/>
      <c r="CB371" s="1"/>
      <c r="CC371" s="1"/>
      <c r="CD371" s="1"/>
      <c r="CE371" s="1"/>
      <c r="CF371" s="1"/>
      <c r="CG371" s="1"/>
      <c r="CH371" s="73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1:165" s="142" customFormat="1" ht="11.25" x14ac:dyDescent="0.2">
      <c r="A372" s="86"/>
      <c r="B372" s="86"/>
      <c r="C372" s="71"/>
      <c r="D372" s="71"/>
      <c r="E372" s="91" t="s">
        <v>112</v>
      </c>
      <c r="F372" s="88"/>
      <c r="G372" s="88"/>
      <c r="H372" s="89"/>
      <c r="I372" s="89"/>
      <c r="J372" s="89"/>
      <c r="K372" s="89"/>
      <c r="L372" s="89"/>
      <c r="M372" s="70">
        <f t="shared" ref="M372:AS372" si="2507">SUMIF($B$352:$B$367,"kötelező",M$352:M$367)</f>
        <v>20634126</v>
      </c>
      <c r="N372" s="70">
        <f t="shared" si="2507"/>
        <v>19008221</v>
      </c>
      <c r="O372" s="70">
        <f t="shared" si="2507"/>
        <v>0</v>
      </c>
      <c r="P372" s="70">
        <f t="shared" si="2507"/>
        <v>0</v>
      </c>
      <c r="Q372" s="70">
        <f t="shared" si="2507"/>
        <v>402468</v>
      </c>
      <c r="R372" s="70">
        <f t="shared" si="2507"/>
        <v>0</v>
      </c>
      <c r="S372" s="70">
        <f t="shared" si="2507"/>
        <v>797053</v>
      </c>
      <c r="T372" s="70">
        <f t="shared" si="2507"/>
        <v>426384</v>
      </c>
      <c r="U372" s="70">
        <f t="shared" si="2507"/>
        <v>336641</v>
      </c>
      <c r="V372" s="70">
        <f t="shared" si="2507"/>
        <v>89743</v>
      </c>
      <c r="W372" s="70">
        <f t="shared" si="2507"/>
        <v>0</v>
      </c>
      <c r="X372" s="70">
        <f t="shared" si="2507"/>
        <v>0</v>
      </c>
      <c r="Y372" s="70">
        <f t="shared" si="2507"/>
        <v>0</v>
      </c>
      <c r="Z372" s="70">
        <f t="shared" si="2507"/>
        <v>0</v>
      </c>
      <c r="AA372" s="70">
        <f t="shared" si="2507"/>
        <v>0</v>
      </c>
      <c r="AB372" s="70">
        <f t="shared" si="2507"/>
        <v>0</v>
      </c>
      <c r="AC372" s="70">
        <f t="shared" si="2507"/>
        <v>0</v>
      </c>
      <c r="AD372" s="70">
        <f t="shared" si="2507"/>
        <v>0</v>
      </c>
      <c r="AE372" s="70">
        <f t="shared" si="2507"/>
        <v>1122389</v>
      </c>
      <c r="AF372" s="70">
        <f t="shared" si="2507"/>
        <v>10862595</v>
      </c>
      <c r="AG372" s="70">
        <f t="shared" si="2507"/>
        <v>1740561</v>
      </c>
      <c r="AH372" s="70">
        <f t="shared" si="2507"/>
        <v>921536</v>
      </c>
      <c r="AI372" s="70">
        <f t="shared" si="2507"/>
        <v>1103250</v>
      </c>
      <c r="AJ372" s="70">
        <f t="shared" si="2507"/>
        <v>6927720</v>
      </c>
      <c r="AK372" s="70"/>
      <c r="AL372" s="70">
        <f t="shared" si="2507"/>
        <v>1517976</v>
      </c>
      <c r="AM372" s="70">
        <f t="shared" si="2507"/>
        <v>1476905</v>
      </c>
      <c r="AN372" s="70">
        <f t="shared" si="2507"/>
        <v>0</v>
      </c>
      <c r="AO372" s="70">
        <f t="shared" si="2507"/>
        <v>0</v>
      </c>
      <c r="AP372" s="70">
        <f t="shared" si="2507"/>
        <v>20520</v>
      </c>
      <c r="AQ372" s="70">
        <f t="shared" si="2507"/>
        <v>0</v>
      </c>
      <c r="AR372" s="70">
        <f t="shared" si="2507"/>
        <v>0</v>
      </c>
      <c r="AS372" s="70">
        <f t="shared" si="2507"/>
        <v>20551</v>
      </c>
      <c r="AT372" s="70">
        <f t="shared" ref="AT372:CF372" si="2508">SUMIF($B$352:$B$367,"kötelező",AT$352:AT$367)</f>
        <v>16181</v>
      </c>
      <c r="AU372" s="70">
        <f t="shared" si="2508"/>
        <v>4370</v>
      </c>
      <c r="AV372" s="70">
        <f t="shared" si="2508"/>
        <v>0</v>
      </c>
      <c r="AW372" s="70">
        <f t="shared" si="2508"/>
        <v>0</v>
      </c>
      <c r="AX372" s="70">
        <f t="shared" si="2508"/>
        <v>0</v>
      </c>
      <c r="AY372" s="70">
        <f t="shared" si="2508"/>
        <v>0</v>
      </c>
      <c r="AZ372" s="70">
        <f t="shared" si="2508"/>
        <v>0</v>
      </c>
      <c r="BA372" s="70">
        <f t="shared" si="2508"/>
        <v>0</v>
      </c>
      <c r="BB372" s="70">
        <f t="shared" si="2508"/>
        <v>0</v>
      </c>
      <c r="BC372" s="70">
        <f t="shared" si="2508"/>
        <v>0</v>
      </c>
      <c r="BD372" s="70">
        <f t="shared" si="2508"/>
        <v>405000</v>
      </c>
      <c r="BE372" s="70">
        <f t="shared" si="2508"/>
        <v>0</v>
      </c>
      <c r="BF372" s="70">
        <f t="shared" si="2508"/>
        <v>0</v>
      </c>
      <c r="BG372" s="70">
        <f t="shared" si="2508"/>
        <v>0</v>
      </c>
      <c r="BH372" s="70">
        <f t="shared" si="2508"/>
        <v>0</v>
      </c>
      <c r="BI372" s="70">
        <f t="shared" si="2508"/>
        <v>-71155</v>
      </c>
      <c r="BJ372" s="70">
        <f t="shared" si="2508"/>
        <v>239235947</v>
      </c>
      <c r="BK372" s="70">
        <f t="shared" si="2508"/>
        <v>22152102</v>
      </c>
      <c r="BL372" s="70"/>
      <c r="BM372" s="70">
        <f t="shared" si="2508"/>
        <v>20485126</v>
      </c>
      <c r="BN372" s="70"/>
      <c r="BO372" s="70">
        <f t="shared" si="2508"/>
        <v>0</v>
      </c>
      <c r="BP372" s="70"/>
      <c r="BQ372" s="70">
        <f t="shared" si="2508"/>
        <v>0</v>
      </c>
      <c r="BR372" s="70">
        <f t="shared" si="2508"/>
        <v>422988</v>
      </c>
      <c r="BS372" s="70"/>
      <c r="BT372" s="70">
        <f t="shared" si="2508"/>
        <v>0</v>
      </c>
      <c r="BU372" s="70">
        <f t="shared" si="2508"/>
        <v>797053</v>
      </c>
      <c r="BV372" s="70">
        <f t="shared" si="2508"/>
        <v>446935</v>
      </c>
      <c r="BW372" s="70">
        <f t="shared" si="2508"/>
        <v>352822</v>
      </c>
      <c r="BX372" s="70"/>
      <c r="BY372" s="70">
        <f t="shared" si="2508"/>
        <v>94113</v>
      </c>
      <c r="BZ372" s="70"/>
      <c r="CA372" s="70">
        <f t="shared" si="2508"/>
        <v>0</v>
      </c>
      <c r="CB372" s="70">
        <f t="shared" si="2508"/>
        <v>0</v>
      </c>
      <c r="CC372" s="70">
        <f t="shared" si="2508"/>
        <v>0</v>
      </c>
      <c r="CD372" s="70">
        <f t="shared" si="2508"/>
        <v>0</v>
      </c>
      <c r="CE372" s="70">
        <f t="shared" si="2508"/>
        <v>0</v>
      </c>
      <c r="CF372" s="70">
        <f t="shared" si="2508"/>
        <v>0</v>
      </c>
      <c r="CG372" s="70">
        <f t="shared" ref="CG372:EX372" si="2509">SUMIF($B$352:$B$367,"kötelező",CG$352:CG$367)</f>
        <v>0</v>
      </c>
      <c r="CH372" s="70"/>
      <c r="CI372" s="70">
        <f t="shared" si="2509"/>
        <v>0</v>
      </c>
      <c r="CJ372" s="70">
        <f t="shared" si="2509"/>
        <v>1527389</v>
      </c>
      <c r="CK372" s="70">
        <f t="shared" si="2509"/>
        <v>12475745</v>
      </c>
      <c r="CL372" s="70">
        <f t="shared" si="2509"/>
        <v>1740561</v>
      </c>
      <c r="CM372" s="70">
        <f t="shared" si="2509"/>
        <v>909118</v>
      </c>
      <c r="CN372" s="70">
        <f t="shared" si="2509"/>
        <v>1088383</v>
      </c>
      <c r="CO372" s="70">
        <f t="shared" si="2509"/>
        <v>6847413</v>
      </c>
      <c r="CP372" s="70">
        <f t="shared" si="2509"/>
        <v>1491185</v>
      </c>
      <c r="CQ372" s="70">
        <f t="shared" si="2509"/>
        <v>0</v>
      </c>
      <c r="CR372" s="70">
        <f t="shared" si="2509"/>
        <v>0</v>
      </c>
      <c r="CS372" s="70">
        <f t="shared" si="2509"/>
        <v>0</v>
      </c>
      <c r="CT372" s="70">
        <f t="shared" si="2509"/>
        <v>502950</v>
      </c>
      <c r="CU372" s="70">
        <f t="shared" si="2509"/>
        <v>988235</v>
      </c>
      <c r="CV372" s="70">
        <f t="shared" si="2509"/>
        <v>2343959</v>
      </c>
      <c r="CW372" s="70">
        <f t="shared" si="2509"/>
        <v>618187</v>
      </c>
      <c r="CX372" s="70">
        <f t="shared" si="2509"/>
        <v>0</v>
      </c>
      <c r="CY372" s="70">
        <f t="shared" si="2509"/>
        <v>0</v>
      </c>
      <c r="CZ372" s="70">
        <f t="shared" si="2509"/>
        <v>0</v>
      </c>
      <c r="DA372" s="70">
        <f t="shared" si="2509"/>
        <v>0</v>
      </c>
      <c r="DB372" s="70">
        <f t="shared" si="2509"/>
        <v>3835144</v>
      </c>
      <c r="DC372" s="70">
        <f t="shared" si="2509"/>
        <v>618187</v>
      </c>
      <c r="DD372" s="70">
        <f t="shared" si="2509"/>
        <v>1994745</v>
      </c>
      <c r="DE372" s="70">
        <f t="shared" si="2509"/>
        <v>0</v>
      </c>
      <c r="DF372" s="70">
        <f t="shared" si="2509"/>
        <v>485805</v>
      </c>
      <c r="DG372" s="70">
        <f t="shared" si="2509"/>
        <v>1100594</v>
      </c>
      <c r="DH372" s="70">
        <f t="shared" si="2509"/>
        <v>1000000</v>
      </c>
      <c r="DI372" s="70">
        <f t="shared" si="2509"/>
        <v>0</v>
      </c>
      <c r="DJ372" s="70">
        <f t="shared" si="2509"/>
        <v>0</v>
      </c>
      <c r="DK372" s="70">
        <f t="shared" si="2509"/>
        <v>0</v>
      </c>
      <c r="DL372" s="70">
        <f t="shared" si="2509"/>
        <v>333453</v>
      </c>
      <c r="DM372" s="70">
        <f t="shared" si="2509"/>
        <v>666547</v>
      </c>
      <c r="DN372" s="70">
        <f t="shared" si="2509"/>
        <v>0</v>
      </c>
      <c r="DO372" s="70">
        <f t="shared" si="2509"/>
        <v>0</v>
      </c>
      <c r="DP372" s="70">
        <f t="shared" si="2509"/>
        <v>0</v>
      </c>
      <c r="DQ372" s="70">
        <f t="shared" si="2509"/>
        <v>0</v>
      </c>
      <c r="DR372" s="70">
        <f t="shared" si="2509"/>
        <v>0</v>
      </c>
      <c r="DS372" s="70">
        <f t="shared" si="2509"/>
        <v>0</v>
      </c>
      <c r="DT372" s="70">
        <f t="shared" si="2509"/>
        <v>1000000</v>
      </c>
      <c r="DU372" s="70">
        <f t="shared" si="2509"/>
        <v>0</v>
      </c>
      <c r="DV372" s="70">
        <f t="shared" si="2509"/>
        <v>0</v>
      </c>
      <c r="DW372" s="70">
        <f t="shared" si="2509"/>
        <v>0</v>
      </c>
      <c r="DX372" s="70">
        <f t="shared" si="2509"/>
        <v>333453</v>
      </c>
      <c r="DY372" s="70">
        <f t="shared" si="2509"/>
        <v>666547</v>
      </c>
      <c r="DZ372" s="70">
        <f t="shared" si="2509"/>
        <v>339688</v>
      </c>
      <c r="EA372" s="70">
        <f t="shared" si="2509"/>
        <v>0</v>
      </c>
      <c r="EB372" s="70">
        <f t="shared" si="2509"/>
        <v>0</v>
      </c>
      <c r="EC372" s="70">
        <f t="shared" si="2509"/>
        <v>0</v>
      </c>
      <c r="ED372" s="70">
        <f t="shared" si="2509"/>
        <v>113270</v>
      </c>
      <c r="EE372" s="70">
        <f t="shared" si="2509"/>
        <v>226418</v>
      </c>
      <c r="EF372" s="70">
        <f t="shared" si="2509"/>
        <v>0</v>
      </c>
      <c r="EG372" s="70">
        <f t="shared" si="2509"/>
        <v>0</v>
      </c>
      <c r="EH372" s="70">
        <f t="shared" si="2509"/>
        <v>0</v>
      </c>
      <c r="EI372" s="70">
        <f t="shared" si="2509"/>
        <v>0</v>
      </c>
      <c r="EJ372" s="70">
        <f t="shared" si="2509"/>
        <v>0</v>
      </c>
      <c r="EK372" s="70">
        <f t="shared" si="2509"/>
        <v>0</v>
      </c>
      <c r="EL372" s="70">
        <f t="shared" si="2509"/>
        <v>339688</v>
      </c>
      <c r="EM372" s="70">
        <f t="shared" si="2509"/>
        <v>0</v>
      </c>
      <c r="EN372" s="70">
        <f t="shared" si="2509"/>
        <v>0</v>
      </c>
      <c r="EO372" s="70">
        <f t="shared" si="2509"/>
        <v>0</v>
      </c>
      <c r="EP372" s="70">
        <f t="shared" si="2509"/>
        <v>113270</v>
      </c>
      <c r="EQ372" s="70">
        <f t="shared" si="2509"/>
        <v>226418</v>
      </c>
      <c r="ER372" s="70">
        <f t="shared" si="2509"/>
        <v>0</v>
      </c>
      <c r="ES372" s="70">
        <f t="shared" si="2509"/>
        <v>0</v>
      </c>
      <c r="ET372" s="70">
        <f t="shared" si="2509"/>
        <v>0</v>
      </c>
      <c r="EU372" s="70">
        <f t="shared" si="2509"/>
        <v>0</v>
      </c>
      <c r="EV372" s="70">
        <f t="shared" si="2509"/>
        <v>0</v>
      </c>
      <c r="EW372" s="70">
        <f t="shared" si="2509"/>
        <v>0</v>
      </c>
      <c r="EX372" s="70">
        <f t="shared" si="2509"/>
        <v>0</v>
      </c>
      <c r="EY372" s="70">
        <f t="shared" ref="EY372:FI372" si="2510">SUMIF($B$352:$B$367,"kötelező",EY$352:EY$367)</f>
        <v>0</v>
      </c>
      <c r="EZ372" s="70">
        <f t="shared" si="2510"/>
        <v>0</v>
      </c>
      <c r="FA372" s="70">
        <f t="shared" si="2510"/>
        <v>0</v>
      </c>
      <c r="FB372" s="70">
        <f t="shared" si="2510"/>
        <v>0</v>
      </c>
      <c r="FC372" s="70">
        <f t="shared" si="2510"/>
        <v>0</v>
      </c>
      <c r="FD372" s="70">
        <f t="shared" si="2510"/>
        <v>0</v>
      </c>
      <c r="FE372" s="70">
        <f t="shared" si="2510"/>
        <v>0</v>
      </c>
      <c r="FF372" s="70">
        <f t="shared" si="2510"/>
        <v>0</v>
      </c>
      <c r="FG372" s="70">
        <f t="shared" si="2510"/>
        <v>0</v>
      </c>
      <c r="FH372" s="70">
        <f t="shared" si="2510"/>
        <v>0</v>
      </c>
      <c r="FI372" s="70">
        <f t="shared" si="2510"/>
        <v>0</v>
      </c>
    </row>
    <row r="373" spans="1:165" s="142" customFormat="1" ht="11.25" x14ac:dyDescent="0.2">
      <c r="A373" s="86"/>
      <c r="B373" s="86"/>
      <c r="C373" s="71"/>
      <c r="D373" s="71"/>
      <c r="E373" s="91" t="s">
        <v>113</v>
      </c>
      <c r="F373" s="88"/>
      <c r="G373" s="88"/>
      <c r="H373" s="89"/>
      <c r="I373" s="89"/>
      <c r="J373" s="89"/>
      <c r="K373" s="89"/>
      <c r="L373" s="89"/>
      <c r="M373" s="70">
        <f t="shared" ref="M373:AS373" si="2511">SUMIF($B$352:$B$367,"önkéntes",M$352:M$367)</f>
        <v>0</v>
      </c>
      <c r="N373" s="70">
        <f t="shared" si="2511"/>
        <v>0</v>
      </c>
      <c r="O373" s="70">
        <f t="shared" si="2511"/>
        <v>0</v>
      </c>
      <c r="P373" s="70">
        <f t="shared" si="2511"/>
        <v>0</v>
      </c>
      <c r="Q373" s="70">
        <f t="shared" si="2511"/>
        <v>0</v>
      </c>
      <c r="R373" s="70">
        <f t="shared" si="2511"/>
        <v>0</v>
      </c>
      <c r="S373" s="70">
        <f t="shared" si="2511"/>
        <v>0</v>
      </c>
      <c r="T373" s="70">
        <f t="shared" si="2511"/>
        <v>0</v>
      </c>
      <c r="U373" s="70">
        <f t="shared" si="2511"/>
        <v>0</v>
      </c>
      <c r="V373" s="70">
        <f t="shared" si="2511"/>
        <v>0</v>
      </c>
      <c r="W373" s="70">
        <f t="shared" si="2511"/>
        <v>0</v>
      </c>
      <c r="X373" s="70">
        <f t="shared" si="2511"/>
        <v>0</v>
      </c>
      <c r="Y373" s="70">
        <f t="shared" si="2511"/>
        <v>0</v>
      </c>
      <c r="Z373" s="70">
        <f t="shared" si="2511"/>
        <v>0</v>
      </c>
      <c r="AA373" s="70">
        <f t="shared" si="2511"/>
        <v>0</v>
      </c>
      <c r="AB373" s="70">
        <f t="shared" si="2511"/>
        <v>0</v>
      </c>
      <c r="AC373" s="70">
        <f t="shared" si="2511"/>
        <v>0</v>
      </c>
      <c r="AD373" s="70">
        <f t="shared" si="2511"/>
        <v>0</v>
      </c>
      <c r="AE373" s="70">
        <f t="shared" si="2511"/>
        <v>0</v>
      </c>
      <c r="AF373" s="70">
        <f t="shared" si="2511"/>
        <v>0</v>
      </c>
      <c r="AG373" s="70">
        <f t="shared" si="2511"/>
        <v>0</v>
      </c>
      <c r="AH373" s="70">
        <f t="shared" si="2511"/>
        <v>0</v>
      </c>
      <c r="AI373" s="70">
        <f t="shared" si="2511"/>
        <v>0</v>
      </c>
      <c r="AJ373" s="70">
        <f t="shared" si="2511"/>
        <v>0</v>
      </c>
      <c r="AK373" s="70"/>
      <c r="AL373" s="70">
        <f t="shared" si="2511"/>
        <v>0</v>
      </c>
      <c r="AM373" s="70">
        <f t="shared" si="2511"/>
        <v>0</v>
      </c>
      <c r="AN373" s="70">
        <f t="shared" si="2511"/>
        <v>0</v>
      </c>
      <c r="AO373" s="70">
        <f t="shared" si="2511"/>
        <v>0</v>
      </c>
      <c r="AP373" s="70">
        <f t="shared" si="2511"/>
        <v>0</v>
      </c>
      <c r="AQ373" s="70">
        <f t="shared" si="2511"/>
        <v>0</v>
      </c>
      <c r="AR373" s="70">
        <f t="shared" si="2511"/>
        <v>0</v>
      </c>
      <c r="AS373" s="70">
        <f t="shared" si="2511"/>
        <v>0</v>
      </c>
      <c r="AT373" s="70">
        <f t="shared" ref="AT373:CF373" si="2512">SUMIF($B$352:$B$367,"önkéntes",AT$352:AT$367)</f>
        <v>0</v>
      </c>
      <c r="AU373" s="70">
        <f t="shared" si="2512"/>
        <v>0</v>
      </c>
      <c r="AV373" s="70">
        <f t="shared" si="2512"/>
        <v>0</v>
      </c>
      <c r="AW373" s="70">
        <f t="shared" si="2512"/>
        <v>0</v>
      </c>
      <c r="AX373" s="70">
        <f t="shared" si="2512"/>
        <v>0</v>
      </c>
      <c r="AY373" s="70">
        <f t="shared" si="2512"/>
        <v>0</v>
      </c>
      <c r="AZ373" s="70">
        <f t="shared" si="2512"/>
        <v>0</v>
      </c>
      <c r="BA373" s="70">
        <f t="shared" si="2512"/>
        <v>0</v>
      </c>
      <c r="BB373" s="70">
        <f t="shared" si="2512"/>
        <v>0</v>
      </c>
      <c r="BC373" s="70">
        <f t="shared" si="2512"/>
        <v>0</v>
      </c>
      <c r="BD373" s="70">
        <f t="shared" si="2512"/>
        <v>0</v>
      </c>
      <c r="BE373" s="70">
        <f t="shared" si="2512"/>
        <v>0</v>
      </c>
      <c r="BF373" s="70">
        <f t="shared" si="2512"/>
        <v>0</v>
      </c>
      <c r="BG373" s="70">
        <f t="shared" si="2512"/>
        <v>0</v>
      </c>
      <c r="BH373" s="70">
        <f t="shared" si="2512"/>
        <v>0</v>
      </c>
      <c r="BI373" s="70">
        <f t="shared" si="2512"/>
        <v>0</v>
      </c>
      <c r="BJ373" s="70">
        <f t="shared" si="2512"/>
        <v>0</v>
      </c>
      <c r="BK373" s="70">
        <f t="shared" si="2512"/>
        <v>0</v>
      </c>
      <c r="BL373" s="70"/>
      <c r="BM373" s="70">
        <f t="shared" si="2512"/>
        <v>0</v>
      </c>
      <c r="BN373" s="70"/>
      <c r="BO373" s="70">
        <f t="shared" si="2512"/>
        <v>0</v>
      </c>
      <c r="BP373" s="70"/>
      <c r="BQ373" s="70">
        <f t="shared" si="2512"/>
        <v>0</v>
      </c>
      <c r="BR373" s="70">
        <f t="shared" si="2512"/>
        <v>0</v>
      </c>
      <c r="BS373" s="70"/>
      <c r="BT373" s="70">
        <f t="shared" si="2512"/>
        <v>0</v>
      </c>
      <c r="BU373" s="70">
        <f t="shared" si="2512"/>
        <v>0</v>
      </c>
      <c r="BV373" s="70">
        <f t="shared" si="2512"/>
        <v>0</v>
      </c>
      <c r="BW373" s="70">
        <f t="shared" si="2512"/>
        <v>0</v>
      </c>
      <c r="BX373" s="70"/>
      <c r="BY373" s="70">
        <f t="shared" si="2512"/>
        <v>0</v>
      </c>
      <c r="BZ373" s="70"/>
      <c r="CA373" s="70">
        <f t="shared" si="2512"/>
        <v>0</v>
      </c>
      <c r="CB373" s="70">
        <f t="shared" si="2512"/>
        <v>0</v>
      </c>
      <c r="CC373" s="70">
        <f t="shared" si="2512"/>
        <v>0</v>
      </c>
      <c r="CD373" s="70">
        <f t="shared" si="2512"/>
        <v>0</v>
      </c>
      <c r="CE373" s="70">
        <f t="shared" si="2512"/>
        <v>0</v>
      </c>
      <c r="CF373" s="70">
        <f t="shared" si="2512"/>
        <v>0</v>
      </c>
      <c r="CG373" s="70">
        <f t="shared" ref="CG373:EX373" si="2513">SUMIF($B$352:$B$367,"önkéntes",CG$352:CG$367)</f>
        <v>0</v>
      </c>
      <c r="CH373" s="70"/>
      <c r="CI373" s="70">
        <f t="shared" si="2513"/>
        <v>0</v>
      </c>
      <c r="CJ373" s="70">
        <f t="shared" si="2513"/>
        <v>0</v>
      </c>
      <c r="CK373" s="70">
        <f t="shared" si="2513"/>
        <v>0</v>
      </c>
      <c r="CL373" s="70">
        <f t="shared" si="2513"/>
        <v>0</v>
      </c>
      <c r="CM373" s="70">
        <f t="shared" si="2513"/>
        <v>0</v>
      </c>
      <c r="CN373" s="70">
        <f t="shared" si="2513"/>
        <v>0</v>
      </c>
      <c r="CO373" s="70">
        <f t="shared" si="2513"/>
        <v>0</v>
      </c>
      <c r="CP373" s="70">
        <f t="shared" si="2513"/>
        <v>0</v>
      </c>
      <c r="CQ373" s="70">
        <f t="shared" si="2513"/>
        <v>0</v>
      </c>
      <c r="CR373" s="70">
        <f t="shared" si="2513"/>
        <v>0</v>
      </c>
      <c r="CS373" s="70">
        <f t="shared" si="2513"/>
        <v>0</v>
      </c>
      <c r="CT373" s="70">
        <f t="shared" si="2513"/>
        <v>0</v>
      </c>
      <c r="CU373" s="70">
        <f t="shared" si="2513"/>
        <v>0</v>
      </c>
      <c r="CV373" s="70">
        <f t="shared" si="2513"/>
        <v>0</v>
      </c>
      <c r="CW373" s="70">
        <f t="shared" si="2513"/>
        <v>0</v>
      </c>
      <c r="CX373" s="70">
        <f t="shared" si="2513"/>
        <v>0</v>
      </c>
      <c r="CY373" s="70">
        <f t="shared" si="2513"/>
        <v>0</v>
      </c>
      <c r="CZ373" s="70">
        <f t="shared" si="2513"/>
        <v>0</v>
      </c>
      <c r="DA373" s="70">
        <f t="shared" si="2513"/>
        <v>0</v>
      </c>
      <c r="DB373" s="70">
        <f t="shared" si="2513"/>
        <v>0</v>
      </c>
      <c r="DC373" s="70">
        <f t="shared" si="2513"/>
        <v>0</v>
      </c>
      <c r="DD373" s="70">
        <f t="shared" si="2513"/>
        <v>0</v>
      </c>
      <c r="DE373" s="70">
        <f t="shared" si="2513"/>
        <v>0</v>
      </c>
      <c r="DF373" s="70">
        <f t="shared" si="2513"/>
        <v>0</v>
      </c>
      <c r="DG373" s="70">
        <f t="shared" si="2513"/>
        <v>0</v>
      </c>
      <c r="DH373" s="70">
        <f t="shared" si="2513"/>
        <v>0</v>
      </c>
      <c r="DI373" s="70">
        <f t="shared" si="2513"/>
        <v>0</v>
      </c>
      <c r="DJ373" s="70">
        <f t="shared" si="2513"/>
        <v>0</v>
      </c>
      <c r="DK373" s="70">
        <f t="shared" si="2513"/>
        <v>0</v>
      </c>
      <c r="DL373" s="70">
        <f t="shared" si="2513"/>
        <v>0</v>
      </c>
      <c r="DM373" s="70">
        <f t="shared" si="2513"/>
        <v>0</v>
      </c>
      <c r="DN373" s="70">
        <f t="shared" si="2513"/>
        <v>0</v>
      </c>
      <c r="DO373" s="70">
        <f t="shared" si="2513"/>
        <v>0</v>
      </c>
      <c r="DP373" s="70">
        <f t="shared" si="2513"/>
        <v>0</v>
      </c>
      <c r="DQ373" s="70">
        <f t="shared" si="2513"/>
        <v>0</v>
      </c>
      <c r="DR373" s="70">
        <f t="shared" si="2513"/>
        <v>0</v>
      </c>
      <c r="DS373" s="70">
        <f t="shared" si="2513"/>
        <v>0</v>
      </c>
      <c r="DT373" s="70">
        <f t="shared" si="2513"/>
        <v>0</v>
      </c>
      <c r="DU373" s="70">
        <f t="shared" si="2513"/>
        <v>0</v>
      </c>
      <c r="DV373" s="70">
        <f t="shared" si="2513"/>
        <v>0</v>
      </c>
      <c r="DW373" s="70">
        <f t="shared" si="2513"/>
        <v>0</v>
      </c>
      <c r="DX373" s="70">
        <f t="shared" si="2513"/>
        <v>0</v>
      </c>
      <c r="DY373" s="70">
        <f t="shared" si="2513"/>
        <v>0</v>
      </c>
      <c r="DZ373" s="70">
        <f t="shared" si="2513"/>
        <v>0</v>
      </c>
      <c r="EA373" s="70">
        <f t="shared" si="2513"/>
        <v>0</v>
      </c>
      <c r="EB373" s="70">
        <f t="shared" si="2513"/>
        <v>0</v>
      </c>
      <c r="EC373" s="70">
        <f t="shared" si="2513"/>
        <v>0</v>
      </c>
      <c r="ED373" s="70">
        <f t="shared" si="2513"/>
        <v>0</v>
      </c>
      <c r="EE373" s="70">
        <f t="shared" si="2513"/>
        <v>0</v>
      </c>
      <c r="EF373" s="70">
        <f t="shared" si="2513"/>
        <v>0</v>
      </c>
      <c r="EG373" s="70">
        <f t="shared" si="2513"/>
        <v>0</v>
      </c>
      <c r="EH373" s="70">
        <f t="shared" si="2513"/>
        <v>0</v>
      </c>
      <c r="EI373" s="70">
        <f t="shared" si="2513"/>
        <v>0</v>
      </c>
      <c r="EJ373" s="70">
        <f t="shared" si="2513"/>
        <v>0</v>
      </c>
      <c r="EK373" s="70">
        <f t="shared" si="2513"/>
        <v>0</v>
      </c>
      <c r="EL373" s="70">
        <f t="shared" si="2513"/>
        <v>0</v>
      </c>
      <c r="EM373" s="70">
        <f t="shared" si="2513"/>
        <v>0</v>
      </c>
      <c r="EN373" s="70">
        <f t="shared" si="2513"/>
        <v>0</v>
      </c>
      <c r="EO373" s="70">
        <f t="shared" si="2513"/>
        <v>0</v>
      </c>
      <c r="EP373" s="70">
        <f t="shared" si="2513"/>
        <v>0</v>
      </c>
      <c r="EQ373" s="70">
        <f t="shared" si="2513"/>
        <v>0</v>
      </c>
      <c r="ER373" s="70">
        <f t="shared" si="2513"/>
        <v>0</v>
      </c>
      <c r="ES373" s="70">
        <f t="shared" si="2513"/>
        <v>0</v>
      </c>
      <c r="ET373" s="70">
        <f t="shared" si="2513"/>
        <v>0</v>
      </c>
      <c r="EU373" s="70">
        <f t="shared" si="2513"/>
        <v>0</v>
      </c>
      <c r="EV373" s="70">
        <f t="shared" si="2513"/>
        <v>0</v>
      </c>
      <c r="EW373" s="70">
        <f t="shared" si="2513"/>
        <v>0</v>
      </c>
      <c r="EX373" s="70">
        <f t="shared" si="2513"/>
        <v>0</v>
      </c>
      <c r="EY373" s="70">
        <f t="shared" ref="EY373:FI373" si="2514">SUMIF($B$352:$B$367,"önkéntes",EY$352:EY$367)</f>
        <v>0</v>
      </c>
      <c r="EZ373" s="70">
        <f t="shared" si="2514"/>
        <v>0</v>
      </c>
      <c r="FA373" s="70">
        <f t="shared" si="2514"/>
        <v>0</v>
      </c>
      <c r="FB373" s="70">
        <f t="shared" si="2514"/>
        <v>0</v>
      </c>
      <c r="FC373" s="70">
        <f t="shared" si="2514"/>
        <v>0</v>
      </c>
      <c r="FD373" s="70">
        <f t="shared" si="2514"/>
        <v>0</v>
      </c>
      <c r="FE373" s="70">
        <f t="shared" si="2514"/>
        <v>0</v>
      </c>
      <c r="FF373" s="70">
        <f t="shared" si="2514"/>
        <v>0</v>
      </c>
      <c r="FG373" s="70">
        <f t="shared" si="2514"/>
        <v>0</v>
      </c>
      <c r="FH373" s="70">
        <f t="shared" si="2514"/>
        <v>0</v>
      </c>
      <c r="FI373" s="70">
        <f t="shared" si="2514"/>
        <v>0</v>
      </c>
    </row>
    <row r="374" spans="1:165" s="116" customFormat="1" ht="10.5" customHeight="1" x14ac:dyDescent="0.2">
      <c r="A374" s="58"/>
      <c r="B374" s="58"/>
      <c r="C374" s="26"/>
      <c r="D374" s="26"/>
      <c r="E374" s="14"/>
      <c r="F374" s="28"/>
      <c r="G374" s="1"/>
      <c r="H374" s="59"/>
      <c r="I374" s="59"/>
      <c r="J374" s="1"/>
      <c r="K374" s="59"/>
      <c r="L374" s="59"/>
      <c r="M374" s="1"/>
      <c r="N374" s="59"/>
      <c r="O374" s="59"/>
      <c r="P374" s="59"/>
      <c r="Q374" s="59"/>
      <c r="R374" s="59"/>
      <c r="S374" s="59"/>
      <c r="T374" s="65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1"/>
      <c r="AM374" s="59"/>
      <c r="AN374" s="59"/>
      <c r="AO374" s="59"/>
      <c r="AP374" s="59"/>
      <c r="AQ374" s="59"/>
      <c r="AR374" s="59"/>
      <c r="AS374" s="65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1"/>
      <c r="BL374" s="1"/>
      <c r="BM374" s="59"/>
      <c r="BN374" s="59"/>
      <c r="BO374" s="59"/>
      <c r="BP374" s="59"/>
      <c r="BQ374" s="59"/>
      <c r="BR374" s="59"/>
      <c r="BS374" s="59"/>
      <c r="BT374" s="59"/>
      <c r="BU374" s="59"/>
      <c r="BV374" s="65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  <c r="CQ374" s="59"/>
      <c r="CR374" s="59"/>
      <c r="CS374" s="59"/>
      <c r="CT374" s="59"/>
      <c r="CU374" s="59"/>
      <c r="CV374" s="59"/>
      <c r="CW374" s="59"/>
      <c r="CX374" s="59"/>
      <c r="CY374" s="59"/>
      <c r="CZ374" s="59"/>
      <c r="DA374" s="59"/>
      <c r="DB374" s="59"/>
      <c r="DC374" s="59"/>
      <c r="DD374" s="59"/>
      <c r="DE374" s="59"/>
      <c r="DF374" s="59"/>
      <c r="DG374" s="59"/>
      <c r="DH374" s="59"/>
      <c r="DI374" s="59"/>
      <c r="DJ374" s="59"/>
      <c r="DK374" s="59"/>
      <c r="DL374" s="59"/>
      <c r="DM374" s="59"/>
      <c r="DN374" s="59"/>
      <c r="DO374" s="59"/>
      <c r="DP374" s="59"/>
      <c r="DQ374" s="59"/>
      <c r="DR374" s="59"/>
      <c r="DS374" s="59"/>
      <c r="DT374" s="59"/>
      <c r="DU374" s="59"/>
      <c r="DV374" s="59"/>
      <c r="DW374" s="59"/>
      <c r="DX374" s="59"/>
      <c r="DY374" s="59"/>
      <c r="DZ374" s="59"/>
      <c r="EA374" s="59"/>
      <c r="EB374" s="59"/>
      <c r="EC374" s="59"/>
      <c r="ED374" s="59"/>
      <c r="EE374" s="59"/>
      <c r="EF374" s="59"/>
      <c r="EG374" s="59"/>
      <c r="EH374" s="59"/>
      <c r="EI374" s="59"/>
      <c r="EJ374" s="59"/>
      <c r="EK374" s="59"/>
      <c r="EL374" s="59"/>
      <c r="EM374" s="59"/>
      <c r="EN374" s="59"/>
      <c r="EO374" s="59"/>
      <c r="EP374" s="59"/>
      <c r="EQ374" s="59"/>
      <c r="ER374" s="59"/>
      <c r="ES374" s="59"/>
      <c r="ET374" s="59"/>
      <c r="EU374" s="59"/>
      <c r="EV374" s="59"/>
      <c r="EW374" s="59"/>
      <c r="EX374" s="59"/>
      <c r="EY374" s="59"/>
      <c r="EZ374" s="59"/>
      <c r="FA374" s="59"/>
      <c r="FB374" s="59"/>
      <c r="FC374" s="59"/>
      <c r="FD374" s="59"/>
      <c r="FE374" s="59"/>
      <c r="FF374" s="59"/>
      <c r="FG374" s="59"/>
      <c r="FH374" s="59"/>
      <c r="FI374" s="59"/>
    </row>
    <row r="375" spans="1:165" s="116" customFormat="1" ht="11.25" x14ac:dyDescent="0.2">
      <c r="A375" s="17"/>
      <c r="B375" s="17"/>
      <c r="C375" s="26"/>
      <c r="D375" s="26"/>
      <c r="E375" s="14" t="s">
        <v>498</v>
      </c>
      <c r="F375" s="54"/>
      <c r="G375" s="1"/>
      <c r="H375" s="1"/>
      <c r="I375" s="1"/>
      <c r="J375" s="1"/>
      <c r="K375" s="1"/>
      <c r="L375" s="1"/>
      <c r="M375" s="1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1"/>
      <c r="AG375" s="1"/>
      <c r="AH375" s="1"/>
      <c r="AI375" s="1"/>
      <c r="AJ375" s="1"/>
      <c r="AK375" s="1"/>
      <c r="AL375" s="1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1"/>
      <c r="BF375" s="1"/>
      <c r="BG375" s="1"/>
      <c r="BH375" s="1"/>
      <c r="BI375" s="1"/>
      <c r="BJ375" s="1"/>
      <c r="BK375" s="1"/>
      <c r="BL375" s="1"/>
      <c r="BM375" s="65"/>
      <c r="BN375" s="132"/>
      <c r="BO375" s="65"/>
      <c r="BP375" s="132"/>
      <c r="BQ375" s="65"/>
      <c r="BR375" s="65"/>
      <c r="BS375" s="132"/>
      <c r="BT375" s="65"/>
      <c r="BU375" s="65"/>
      <c r="BV375" s="65"/>
      <c r="BW375" s="65"/>
      <c r="BX375" s="132"/>
      <c r="BY375" s="65"/>
      <c r="BZ375" s="132"/>
      <c r="CA375" s="65"/>
      <c r="CB375" s="65"/>
      <c r="CC375" s="65"/>
      <c r="CD375" s="65"/>
      <c r="CE375" s="65"/>
      <c r="CF375" s="65"/>
      <c r="CG375" s="65"/>
      <c r="CH375" s="132"/>
      <c r="CI375" s="65"/>
      <c r="CJ375" s="65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1:165" s="116" customFormat="1" ht="6" customHeight="1" x14ac:dyDescent="0.2">
      <c r="A376" s="17"/>
      <c r="B376" s="17"/>
      <c r="C376" s="26"/>
      <c r="D376" s="26"/>
      <c r="E376" s="123"/>
      <c r="F376" s="54"/>
      <c r="G376" s="1"/>
      <c r="H376" s="1"/>
      <c r="I376" s="1"/>
      <c r="J376" s="1"/>
      <c r="K376" s="1"/>
      <c r="L376" s="1"/>
      <c r="M376" s="1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1"/>
      <c r="AG376" s="1"/>
      <c r="AH376" s="1"/>
      <c r="AI376" s="1"/>
      <c r="AJ376" s="1"/>
      <c r="AK376" s="1"/>
      <c r="AL376" s="1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1"/>
      <c r="BF376" s="1"/>
      <c r="BG376" s="1"/>
      <c r="BH376" s="1"/>
      <c r="BI376" s="1"/>
      <c r="BJ376" s="1"/>
      <c r="BK376" s="1"/>
      <c r="BL376" s="1"/>
      <c r="BM376" s="65"/>
      <c r="BN376" s="132"/>
      <c r="BO376" s="65"/>
      <c r="BP376" s="132"/>
      <c r="BQ376" s="65"/>
      <c r="BR376" s="65"/>
      <c r="BS376" s="132"/>
      <c r="BT376" s="65"/>
      <c r="BU376" s="65"/>
      <c r="BV376" s="65"/>
      <c r="BW376" s="65"/>
      <c r="BX376" s="132"/>
      <c r="BY376" s="65"/>
      <c r="BZ376" s="132"/>
      <c r="CA376" s="65"/>
      <c r="CB376" s="65"/>
      <c r="CC376" s="65"/>
      <c r="CD376" s="65"/>
      <c r="CE376" s="65"/>
      <c r="CF376" s="65"/>
      <c r="CG376" s="65"/>
      <c r="CH376" s="132"/>
      <c r="CI376" s="65"/>
      <c r="CJ376" s="65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1:165" s="116" customFormat="1" ht="11.25" x14ac:dyDescent="0.2">
      <c r="A377" s="17"/>
      <c r="B377" s="17"/>
      <c r="C377" s="26"/>
      <c r="D377" s="26"/>
      <c r="E377" s="16" t="s">
        <v>99</v>
      </c>
      <c r="F377" s="54"/>
      <c r="G377" s="1"/>
      <c r="H377" s="1"/>
      <c r="I377" s="1"/>
      <c r="J377" s="1"/>
      <c r="K377" s="1"/>
      <c r="L377" s="1"/>
      <c r="M377" s="1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1"/>
      <c r="AG377" s="1"/>
      <c r="AH377" s="1"/>
      <c r="AI377" s="1"/>
      <c r="AJ377" s="1"/>
      <c r="AK377" s="1"/>
      <c r="AL377" s="1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1"/>
      <c r="BF377" s="1"/>
      <c r="BG377" s="1"/>
      <c r="BH377" s="1"/>
      <c r="BI377" s="1"/>
      <c r="BJ377" s="1"/>
      <c r="BK377" s="1"/>
      <c r="BL377" s="1"/>
      <c r="BM377" s="65"/>
      <c r="BN377" s="132"/>
      <c r="BO377" s="65"/>
      <c r="BP377" s="132"/>
      <c r="BQ377" s="65"/>
      <c r="BR377" s="65"/>
      <c r="BS377" s="132"/>
      <c r="BT377" s="65"/>
      <c r="BU377" s="65"/>
      <c r="BV377" s="65"/>
      <c r="BW377" s="65"/>
      <c r="BX377" s="132"/>
      <c r="BY377" s="65"/>
      <c r="BZ377" s="132"/>
      <c r="CA377" s="65"/>
      <c r="CB377" s="65"/>
      <c r="CC377" s="65"/>
      <c r="CD377" s="65"/>
      <c r="CE377" s="65"/>
      <c r="CF377" s="65"/>
      <c r="CG377" s="65"/>
      <c r="CH377" s="132"/>
      <c r="CI377" s="65"/>
      <c r="CJ377" s="65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1:165" s="116" customFormat="1" ht="11.25" x14ac:dyDescent="0.2">
      <c r="A378" s="17"/>
      <c r="B378" s="17"/>
      <c r="C378" s="18"/>
      <c r="D378" s="18"/>
      <c r="E378" s="123"/>
      <c r="F378" s="19"/>
      <c r="G378" s="1"/>
      <c r="H378" s="1"/>
      <c r="I378" s="1"/>
      <c r="J378" s="1"/>
      <c r="K378" s="1"/>
      <c r="L378" s="1"/>
      <c r="M378" s="1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1"/>
      <c r="AG378" s="1"/>
      <c r="AH378" s="1"/>
      <c r="AI378" s="1"/>
      <c r="AJ378" s="1"/>
      <c r="AK378" s="1"/>
      <c r="AL378" s="1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1"/>
      <c r="BF378" s="1"/>
      <c r="BG378" s="1"/>
      <c r="BH378" s="1"/>
      <c r="BI378" s="1"/>
      <c r="BJ378" s="1"/>
      <c r="BK378" s="1"/>
      <c r="BL378" s="1"/>
      <c r="BM378" s="65"/>
      <c r="BN378" s="132"/>
      <c r="BO378" s="65"/>
      <c r="BP378" s="132"/>
      <c r="BQ378" s="65"/>
      <c r="BR378" s="65"/>
      <c r="BS378" s="132"/>
      <c r="BT378" s="65"/>
      <c r="BU378" s="65"/>
      <c r="BV378" s="65"/>
      <c r="BW378" s="65"/>
      <c r="BX378" s="132"/>
      <c r="BY378" s="65"/>
      <c r="BZ378" s="132"/>
      <c r="CA378" s="65"/>
      <c r="CB378" s="65"/>
      <c r="CC378" s="65"/>
      <c r="CD378" s="65"/>
      <c r="CE378" s="65"/>
      <c r="CF378" s="65"/>
      <c r="CG378" s="65"/>
      <c r="CH378" s="132"/>
      <c r="CI378" s="65"/>
      <c r="CJ378" s="65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1:165" s="140" customFormat="1" ht="25.5" customHeight="1" x14ac:dyDescent="0.25">
      <c r="A379" s="120" t="s">
        <v>105</v>
      </c>
      <c r="B379" s="120" t="s">
        <v>101</v>
      </c>
      <c r="C379" s="120">
        <v>840301</v>
      </c>
      <c r="D379" s="120" t="s">
        <v>499</v>
      </c>
      <c r="E379" s="124" t="s">
        <v>500</v>
      </c>
      <c r="F379" s="15" t="s">
        <v>436</v>
      </c>
      <c r="G379" s="1">
        <f t="shared" ref="G379:G385" si="2515">H379+I379+BJ379</f>
        <v>16991212</v>
      </c>
      <c r="H379" s="1">
        <f t="shared" ref="H379:H385" si="2516">L379+CJ379+DC379+DU379+EM379+FE379</f>
        <v>1885591</v>
      </c>
      <c r="I379" s="1"/>
      <c r="J379" s="1">
        <f t="shared" ref="J379:J385" si="2517">K379+M379+CP379+DH379+DZ379+ER379</f>
        <v>15105621</v>
      </c>
      <c r="K379" s="1">
        <v>3470720</v>
      </c>
      <c r="L379" s="1"/>
      <c r="M379" s="1">
        <f t="shared" si="2360"/>
        <v>7978011</v>
      </c>
      <c r="N379" s="65">
        <v>6053861</v>
      </c>
      <c r="O379" s="65"/>
      <c r="P379" s="65"/>
      <c r="Q379" s="65">
        <v>570352</v>
      </c>
      <c r="R379" s="65"/>
      <c r="S379" s="65"/>
      <c r="T379" s="65">
        <f t="shared" si="2304"/>
        <v>1353798</v>
      </c>
      <c r="U379" s="65">
        <v>1295758</v>
      </c>
      <c r="V379" s="65">
        <v>58040</v>
      </c>
      <c r="W379" s="65"/>
      <c r="X379" s="65"/>
      <c r="Y379" s="65"/>
      <c r="Z379" s="65"/>
      <c r="AA379" s="65"/>
      <c r="AB379" s="65"/>
      <c r="AC379" s="65"/>
      <c r="AD379" s="65"/>
      <c r="AE379" s="65">
        <v>1356006</v>
      </c>
      <c r="AF379" s="52"/>
      <c r="AG379" s="52">
        <v>6178588</v>
      </c>
      <c r="AH379" s="52">
        <v>532969</v>
      </c>
      <c r="AI379" s="52">
        <v>638062</v>
      </c>
      <c r="AJ379" s="1">
        <f t="shared" ref="AJ379:AJ385" si="2518">M379-AF379-AG379-AI379</f>
        <v>1161361</v>
      </c>
      <c r="AK379" s="1">
        <f t="shared" si="2306"/>
        <v>0</v>
      </c>
      <c r="AL379" s="1">
        <f t="shared" ref="AL379:AL385" si="2519">AM379+AN379+AO379+AP379+AQ379+AR379+AS379+AV379+AW379+BA379+BB379+BC379</f>
        <v>0</v>
      </c>
      <c r="AM379" s="65"/>
      <c r="AN379" s="65"/>
      <c r="AO379" s="65"/>
      <c r="AP379" s="65"/>
      <c r="AQ379" s="65"/>
      <c r="AR379" s="65"/>
      <c r="AS379" s="65">
        <f t="shared" ref="AS379:AS385" si="2520">AT379+AU379</f>
        <v>0</v>
      </c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52"/>
      <c r="BF379" s="52"/>
      <c r="BG379" s="52"/>
      <c r="BH379" s="52"/>
      <c r="BI379" s="1">
        <f t="shared" ref="BI379:BI385" si="2521">AL379-BE379-BF379-BH379</f>
        <v>0</v>
      </c>
      <c r="BJ379" s="1">
        <f t="shared" si="2310"/>
        <v>15105621</v>
      </c>
      <c r="BK379" s="1">
        <f t="shared" ref="BK379:BK385" si="2522">BM379+BO379+BQ379+BR379+BT379+BU379+BV379+CA379+CB379+CE379+CF379+CG379+CI379</f>
        <v>7978011</v>
      </c>
      <c r="BL379" s="1"/>
      <c r="BM379" s="65">
        <f t="shared" ref="BM379:BM385" si="2523">N379+AM379</f>
        <v>6053861</v>
      </c>
      <c r="BN379" s="132"/>
      <c r="BO379" s="65">
        <f t="shared" ref="BO379:BO385" si="2524">O379+AN379</f>
        <v>0</v>
      </c>
      <c r="BP379" s="132"/>
      <c r="BQ379" s="65">
        <f t="shared" ref="BQ379:BQ385" si="2525">P379+AO379</f>
        <v>0</v>
      </c>
      <c r="BR379" s="65">
        <f t="shared" ref="BR379:BR385" si="2526">Q379+AP379</f>
        <v>570352</v>
      </c>
      <c r="BS379" s="132"/>
      <c r="BT379" s="65">
        <f t="shared" ref="BT379:BT385" si="2527">R379+AQ379</f>
        <v>0</v>
      </c>
      <c r="BU379" s="65">
        <f t="shared" ref="BU379:BU385" si="2528">S379+AR379</f>
        <v>0</v>
      </c>
      <c r="BV379" s="65">
        <f t="shared" ref="BV379:BV385" si="2529">T379+AS379</f>
        <v>1353798</v>
      </c>
      <c r="BW379" s="65">
        <f t="shared" ref="BW379:BW385" si="2530">U379+AT379</f>
        <v>1295758</v>
      </c>
      <c r="BX379" s="132"/>
      <c r="BY379" s="65">
        <f t="shared" ref="BY379:BY385" si="2531">V379+AU379</f>
        <v>58040</v>
      </c>
      <c r="BZ379" s="132"/>
      <c r="CA379" s="65">
        <f t="shared" ref="CA379:CA385" si="2532">W379+AV379</f>
        <v>0</v>
      </c>
      <c r="CB379" s="65">
        <f t="shared" ref="CB379:CB385" si="2533">X379+AW379</f>
        <v>0</v>
      </c>
      <c r="CC379" s="65">
        <f t="shared" ref="CC379:CC385" si="2534">Y379+AX379</f>
        <v>0</v>
      </c>
      <c r="CD379" s="65">
        <f t="shared" ref="CD379:CD385" si="2535">Z379+AY379</f>
        <v>0</v>
      </c>
      <c r="CE379" s="65">
        <f t="shared" ref="CE379:CE385" si="2536">AA379+AZ379</f>
        <v>0</v>
      </c>
      <c r="CF379" s="65">
        <f t="shared" ref="CF379:CF385" si="2537">AB379+BA379</f>
        <v>0</v>
      </c>
      <c r="CG379" s="65">
        <f t="shared" ref="CG379:CG385" si="2538">AC379+BB379</f>
        <v>0</v>
      </c>
      <c r="CH379" s="132"/>
      <c r="CI379" s="65">
        <f t="shared" ref="CI379:CI385" si="2539">AD379+BC379</f>
        <v>0</v>
      </c>
      <c r="CJ379" s="65">
        <f t="shared" ref="CJ379:CJ385" si="2540">AE379+BD379</f>
        <v>1356006</v>
      </c>
      <c r="CK379" s="65">
        <f t="shared" ref="CK379:CK385" si="2541">AF379+BE379</f>
        <v>0</v>
      </c>
      <c r="CL379" s="65">
        <f t="shared" ref="CL379:CL385" si="2542">AG379+BF379</f>
        <v>6178588</v>
      </c>
      <c r="CM379" s="65">
        <f t="shared" ref="CM379:CM385" si="2543">AH379+BG379</f>
        <v>532969</v>
      </c>
      <c r="CN379" s="65">
        <f t="shared" ref="CN379:CN385" si="2544">AI379+BH379</f>
        <v>638062</v>
      </c>
      <c r="CO379" s="65">
        <f t="shared" ref="CO379:CO385" si="2545">AJ379+BI379</f>
        <v>1161361</v>
      </c>
      <c r="CP379" s="1">
        <v>3656890</v>
      </c>
      <c r="CQ379" s="1">
        <v>529585</v>
      </c>
      <c r="CR379" s="1">
        <v>544483</v>
      </c>
      <c r="CS379" s="1">
        <v>2023887</v>
      </c>
      <c r="CT379" s="1">
        <v>728066</v>
      </c>
      <c r="CU379" s="1">
        <f t="shared" ref="CU379:CU383" si="2546">CP379-CR379-CS379-CT379</f>
        <v>360454</v>
      </c>
      <c r="CV379" s="1"/>
      <c r="CW379" s="1"/>
      <c r="CX379" s="1"/>
      <c r="CY379" s="1"/>
      <c r="CZ379" s="1"/>
      <c r="DA379" s="1"/>
      <c r="DB379" s="1">
        <f t="shared" ref="DB379:DB385" si="2547">CP379+CV379</f>
        <v>3656890</v>
      </c>
      <c r="DC379" s="1">
        <f t="shared" ref="DC379:DC385" si="2548">CQ379+CW379</f>
        <v>529585</v>
      </c>
      <c r="DD379" s="1">
        <f t="shared" ref="DD379:DD385" si="2549">CR379+CX379</f>
        <v>544483</v>
      </c>
      <c r="DE379" s="1">
        <f t="shared" ref="DE379:DE385" si="2550">CS379+CY379</f>
        <v>2023887</v>
      </c>
      <c r="DF379" s="1">
        <f t="shared" ref="DF379:DF385" si="2551">CT379+CZ379</f>
        <v>728066</v>
      </c>
      <c r="DG379" s="1">
        <f t="shared" ref="DG379:DG385" si="2552">CU379+DA379</f>
        <v>360454</v>
      </c>
      <c r="DH379" s="1"/>
      <c r="DM379" s="1"/>
      <c r="DN379" s="1"/>
      <c r="DO379" s="1"/>
      <c r="DP379" s="1"/>
      <c r="DQ379" s="1"/>
      <c r="DR379" s="1"/>
      <c r="DS379" s="1"/>
      <c r="DT379" s="1">
        <f t="shared" ref="DT379:DT385" si="2553">DH379+DN379</f>
        <v>0</v>
      </c>
      <c r="DU379" s="1">
        <f t="shared" ref="DU379:DU385" si="2554">DI379+DO379</f>
        <v>0</v>
      </c>
      <c r="DV379" s="1">
        <f t="shared" ref="DV379:DV385" si="2555">DJ379+DP379</f>
        <v>0</v>
      </c>
      <c r="DW379" s="1">
        <f t="shared" ref="DW379:DW385" si="2556">DK379+DQ379</f>
        <v>0</v>
      </c>
      <c r="DX379" s="1">
        <f t="shared" ref="DX379:DX385" si="2557">DL379+DR379</f>
        <v>0</v>
      </c>
      <c r="DY379" s="1">
        <f t="shared" ref="DY379:DY385" si="2558">DM379+DS379</f>
        <v>0</v>
      </c>
      <c r="DZ379" s="1"/>
      <c r="EA379" s="1"/>
      <c r="EB379" s="1"/>
      <c r="EC379" s="1"/>
      <c r="ED379" s="1"/>
      <c r="EE379" s="1">
        <f t="shared" ref="EE379:EE433" si="2559">DZ379-EB379-EC379-ED379</f>
        <v>0</v>
      </c>
      <c r="EF379" s="1"/>
      <c r="EG379" s="1"/>
      <c r="EH379" s="1"/>
      <c r="EI379" s="1"/>
      <c r="EJ379" s="1"/>
      <c r="EK379" s="1"/>
      <c r="EL379" s="1">
        <f t="shared" ref="EL379:EL385" si="2560">DZ379+EF379</f>
        <v>0</v>
      </c>
      <c r="EM379" s="1">
        <f t="shared" ref="EM379:EM385" si="2561">EA379+EG379</f>
        <v>0</v>
      </c>
      <c r="EN379" s="1">
        <f t="shared" ref="EN379:EN385" si="2562">EB379+EH379</f>
        <v>0</v>
      </c>
      <c r="EO379" s="1">
        <f t="shared" ref="EO379:EO385" si="2563">EC379+EI379</f>
        <v>0</v>
      </c>
      <c r="EP379" s="1">
        <f t="shared" ref="EP379:EP385" si="2564">ED379+EJ379</f>
        <v>0</v>
      </c>
      <c r="EQ379" s="1">
        <f t="shared" ref="EQ379:EQ385" si="2565">EE379+EK379</f>
        <v>0</v>
      </c>
      <c r="ER379" s="1">
        <v>0</v>
      </c>
      <c r="EW379" s="1">
        <f t="shared" ref="EW379:EW433" si="2566">ER379-ET379-EU379-EV379</f>
        <v>0</v>
      </c>
      <c r="EX379" s="1"/>
      <c r="EY379" s="1"/>
      <c r="EZ379" s="1"/>
      <c r="FA379" s="1"/>
      <c r="FB379" s="1"/>
      <c r="FC379" s="1"/>
      <c r="FD379" s="1">
        <f t="shared" ref="FD379:FD385" si="2567">ER379+EX379</f>
        <v>0</v>
      </c>
      <c r="FE379" s="1">
        <f t="shared" ref="FE379:FE385" si="2568">ES379+EY379</f>
        <v>0</v>
      </c>
      <c r="FF379" s="1">
        <f t="shared" ref="FF379:FF385" si="2569">ET379+EZ379</f>
        <v>0</v>
      </c>
      <c r="FG379" s="1">
        <f t="shared" ref="FG379:FG385" si="2570">EU379+FA379</f>
        <v>0</v>
      </c>
      <c r="FH379" s="1">
        <f t="shared" ref="FH379:FH385" si="2571">EV379+FB379</f>
        <v>0</v>
      </c>
      <c r="FI379" s="1">
        <f t="shared" ref="FI379:FI385" si="2572">EW379+FC379</f>
        <v>0</v>
      </c>
    </row>
    <row r="380" spans="1:165" s="116" customFormat="1" ht="38.25" customHeight="1" x14ac:dyDescent="0.2">
      <c r="A380" s="120" t="s">
        <v>105</v>
      </c>
      <c r="B380" s="120" t="s">
        <v>101</v>
      </c>
      <c r="C380" s="120">
        <v>840301</v>
      </c>
      <c r="D380" s="120" t="s">
        <v>501</v>
      </c>
      <c r="E380" s="124" t="s">
        <v>502</v>
      </c>
      <c r="F380" s="15" t="s">
        <v>127</v>
      </c>
      <c r="G380" s="1">
        <f t="shared" si="2515"/>
        <v>39234</v>
      </c>
      <c r="H380" s="1">
        <f t="shared" si="2516"/>
        <v>0</v>
      </c>
      <c r="I380" s="1"/>
      <c r="J380" s="1">
        <f t="shared" si="2517"/>
        <v>39234</v>
      </c>
      <c r="K380" s="1">
        <v>29325</v>
      </c>
      <c r="L380" s="1"/>
      <c r="M380" s="1">
        <f t="shared" si="2360"/>
        <v>9909</v>
      </c>
      <c r="N380" s="65">
        <v>7802</v>
      </c>
      <c r="O380" s="65"/>
      <c r="P380" s="65"/>
      <c r="Q380" s="65">
        <v>2107</v>
      </c>
      <c r="R380" s="65"/>
      <c r="S380" s="65"/>
      <c r="T380" s="65">
        <f t="shared" si="2304"/>
        <v>0</v>
      </c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52"/>
      <c r="AG380" s="52"/>
      <c r="AH380" s="52"/>
      <c r="AI380" s="52"/>
      <c r="AJ380" s="1">
        <f t="shared" si="2518"/>
        <v>9909</v>
      </c>
      <c r="AK380" s="1">
        <f t="shared" si="2306"/>
        <v>0</v>
      </c>
      <c r="AL380" s="1">
        <f t="shared" si="2519"/>
        <v>0</v>
      </c>
      <c r="AM380" s="65"/>
      <c r="AN380" s="65"/>
      <c r="AO380" s="65"/>
      <c r="AP380" s="65"/>
      <c r="AQ380" s="65"/>
      <c r="AR380" s="65"/>
      <c r="AS380" s="65">
        <f t="shared" si="2520"/>
        <v>0</v>
      </c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52"/>
      <c r="BF380" s="52"/>
      <c r="BG380" s="52"/>
      <c r="BH380" s="52"/>
      <c r="BI380" s="1">
        <f t="shared" si="2521"/>
        <v>0</v>
      </c>
      <c r="BJ380" s="1">
        <f t="shared" si="2310"/>
        <v>39234</v>
      </c>
      <c r="BK380" s="1">
        <f t="shared" si="2522"/>
        <v>9909</v>
      </c>
      <c r="BL380" s="1"/>
      <c r="BM380" s="65">
        <f t="shared" si="2523"/>
        <v>7802</v>
      </c>
      <c r="BN380" s="132"/>
      <c r="BO380" s="65">
        <f t="shared" si="2524"/>
        <v>0</v>
      </c>
      <c r="BP380" s="132"/>
      <c r="BQ380" s="65">
        <f t="shared" si="2525"/>
        <v>0</v>
      </c>
      <c r="BR380" s="65">
        <f t="shared" si="2526"/>
        <v>2107</v>
      </c>
      <c r="BS380" s="132"/>
      <c r="BT380" s="65">
        <f t="shared" si="2527"/>
        <v>0</v>
      </c>
      <c r="BU380" s="65">
        <f t="shared" si="2528"/>
        <v>0</v>
      </c>
      <c r="BV380" s="65">
        <f t="shared" si="2529"/>
        <v>0</v>
      </c>
      <c r="BW380" s="65">
        <f t="shared" si="2530"/>
        <v>0</v>
      </c>
      <c r="BX380" s="132"/>
      <c r="BY380" s="65">
        <f t="shared" si="2531"/>
        <v>0</v>
      </c>
      <c r="BZ380" s="132"/>
      <c r="CA380" s="65">
        <f t="shared" si="2532"/>
        <v>0</v>
      </c>
      <c r="CB380" s="65">
        <f t="shared" si="2533"/>
        <v>0</v>
      </c>
      <c r="CC380" s="65">
        <f t="shared" si="2534"/>
        <v>0</v>
      </c>
      <c r="CD380" s="65">
        <f t="shared" si="2535"/>
        <v>0</v>
      </c>
      <c r="CE380" s="65">
        <f t="shared" si="2536"/>
        <v>0</v>
      </c>
      <c r="CF380" s="65">
        <f t="shared" si="2537"/>
        <v>0</v>
      </c>
      <c r="CG380" s="65">
        <f t="shared" si="2538"/>
        <v>0</v>
      </c>
      <c r="CH380" s="132"/>
      <c r="CI380" s="65">
        <f t="shared" si="2539"/>
        <v>0</v>
      </c>
      <c r="CJ380" s="65">
        <f t="shared" si="2540"/>
        <v>0</v>
      </c>
      <c r="CK380" s="65">
        <f t="shared" si="2541"/>
        <v>0</v>
      </c>
      <c r="CL380" s="65">
        <f t="shared" si="2542"/>
        <v>0</v>
      </c>
      <c r="CM380" s="65">
        <f t="shared" si="2543"/>
        <v>0</v>
      </c>
      <c r="CN380" s="65">
        <f t="shared" si="2544"/>
        <v>0</v>
      </c>
      <c r="CO380" s="65">
        <f t="shared" si="2545"/>
        <v>9909</v>
      </c>
      <c r="CP380" s="1"/>
      <c r="CU380" s="1">
        <f t="shared" si="2546"/>
        <v>0</v>
      </c>
      <c r="CV380" s="1"/>
      <c r="DA380" s="1"/>
      <c r="DB380" s="1">
        <f t="shared" si="2547"/>
        <v>0</v>
      </c>
      <c r="DC380" s="1">
        <f t="shared" si="2548"/>
        <v>0</v>
      </c>
      <c r="DD380" s="1">
        <f t="shared" si="2549"/>
        <v>0</v>
      </c>
      <c r="DE380" s="1">
        <f t="shared" si="2550"/>
        <v>0</v>
      </c>
      <c r="DF380" s="1">
        <f t="shared" si="2551"/>
        <v>0</v>
      </c>
      <c r="DG380" s="1">
        <f t="shared" si="2552"/>
        <v>0</v>
      </c>
      <c r="DH380" s="1"/>
      <c r="DM380" s="1"/>
      <c r="DN380" s="1"/>
      <c r="DS380" s="1"/>
      <c r="DT380" s="1">
        <f t="shared" si="2553"/>
        <v>0</v>
      </c>
      <c r="DU380" s="1">
        <f t="shared" si="2554"/>
        <v>0</v>
      </c>
      <c r="DV380" s="1">
        <f t="shared" si="2555"/>
        <v>0</v>
      </c>
      <c r="DW380" s="1">
        <f t="shared" si="2556"/>
        <v>0</v>
      </c>
      <c r="DX380" s="1">
        <f t="shared" si="2557"/>
        <v>0</v>
      </c>
      <c r="DY380" s="1">
        <f t="shared" si="2558"/>
        <v>0</v>
      </c>
      <c r="DZ380" s="1"/>
      <c r="EA380" s="1"/>
      <c r="EB380" s="1"/>
      <c r="EC380" s="1"/>
      <c r="ED380" s="1"/>
      <c r="EE380" s="1">
        <f t="shared" si="2559"/>
        <v>0</v>
      </c>
      <c r="EF380" s="1"/>
      <c r="EK380" s="1"/>
      <c r="EL380" s="1">
        <f t="shared" si="2560"/>
        <v>0</v>
      </c>
      <c r="EM380" s="1">
        <f t="shared" si="2561"/>
        <v>0</v>
      </c>
      <c r="EN380" s="1">
        <f t="shared" si="2562"/>
        <v>0</v>
      </c>
      <c r="EO380" s="1">
        <f t="shared" si="2563"/>
        <v>0</v>
      </c>
      <c r="EP380" s="1">
        <f t="shared" si="2564"/>
        <v>0</v>
      </c>
      <c r="EQ380" s="1">
        <f t="shared" si="2565"/>
        <v>0</v>
      </c>
      <c r="ER380" s="1">
        <v>0</v>
      </c>
      <c r="EW380" s="1">
        <f t="shared" si="2566"/>
        <v>0</v>
      </c>
      <c r="EX380" s="1"/>
      <c r="FC380" s="1"/>
      <c r="FD380" s="1">
        <f t="shared" si="2567"/>
        <v>0</v>
      </c>
      <c r="FE380" s="1">
        <f t="shared" si="2568"/>
        <v>0</v>
      </c>
      <c r="FF380" s="1">
        <f t="shared" si="2569"/>
        <v>0</v>
      </c>
      <c r="FG380" s="1">
        <f t="shared" si="2570"/>
        <v>0</v>
      </c>
      <c r="FH380" s="1">
        <f t="shared" si="2571"/>
        <v>0</v>
      </c>
      <c r="FI380" s="1">
        <f t="shared" si="2572"/>
        <v>0</v>
      </c>
    </row>
    <row r="381" spans="1:165" s="116" customFormat="1" ht="25.5" customHeight="1" x14ac:dyDescent="0.2">
      <c r="A381" s="120" t="s">
        <v>105</v>
      </c>
      <c r="B381" s="120" t="s">
        <v>101</v>
      </c>
      <c r="C381" s="120">
        <v>840301</v>
      </c>
      <c r="D381" s="120" t="s">
        <v>503</v>
      </c>
      <c r="E381" s="124" t="s">
        <v>504</v>
      </c>
      <c r="F381" s="15" t="s">
        <v>140</v>
      </c>
      <c r="G381" s="1">
        <f t="shared" si="2515"/>
        <v>9354630</v>
      </c>
      <c r="H381" s="1">
        <f t="shared" si="2516"/>
        <v>0</v>
      </c>
      <c r="I381" s="1"/>
      <c r="J381" s="1">
        <f t="shared" si="2517"/>
        <v>9354630</v>
      </c>
      <c r="K381" s="1"/>
      <c r="L381" s="1"/>
      <c r="M381" s="1">
        <f t="shared" si="2360"/>
        <v>9354630</v>
      </c>
      <c r="N381" s="65">
        <v>7224700</v>
      </c>
      <c r="O381" s="65"/>
      <c r="P381" s="65"/>
      <c r="Q381" s="65">
        <v>1950669</v>
      </c>
      <c r="R381" s="65"/>
      <c r="S381" s="65"/>
      <c r="T381" s="65">
        <f t="shared" si="2304"/>
        <v>179261</v>
      </c>
      <c r="U381" s="65">
        <v>141150</v>
      </c>
      <c r="V381" s="65">
        <v>38111</v>
      </c>
      <c r="W381" s="65"/>
      <c r="X381" s="65"/>
      <c r="Y381" s="65"/>
      <c r="Z381" s="65"/>
      <c r="AA381" s="65"/>
      <c r="AB381" s="65"/>
      <c r="AC381" s="65"/>
      <c r="AD381" s="65"/>
      <c r="AE381" s="65"/>
      <c r="AF381" s="52">
        <v>2858545</v>
      </c>
      <c r="AG381" s="52">
        <v>6496085</v>
      </c>
      <c r="AH381" s="52"/>
      <c r="AI381" s="52"/>
      <c r="AJ381" s="1">
        <f t="shared" si="2518"/>
        <v>0</v>
      </c>
      <c r="AK381" s="1">
        <f t="shared" si="2306"/>
        <v>0</v>
      </c>
      <c r="AL381" s="1">
        <f t="shared" si="2519"/>
        <v>0</v>
      </c>
      <c r="AM381" s="65"/>
      <c r="AN381" s="65"/>
      <c r="AO381" s="65"/>
      <c r="AP381" s="65"/>
      <c r="AQ381" s="65"/>
      <c r="AR381" s="65"/>
      <c r="AS381" s="65">
        <f t="shared" si="2520"/>
        <v>0</v>
      </c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52"/>
      <c r="BF381" s="52"/>
      <c r="BG381" s="52"/>
      <c r="BH381" s="52"/>
      <c r="BI381" s="1">
        <f t="shared" si="2521"/>
        <v>0</v>
      </c>
      <c r="BJ381" s="1">
        <f t="shared" si="2310"/>
        <v>9354630</v>
      </c>
      <c r="BK381" s="1">
        <f t="shared" si="2522"/>
        <v>9354630</v>
      </c>
      <c r="BL381" s="1"/>
      <c r="BM381" s="65">
        <f t="shared" si="2523"/>
        <v>7224700</v>
      </c>
      <c r="BN381" s="132"/>
      <c r="BO381" s="65">
        <f t="shared" si="2524"/>
        <v>0</v>
      </c>
      <c r="BP381" s="132"/>
      <c r="BQ381" s="65">
        <f t="shared" si="2525"/>
        <v>0</v>
      </c>
      <c r="BR381" s="65">
        <f t="shared" si="2526"/>
        <v>1950669</v>
      </c>
      <c r="BS381" s="132"/>
      <c r="BT381" s="65">
        <f t="shared" si="2527"/>
        <v>0</v>
      </c>
      <c r="BU381" s="65">
        <f t="shared" si="2528"/>
        <v>0</v>
      </c>
      <c r="BV381" s="65">
        <f t="shared" si="2529"/>
        <v>179261</v>
      </c>
      <c r="BW381" s="65">
        <f t="shared" si="2530"/>
        <v>141150</v>
      </c>
      <c r="BX381" s="132"/>
      <c r="BY381" s="65">
        <f t="shared" si="2531"/>
        <v>38111</v>
      </c>
      <c r="BZ381" s="132"/>
      <c r="CA381" s="65">
        <f t="shared" si="2532"/>
        <v>0</v>
      </c>
      <c r="CB381" s="65">
        <f t="shared" si="2533"/>
        <v>0</v>
      </c>
      <c r="CC381" s="65">
        <f t="shared" si="2534"/>
        <v>0</v>
      </c>
      <c r="CD381" s="65">
        <f t="shared" si="2535"/>
        <v>0</v>
      </c>
      <c r="CE381" s="65">
        <f t="shared" si="2536"/>
        <v>0</v>
      </c>
      <c r="CF381" s="65">
        <f t="shared" si="2537"/>
        <v>0</v>
      </c>
      <c r="CG381" s="65">
        <f t="shared" si="2538"/>
        <v>0</v>
      </c>
      <c r="CH381" s="132"/>
      <c r="CI381" s="65">
        <f t="shared" si="2539"/>
        <v>0</v>
      </c>
      <c r="CJ381" s="65">
        <f t="shared" si="2540"/>
        <v>0</v>
      </c>
      <c r="CK381" s="65">
        <f t="shared" si="2541"/>
        <v>2858545</v>
      </c>
      <c r="CL381" s="65">
        <f t="shared" si="2542"/>
        <v>6496085</v>
      </c>
      <c r="CM381" s="65">
        <f t="shared" si="2543"/>
        <v>0</v>
      </c>
      <c r="CN381" s="65">
        <f t="shared" si="2544"/>
        <v>0</v>
      </c>
      <c r="CO381" s="65">
        <f t="shared" si="2545"/>
        <v>0</v>
      </c>
      <c r="CP381" s="1"/>
      <c r="CU381" s="1">
        <f t="shared" si="2546"/>
        <v>0</v>
      </c>
      <c r="CV381" s="1"/>
      <c r="DA381" s="1"/>
      <c r="DB381" s="1">
        <f t="shared" si="2547"/>
        <v>0</v>
      </c>
      <c r="DC381" s="1">
        <f t="shared" si="2548"/>
        <v>0</v>
      </c>
      <c r="DD381" s="1">
        <f t="shared" si="2549"/>
        <v>0</v>
      </c>
      <c r="DE381" s="1">
        <f t="shared" si="2550"/>
        <v>0</v>
      </c>
      <c r="DF381" s="1">
        <f t="shared" si="2551"/>
        <v>0</v>
      </c>
      <c r="DG381" s="1">
        <f t="shared" si="2552"/>
        <v>0</v>
      </c>
      <c r="DH381" s="1"/>
      <c r="DM381" s="1"/>
      <c r="DN381" s="1"/>
      <c r="DS381" s="1"/>
      <c r="DT381" s="1">
        <f t="shared" si="2553"/>
        <v>0</v>
      </c>
      <c r="DU381" s="1">
        <f t="shared" si="2554"/>
        <v>0</v>
      </c>
      <c r="DV381" s="1">
        <f t="shared" si="2555"/>
        <v>0</v>
      </c>
      <c r="DW381" s="1">
        <f t="shared" si="2556"/>
        <v>0</v>
      </c>
      <c r="DX381" s="1">
        <f t="shared" si="2557"/>
        <v>0</v>
      </c>
      <c r="DY381" s="1">
        <f t="shared" si="2558"/>
        <v>0</v>
      </c>
      <c r="DZ381" s="1"/>
      <c r="EA381" s="1"/>
      <c r="EB381" s="1"/>
      <c r="EC381" s="1"/>
      <c r="ED381" s="1"/>
      <c r="EE381" s="1">
        <f t="shared" si="2559"/>
        <v>0</v>
      </c>
      <c r="EF381" s="1"/>
      <c r="EK381" s="1"/>
      <c r="EL381" s="1">
        <f t="shared" si="2560"/>
        <v>0</v>
      </c>
      <c r="EM381" s="1">
        <f t="shared" si="2561"/>
        <v>0</v>
      </c>
      <c r="EN381" s="1">
        <f t="shared" si="2562"/>
        <v>0</v>
      </c>
      <c r="EO381" s="1">
        <f t="shared" si="2563"/>
        <v>0</v>
      </c>
      <c r="EP381" s="1">
        <f t="shared" si="2564"/>
        <v>0</v>
      </c>
      <c r="EQ381" s="1">
        <f t="shared" si="2565"/>
        <v>0</v>
      </c>
      <c r="ER381" s="1">
        <v>0</v>
      </c>
      <c r="EW381" s="1">
        <f t="shared" si="2566"/>
        <v>0</v>
      </c>
      <c r="EX381" s="1"/>
      <c r="FC381" s="1"/>
      <c r="FD381" s="1">
        <f t="shared" si="2567"/>
        <v>0</v>
      </c>
      <c r="FE381" s="1">
        <f t="shared" si="2568"/>
        <v>0</v>
      </c>
      <c r="FF381" s="1">
        <f t="shared" si="2569"/>
        <v>0</v>
      </c>
      <c r="FG381" s="1">
        <f t="shared" si="2570"/>
        <v>0</v>
      </c>
      <c r="FH381" s="1">
        <f t="shared" si="2571"/>
        <v>0</v>
      </c>
      <c r="FI381" s="1">
        <f t="shared" si="2572"/>
        <v>0</v>
      </c>
    </row>
    <row r="382" spans="1:165" s="116" customFormat="1" ht="25.5" customHeight="1" x14ac:dyDescent="0.2">
      <c r="A382" s="120" t="s">
        <v>105</v>
      </c>
      <c r="B382" s="120" t="s">
        <v>101</v>
      </c>
      <c r="C382" s="120">
        <v>840301</v>
      </c>
      <c r="D382" s="120" t="s">
        <v>505</v>
      </c>
      <c r="E382" s="124" t="s">
        <v>506</v>
      </c>
      <c r="F382" s="15" t="s">
        <v>143</v>
      </c>
      <c r="G382" s="1">
        <f t="shared" si="2515"/>
        <v>18001</v>
      </c>
      <c r="H382" s="1">
        <f t="shared" si="2516"/>
        <v>0</v>
      </c>
      <c r="I382" s="1"/>
      <c r="J382" s="1">
        <f t="shared" si="2517"/>
        <v>18001</v>
      </c>
      <c r="K382" s="1">
        <v>8000</v>
      </c>
      <c r="L382" s="1"/>
      <c r="M382" s="1">
        <f t="shared" si="2360"/>
        <v>10001</v>
      </c>
      <c r="N382" s="65">
        <v>7875</v>
      </c>
      <c r="O382" s="65"/>
      <c r="P382" s="65"/>
      <c r="Q382" s="65">
        <v>2126</v>
      </c>
      <c r="R382" s="65"/>
      <c r="S382" s="65"/>
      <c r="T382" s="65">
        <f t="shared" si="2304"/>
        <v>0</v>
      </c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52"/>
      <c r="AG382" s="52"/>
      <c r="AH382" s="52"/>
      <c r="AI382" s="52"/>
      <c r="AJ382" s="1">
        <f t="shared" si="2518"/>
        <v>10001</v>
      </c>
      <c r="AK382" s="1">
        <f t="shared" si="2306"/>
        <v>0</v>
      </c>
      <c r="AL382" s="1">
        <f t="shared" si="2519"/>
        <v>0</v>
      </c>
      <c r="AM382" s="65"/>
      <c r="AN382" s="65"/>
      <c r="AO382" s="65"/>
      <c r="AP382" s="65"/>
      <c r="AQ382" s="65"/>
      <c r="AR382" s="65"/>
      <c r="AS382" s="65">
        <f t="shared" si="2520"/>
        <v>0</v>
      </c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52"/>
      <c r="BF382" s="52"/>
      <c r="BG382" s="52"/>
      <c r="BH382" s="52"/>
      <c r="BI382" s="1">
        <f t="shared" si="2521"/>
        <v>0</v>
      </c>
      <c r="BJ382" s="1">
        <f t="shared" si="2310"/>
        <v>18001</v>
      </c>
      <c r="BK382" s="1">
        <f t="shared" si="2522"/>
        <v>10001</v>
      </c>
      <c r="BL382" s="1"/>
      <c r="BM382" s="65">
        <f t="shared" si="2523"/>
        <v>7875</v>
      </c>
      <c r="BN382" s="132"/>
      <c r="BO382" s="65">
        <f t="shared" si="2524"/>
        <v>0</v>
      </c>
      <c r="BP382" s="132"/>
      <c r="BQ382" s="65">
        <f t="shared" si="2525"/>
        <v>0</v>
      </c>
      <c r="BR382" s="65">
        <f t="shared" si="2526"/>
        <v>2126</v>
      </c>
      <c r="BS382" s="132"/>
      <c r="BT382" s="65">
        <f t="shared" si="2527"/>
        <v>0</v>
      </c>
      <c r="BU382" s="65">
        <f t="shared" si="2528"/>
        <v>0</v>
      </c>
      <c r="BV382" s="65">
        <f t="shared" si="2529"/>
        <v>0</v>
      </c>
      <c r="BW382" s="65">
        <f t="shared" si="2530"/>
        <v>0</v>
      </c>
      <c r="BX382" s="132"/>
      <c r="BY382" s="65">
        <f t="shared" si="2531"/>
        <v>0</v>
      </c>
      <c r="BZ382" s="132"/>
      <c r="CA382" s="65">
        <f t="shared" si="2532"/>
        <v>0</v>
      </c>
      <c r="CB382" s="65">
        <f t="shared" si="2533"/>
        <v>0</v>
      </c>
      <c r="CC382" s="65">
        <f t="shared" si="2534"/>
        <v>0</v>
      </c>
      <c r="CD382" s="65">
        <f t="shared" si="2535"/>
        <v>0</v>
      </c>
      <c r="CE382" s="65">
        <f t="shared" si="2536"/>
        <v>0</v>
      </c>
      <c r="CF382" s="65">
        <f t="shared" si="2537"/>
        <v>0</v>
      </c>
      <c r="CG382" s="65">
        <f t="shared" si="2538"/>
        <v>0</v>
      </c>
      <c r="CH382" s="132"/>
      <c r="CI382" s="65">
        <f t="shared" si="2539"/>
        <v>0</v>
      </c>
      <c r="CJ382" s="65">
        <f t="shared" si="2540"/>
        <v>0</v>
      </c>
      <c r="CK382" s="65">
        <f t="shared" si="2541"/>
        <v>0</v>
      </c>
      <c r="CL382" s="65">
        <f t="shared" si="2542"/>
        <v>0</v>
      </c>
      <c r="CM382" s="65">
        <f t="shared" si="2543"/>
        <v>0</v>
      </c>
      <c r="CN382" s="65">
        <f t="shared" si="2544"/>
        <v>0</v>
      </c>
      <c r="CO382" s="65">
        <f t="shared" si="2545"/>
        <v>10001</v>
      </c>
      <c r="CP382" s="1"/>
      <c r="CU382" s="1">
        <f t="shared" si="2546"/>
        <v>0</v>
      </c>
      <c r="CV382" s="1"/>
      <c r="DA382" s="1"/>
      <c r="DB382" s="1">
        <f t="shared" si="2547"/>
        <v>0</v>
      </c>
      <c r="DC382" s="1">
        <f t="shared" si="2548"/>
        <v>0</v>
      </c>
      <c r="DD382" s="1">
        <f t="shared" si="2549"/>
        <v>0</v>
      </c>
      <c r="DE382" s="1">
        <f t="shared" si="2550"/>
        <v>0</v>
      </c>
      <c r="DF382" s="1">
        <f t="shared" si="2551"/>
        <v>0</v>
      </c>
      <c r="DG382" s="1">
        <f t="shared" si="2552"/>
        <v>0</v>
      </c>
      <c r="DH382" s="1"/>
      <c r="DM382" s="1"/>
      <c r="DN382" s="1"/>
      <c r="DS382" s="1"/>
      <c r="DT382" s="1">
        <f t="shared" si="2553"/>
        <v>0</v>
      </c>
      <c r="DU382" s="1">
        <f t="shared" si="2554"/>
        <v>0</v>
      </c>
      <c r="DV382" s="1">
        <f t="shared" si="2555"/>
        <v>0</v>
      </c>
      <c r="DW382" s="1">
        <f t="shared" si="2556"/>
        <v>0</v>
      </c>
      <c r="DX382" s="1">
        <f t="shared" si="2557"/>
        <v>0</v>
      </c>
      <c r="DY382" s="1">
        <f t="shared" si="2558"/>
        <v>0</v>
      </c>
      <c r="DZ382" s="1"/>
      <c r="EA382" s="1"/>
      <c r="EB382" s="1"/>
      <c r="EC382" s="1"/>
      <c r="ED382" s="1"/>
      <c r="EE382" s="1">
        <f t="shared" si="2559"/>
        <v>0</v>
      </c>
      <c r="EF382" s="1"/>
      <c r="EK382" s="1"/>
      <c r="EL382" s="1">
        <f t="shared" si="2560"/>
        <v>0</v>
      </c>
      <c r="EM382" s="1">
        <f t="shared" si="2561"/>
        <v>0</v>
      </c>
      <c r="EN382" s="1">
        <f t="shared" si="2562"/>
        <v>0</v>
      </c>
      <c r="EO382" s="1">
        <f t="shared" si="2563"/>
        <v>0</v>
      </c>
      <c r="EP382" s="1">
        <f t="shared" si="2564"/>
        <v>0</v>
      </c>
      <c r="EQ382" s="1">
        <f t="shared" si="2565"/>
        <v>0</v>
      </c>
      <c r="ER382" s="1">
        <v>0</v>
      </c>
      <c r="EW382" s="1">
        <f t="shared" si="2566"/>
        <v>0</v>
      </c>
      <c r="EX382" s="1"/>
      <c r="FC382" s="1"/>
      <c r="FD382" s="1">
        <f t="shared" si="2567"/>
        <v>0</v>
      </c>
      <c r="FE382" s="1">
        <f t="shared" si="2568"/>
        <v>0</v>
      </c>
      <c r="FF382" s="1">
        <f t="shared" si="2569"/>
        <v>0</v>
      </c>
      <c r="FG382" s="1">
        <f t="shared" si="2570"/>
        <v>0</v>
      </c>
      <c r="FH382" s="1">
        <f t="shared" si="2571"/>
        <v>0</v>
      </c>
      <c r="FI382" s="1">
        <f t="shared" si="2572"/>
        <v>0</v>
      </c>
    </row>
    <row r="383" spans="1:165" s="116" customFormat="1" ht="25.5" customHeight="1" x14ac:dyDescent="0.2">
      <c r="A383" s="120" t="s">
        <v>105</v>
      </c>
      <c r="B383" s="120" t="s">
        <v>101</v>
      </c>
      <c r="C383" s="120">
        <v>840301</v>
      </c>
      <c r="D383" s="120" t="s">
        <v>507</v>
      </c>
      <c r="E383" s="124" t="s">
        <v>508</v>
      </c>
      <c r="F383" s="15" t="s">
        <v>143</v>
      </c>
      <c r="G383" s="1">
        <f t="shared" si="2515"/>
        <v>5201</v>
      </c>
      <c r="H383" s="1">
        <f t="shared" si="2516"/>
        <v>0</v>
      </c>
      <c r="I383" s="1"/>
      <c r="J383" s="1">
        <f t="shared" si="2517"/>
        <v>5201</v>
      </c>
      <c r="K383" s="1">
        <v>1600</v>
      </c>
      <c r="L383" s="1"/>
      <c r="M383" s="1">
        <f t="shared" si="2360"/>
        <v>3601</v>
      </c>
      <c r="N383" s="65">
        <v>2835</v>
      </c>
      <c r="O383" s="65"/>
      <c r="P383" s="65"/>
      <c r="Q383" s="65">
        <v>766</v>
      </c>
      <c r="R383" s="65"/>
      <c r="S383" s="65"/>
      <c r="T383" s="65">
        <f t="shared" si="2304"/>
        <v>0</v>
      </c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52"/>
      <c r="AG383" s="52"/>
      <c r="AH383" s="52"/>
      <c r="AI383" s="52"/>
      <c r="AJ383" s="1">
        <f t="shared" si="2518"/>
        <v>3601</v>
      </c>
      <c r="AK383" s="1">
        <f t="shared" si="2306"/>
        <v>0</v>
      </c>
      <c r="AL383" s="1">
        <f t="shared" si="2519"/>
        <v>0</v>
      </c>
      <c r="AM383" s="65"/>
      <c r="AN383" s="65"/>
      <c r="AO383" s="65"/>
      <c r="AP383" s="65"/>
      <c r="AQ383" s="65"/>
      <c r="AR383" s="65"/>
      <c r="AS383" s="65">
        <f t="shared" si="2520"/>
        <v>0</v>
      </c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52"/>
      <c r="BF383" s="52"/>
      <c r="BG383" s="52"/>
      <c r="BH383" s="52"/>
      <c r="BI383" s="1">
        <f t="shared" si="2521"/>
        <v>0</v>
      </c>
      <c r="BJ383" s="1">
        <f t="shared" si="2310"/>
        <v>5201</v>
      </c>
      <c r="BK383" s="1">
        <f t="shared" si="2522"/>
        <v>3601</v>
      </c>
      <c r="BL383" s="1"/>
      <c r="BM383" s="65">
        <f t="shared" si="2523"/>
        <v>2835</v>
      </c>
      <c r="BN383" s="132"/>
      <c r="BO383" s="65">
        <f t="shared" si="2524"/>
        <v>0</v>
      </c>
      <c r="BP383" s="132"/>
      <c r="BQ383" s="65">
        <f t="shared" si="2525"/>
        <v>0</v>
      </c>
      <c r="BR383" s="65">
        <f t="shared" si="2526"/>
        <v>766</v>
      </c>
      <c r="BS383" s="132"/>
      <c r="BT383" s="65">
        <f t="shared" si="2527"/>
        <v>0</v>
      </c>
      <c r="BU383" s="65">
        <f t="shared" si="2528"/>
        <v>0</v>
      </c>
      <c r="BV383" s="65">
        <f t="shared" si="2529"/>
        <v>0</v>
      </c>
      <c r="BW383" s="65">
        <f t="shared" si="2530"/>
        <v>0</v>
      </c>
      <c r="BX383" s="132"/>
      <c r="BY383" s="65">
        <f t="shared" si="2531"/>
        <v>0</v>
      </c>
      <c r="BZ383" s="132"/>
      <c r="CA383" s="65">
        <f t="shared" si="2532"/>
        <v>0</v>
      </c>
      <c r="CB383" s="65">
        <f t="shared" si="2533"/>
        <v>0</v>
      </c>
      <c r="CC383" s="65">
        <f t="shared" si="2534"/>
        <v>0</v>
      </c>
      <c r="CD383" s="65">
        <f t="shared" si="2535"/>
        <v>0</v>
      </c>
      <c r="CE383" s="65">
        <f t="shared" si="2536"/>
        <v>0</v>
      </c>
      <c r="CF383" s="65">
        <f t="shared" si="2537"/>
        <v>0</v>
      </c>
      <c r="CG383" s="65">
        <f t="shared" si="2538"/>
        <v>0</v>
      </c>
      <c r="CH383" s="132"/>
      <c r="CI383" s="65">
        <f t="shared" si="2539"/>
        <v>0</v>
      </c>
      <c r="CJ383" s="65">
        <f t="shared" si="2540"/>
        <v>0</v>
      </c>
      <c r="CK383" s="65">
        <f t="shared" si="2541"/>
        <v>0</v>
      </c>
      <c r="CL383" s="65">
        <f t="shared" si="2542"/>
        <v>0</v>
      </c>
      <c r="CM383" s="65">
        <f t="shared" si="2543"/>
        <v>0</v>
      </c>
      <c r="CN383" s="65">
        <f t="shared" si="2544"/>
        <v>0</v>
      </c>
      <c r="CO383" s="65">
        <f t="shared" si="2545"/>
        <v>3601</v>
      </c>
      <c r="CP383" s="1"/>
      <c r="CU383" s="1">
        <f t="shared" si="2546"/>
        <v>0</v>
      </c>
      <c r="CV383" s="1"/>
      <c r="DA383" s="1"/>
      <c r="DB383" s="1">
        <f t="shared" si="2547"/>
        <v>0</v>
      </c>
      <c r="DC383" s="1">
        <f t="shared" si="2548"/>
        <v>0</v>
      </c>
      <c r="DD383" s="1">
        <f t="shared" si="2549"/>
        <v>0</v>
      </c>
      <c r="DE383" s="1">
        <f t="shared" si="2550"/>
        <v>0</v>
      </c>
      <c r="DF383" s="1">
        <f t="shared" si="2551"/>
        <v>0</v>
      </c>
      <c r="DG383" s="1">
        <f t="shared" si="2552"/>
        <v>0</v>
      </c>
      <c r="DH383" s="1"/>
      <c r="DM383" s="1"/>
      <c r="DN383" s="1"/>
      <c r="DS383" s="1"/>
      <c r="DT383" s="1">
        <f t="shared" si="2553"/>
        <v>0</v>
      </c>
      <c r="DU383" s="1">
        <f t="shared" si="2554"/>
        <v>0</v>
      </c>
      <c r="DV383" s="1">
        <f t="shared" si="2555"/>
        <v>0</v>
      </c>
      <c r="DW383" s="1">
        <f t="shared" si="2556"/>
        <v>0</v>
      </c>
      <c r="DX383" s="1">
        <f t="shared" si="2557"/>
        <v>0</v>
      </c>
      <c r="DY383" s="1">
        <f t="shared" si="2558"/>
        <v>0</v>
      </c>
      <c r="DZ383" s="1"/>
      <c r="EA383" s="1"/>
      <c r="EB383" s="1"/>
      <c r="EC383" s="1"/>
      <c r="ED383" s="1"/>
      <c r="EE383" s="1">
        <f t="shared" si="2559"/>
        <v>0</v>
      </c>
      <c r="EF383" s="1"/>
      <c r="EK383" s="1"/>
      <c r="EL383" s="1">
        <f t="shared" si="2560"/>
        <v>0</v>
      </c>
      <c r="EM383" s="1">
        <f t="shared" si="2561"/>
        <v>0</v>
      </c>
      <c r="EN383" s="1">
        <f t="shared" si="2562"/>
        <v>0</v>
      </c>
      <c r="EO383" s="1">
        <f t="shared" si="2563"/>
        <v>0</v>
      </c>
      <c r="EP383" s="1">
        <f t="shared" si="2564"/>
        <v>0</v>
      </c>
      <c r="EQ383" s="1">
        <f t="shared" si="2565"/>
        <v>0</v>
      </c>
      <c r="ER383" s="1">
        <v>0</v>
      </c>
      <c r="EW383" s="1">
        <f t="shared" si="2566"/>
        <v>0</v>
      </c>
      <c r="EX383" s="1"/>
      <c r="FC383" s="1"/>
      <c r="FD383" s="1">
        <f t="shared" si="2567"/>
        <v>0</v>
      </c>
      <c r="FE383" s="1">
        <f t="shared" si="2568"/>
        <v>0</v>
      </c>
      <c r="FF383" s="1">
        <f t="shared" si="2569"/>
        <v>0</v>
      </c>
      <c r="FG383" s="1">
        <f t="shared" si="2570"/>
        <v>0</v>
      </c>
      <c r="FH383" s="1">
        <f t="shared" si="2571"/>
        <v>0</v>
      </c>
      <c r="FI383" s="1">
        <f t="shared" si="2572"/>
        <v>0</v>
      </c>
    </row>
    <row r="384" spans="1:165" s="116" customFormat="1" ht="25.5" customHeight="1" x14ac:dyDescent="0.2">
      <c r="A384" s="120" t="s">
        <v>105</v>
      </c>
      <c r="B384" s="120" t="s">
        <v>101</v>
      </c>
      <c r="C384" s="120">
        <v>840301</v>
      </c>
      <c r="D384" s="120" t="s">
        <v>509</v>
      </c>
      <c r="E384" s="124" t="s">
        <v>510</v>
      </c>
      <c r="F384" s="15" t="s">
        <v>127</v>
      </c>
      <c r="G384" s="1">
        <f t="shared" si="2515"/>
        <v>5928290</v>
      </c>
      <c r="H384" s="1">
        <f t="shared" si="2516"/>
        <v>0</v>
      </c>
      <c r="I384" s="1"/>
      <c r="J384" s="1">
        <f t="shared" si="2517"/>
        <v>5928290</v>
      </c>
      <c r="K384" s="1">
        <v>4435766</v>
      </c>
      <c r="L384" s="1"/>
      <c r="M384" s="1">
        <f t="shared" si="2360"/>
        <v>1492524</v>
      </c>
      <c r="N384" s="65">
        <v>1147776</v>
      </c>
      <c r="O384" s="65"/>
      <c r="P384" s="65"/>
      <c r="Q384" s="65">
        <v>309899</v>
      </c>
      <c r="R384" s="65"/>
      <c r="S384" s="65"/>
      <c r="T384" s="65">
        <f t="shared" si="2304"/>
        <v>34849</v>
      </c>
      <c r="U384" s="65">
        <v>27439</v>
      </c>
      <c r="V384" s="65">
        <v>7410</v>
      </c>
      <c r="W384" s="65"/>
      <c r="X384" s="65"/>
      <c r="Y384" s="65"/>
      <c r="Z384" s="65"/>
      <c r="AA384" s="65"/>
      <c r="AB384" s="65"/>
      <c r="AC384" s="65"/>
      <c r="AD384" s="65"/>
      <c r="AE384" s="65"/>
      <c r="AF384" s="1">
        <v>787243</v>
      </c>
      <c r="AG384" s="1">
        <v>342447</v>
      </c>
      <c r="AH384" s="1"/>
      <c r="AI384" s="1">
        <v>0</v>
      </c>
      <c r="AJ384" s="1">
        <f t="shared" si="2518"/>
        <v>362834</v>
      </c>
      <c r="AK384" s="1">
        <f t="shared" si="2306"/>
        <v>0</v>
      </c>
      <c r="AL384" s="1">
        <f t="shared" si="2519"/>
        <v>0</v>
      </c>
      <c r="AM384" s="65"/>
      <c r="AN384" s="65"/>
      <c r="AO384" s="65"/>
      <c r="AP384" s="65"/>
      <c r="AQ384" s="65"/>
      <c r="AR384" s="65"/>
      <c r="AS384" s="65">
        <f t="shared" si="2520"/>
        <v>0</v>
      </c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1"/>
      <c r="BF384" s="1"/>
      <c r="BG384" s="1"/>
      <c r="BH384" s="1"/>
      <c r="BI384" s="1">
        <f t="shared" si="2521"/>
        <v>0</v>
      </c>
      <c r="BJ384" s="1">
        <f t="shared" si="2310"/>
        <v>5928290</v>
      </c>
      <c r="BK384" s="1">
        <f t="shared" si="2522"/>
        <v>1492524</v>
      </c>
      <c r="BL384" s="1"/>
      <c r="BM384" s="65">
        <f t="shared" si="2523"/>
        <v>1147776</v>
      </c>
      <c r="BN384" s="132"/>
      <c r="BO384" s="65">
        <f t="shared" si="2524"/>
        <v>0</v>
      </c>
      <c r="BP384" s="132"/>
      <c r="BQ384" s="65">
        <f t="shared" si="2525"/>
        <v>0</v>
      </c>
      <c r="BR384" s="65">
        <f t="shared" si="2526"/>
        <v>309899</v>
      </c>
      <c r="BS384" s="132"/>
      <c r="BT384" s="65">
        <f t="shared" si="2527"/>
        <v>0</v>
      </c>
      <c r="BU384" s="65">
        <f t="shared" si="2528"/>
        <v>0</v>
      </c>
      <c r="BV384" s="65">
        <f t="shared" si="2529"/>
        <v>34849</v>
      </c>
      <c r="BW384" s="65">
        <f t="shared" si="2530"/>
        <v>27439</v>
      </c>
      <c r="BX384" s="132"/>
      <c r="BY384" s="65">
        <f t="shared" si="2531"/>
        <v>7410</v>
      </c>
      <c r="BZ384" s="132"/>
      <c r="CA384" s="65">
        <f t="shared" si="2532"/>
        <v>0</v>
      </c>
      <c r="CB384" s="65">
        <f t="shared" si="2533"/>
        <v>0</v>
      </c>
      <c r="CC384" s="65">
        <f t="shared" si="2534"/>
        <v>0</v>
      </c>
      <c r="CD384" s="65">
        <f t="shared" si="2535"/>
        <v>0</v>
      </c>
      <c r="CE384" s="65">
        <f t="shared" si="2536"/>
        <v>0</v>
      </c>
      <c r="CF384" s="65">
        <f t="shared" si="2537"/>
        <v>0</v>
      </c>
      <c r="CG384" s="65">
        <f t="shared" si="2538"/>
        <v>0</v>
      </c>
      <c r="CH384" s="132"/>
      <c r="CI384" s="65">
        <f t="shared" si="2539"/>
        <v>0</v>
      </c>
      <c r="CJ384" s="65">
        <f t="shared" si="2540"/>
        <v>0</v>
      </c>
      <c r="CK384" s="65">
        <f t="shared" si="2541"/>
        <v>787243</v>
      </c>
      <c r="CL384" s="65">
        <f t="shared" si="2542"/>
        <v>342447</v>
      </c>
      <c r="CM384" s="65">
        <f t="shared" si="2543"/>
        <v>0</v>
      </c>
      <c r="CN384" s="65">
        <f t="shared" si="2544"/>
        <v>0</v>
      </c>
      <c r="CO384" s="65">
        <f t="shared" si="2545"/>
        <v>362834</v>
      </c>
      <c r="CP384" s="1"/>
      <c r="CU384" s="1">
        <f>CP384-CR384-CS384-CT384</f>
        <v>0</v>
      </c>
      <c r="CV384" s="1"/>
      <c r="DA384" s="1"/>
      <c r="DB384" s="1">
        <f t="shared" si="2547"/>
        <v>0</v>
      </c>
      <c r="DC384" s="1">
        <f t="shared" si="2548"/>
        <v>0</v>
      </c>
      <c r="DD384" s="1">
        <f t="shared" si="2549"/>
        <v>0</v>
      </c>
      <c r="DE384" s="1">
        <f t="shared" si="2550"/>
        <v>0</v>
      </c>
      <c r="DF384" s="1">
        <f t="shared" si="2551"/>
        <v>0</v>
      </c>
      <c r="DG384" s="1">
        <f t="shared" si="2552"/>
        <v>0</v>
      </c>
      <c r="DH384" s="1"/>
      <c r="DM384" s="1"/>
      <c r="DN384" s="1"/>
      <c r="DS384" s="1"/>
      <c r="DT384" s="1">
        <f t="shared" si="2553"/>
        <v>0</v>
      </c>
      <c r="DU384" s="1">
        <f t="shared" si="2554"/>
        <v>0</v>
      </c>
      <c r="DV384" s="1">
        <f t="shared" si="2555"/>
        <v>0</v>
      </c>
      <c r="DW384" s="1">
        <f t="shared" si="2556"/>
        <v>0</v>
      </c>
      <c r="DX384" s="1">
        <f t="shared" si="2557"/>
        <v>0</v>
      </c>
      <c r="DY384" s="1">
        <f t="shared" si="2558"/>
        <v>0</v>
      </c>
      <c r="DZ384" s="1"/>
      <c r="EA384" s="1"/>
      <c r="EB384" s="1"/>
      <c r="EC384" s="1"/>
      <c r="ED384" s="1"/>
      <c r="EE384" s="1">
        <f>DZ384-EB384-EC384-ED384</f>
        <v>0</v>
      </c>
      <c r="EF384" s="1"/>
      <c r="EK384" s="1"/>
      <c r="EL384" s="1">
        <f t="shared" si="2560"/>
        <v>0</v>
      </c>
      <c r="EM384" s="1">
        <f t="shared" si="2561"/>
        <v>0</v>
      </c>
      <c r="EN384" s="1">
        <f t="shared" si="2562"/>
        <v>0</v>
      </c>
      <c r="EO384" s="1">
        <f t="shared" si="2563"/>
        <v>0</v>
      </c>
      <c r="EP384" s="1">
        <f t="shared" si="2564"/>
        <v>0</v>
      </c>
      <c r="EQ384" s="1">
        <f t="shared" si="2565"/>
        <v>0</v>
      </c>
      <c r="ER384" s="1">
        <v>0</v>
      </c>
      <c r="EW384" s="1">
        <f>ER384-ET384-EU384-EV384</f>
        <v>0</v>
      </c>
      <c r="EX384" s="1"/>
      <c r="FC384" s="1"/>
      <c r="FD384" s="1">
        <f t="shared" si="2567"/>
        <v>0</v>
      </c>
      <c r="FE384" s="1">
        <f t="shared" si="2568"/>
        <v>0</v>
      </c>
      <c r="FF384" s="1">
        <f t="shared" si="2569"/>
        <v>0</v>
      </c>
      <c r="FG384" s="1">
        <f t="shared" si="2570"/>
        <v>0</v>
      </c>
      <c r="FH384" s="1">
        <f t="shared" si="2571"/>
        <v>0</v>
      </c>
      <c r="FI384" s="1">
        <f t="shared" si="2572"/>
        <v>0</v>
      </c>
    </row>
    <row r="385" spans="1:165" s="116" customFormat="1" ht="25.5" customHeight="1" x14ac:dyDescent="0.2">
      <c r="A385" s="53" t="s">
        <v>130</v>
      </c>
      <c r="B385" s="120" t="s">
        <v>101</v>
      </c>
      <c r="C385" s="120">
        <v>840301</v>
      </c>
      <c r="D385" s="120" t="s">
        <v>511</v>
      </c>
      <c r="E385" s="124" t="s">
        <v>512</v>
      </c>
      <c r="F385" s="15" t="s">
        <v>513</v>
      </c>
      <c r="G385" s="1">
        <f t="shared" si="2515"/>
        <v>4060000</v>
      </c>
      <c r="H385" s="1">
        <f t="shared" si="2516"/>
        <v>0</v>
      </c>
      <c r="I385" s="1"/>
      <c r="J385" s="1">
        <f t="shared" si="2517"/>
        <v>4060000</v>
      </c>
      <c r="K385" s="1">
        <v>185899</v>
      </c>
      <c r="L385" s="1"/>
      <c r="M385" s="1">
        <f t="shared" si="2360"/>
        <v>469101</v>
      </c>
      <c r="N385" s="65">
        <v>359864</v>
      </c>
      <c r="O385" s="65"/>
      <c r="P385" s="65"/>
      <c r="Q385" s="65">
        <v>97163</v>
      </c>
      <c r="R385" s="65"/>
      <c r="S385" s="65"/>
      <c r="T385" s="65">
        <f t="shared" si="2304"/>
        <v>12074</v>
      </c>
      <c r="U385" s="65">
        <v>9732</v>
      </c>
      <c r="V385" s="65">
        <v>2342</v>
      </c>
      <c r="W385" s="65"/>
      <c r="X385" s="65"/>
      <c r="Y385" s="65"/>
      <c r="Z385" s="65"/>
      <c r="AA385" s="65"/>
      <c r="AB385" s="65"/>
      <c r="AC385" s="65"/>
      <c r="AD385" s="65"/>
      <c r="AE385" s="65"/>
      <c r="AF385" s="140"/>
      <c r="AG385" s="140"/>
      <c r="AH385" s="1">
        <v>106751</v>
      </c>
      <c r="AI385" s="1">
        <v>127800</v>
      </c>
      <c r="AJ385" s="1">
        <f t="shared" si="2518"/>
        <v>341301</v>
      </c>
      <c r="AK385" s="1">
        <f t="shared" si="2306"/>
        <v>0</v>
      </c>
      <c r="AL385" s="1">
        <f t="shared" si="2519"/>
        <v>0</v>
      </c>
      <c r="AM385" s="65"/>
      <c r="AN385" s="65"/>
      <c r="AO385" s="65"/>
      <c r="AP385" s="65"/>
      <c r="AQ385" s="65"/>
      <c r="AR385" s="65"/>
      <c r="AS385" s="65">
        <f t="shared" si="2520"/>
        <v>0</v>
      </c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140"/>
      <c r="BF385" s="140"/>
      <c r="BG385" s="1"/>
      <c r="BH385" s="1"/>
      <c r="BI385" s="1">
        <f t="shared" si="2521"/>
        <v>0</v>
      </c>
      <c r="BJ385" s="1">
        <f t="shared" si="2310"/>
        <v>4060000</v>
      </c>
      <c r="BK385" s="1">
        <f t="shared" si="2522"/>
        <v>469101</v>
      </c>
      <c r="BL385" s="1">
        <f t="shared" ref="BL385:BL404" si="2573">BN385+BP385+BS385+BX385+BZ385+CH385</f>
        <v>469101</v>
      </c>
      <c r="BM385" s="65">
        <f t="shared" si="2523"/>
        <v>359864</v>
      </c>
      <c r="BN385" s="132">
        <v>359864</v>
      </c>
      <c r="BO385" s="65">
        <f t="shared" si="2524"/>
        <v>0</v>
      </c>
      <c r="BP385" s="132"/>
      <c r="BQ385" s="65">
        <f t="shared" si="2525"/>
        <v>0</v>
      </c>
      <c r="BR385" s="65">
        <f t="shared" si="2526"/>
        <v>97163</v>
      </c>
      <c r="BS385" s="132">
        <v>97163</v>
      </c>
      <c r="BT385" s="65">
        <f t="shared" si="2527"/>
        <v>0</v>
      </c>
      <c r="BU385" s="65">
        <f t="shared" si="2528"/>
        <v>0</v>
      </c>
      <c r="BV385" s="65">
        <f t="shared" si="2529"/>
        <v>12074</v>
      </c>
      <c r="BW385" s="65">
        <f t="shared" si="2530"/>
        <v>9732</v>
      </c>
      <c r="BX385" s="132">
        <v>9732</v>
      </c>
      <c r="BY385" s="65">
        <f t="shared" si="2531"/>
        <v>2342</v>
      </c>
      <c r="BZ385" s="132">
        <v>2342</v>
      </c>
      <c r="CA385" s="65">
        <f t="shared" si="2532"/>
        <v>0</v>
      </c>
      <c r="CB385" s="65">
        <f t="shared" si="2533"/>
        <v>0</v>
      </c>
      <c r="CC385" s="65">
        <f t="shared" si="2534"/>
        <v>0</v>
      </c>
      <c r="CD385" s="65">
        <f t="shared" si="2535"/>
        <v>0</v>
      </c>
      <c r="CE385" s="65">
        <f t="shared" si="2536"/>
        <v>0</v>
      </c>
      <c r="CF385" s="65">
        <f t="shared" si="2537"/>
        <v>0</v>
      </c>
      <c r="CG385" s="65">
        <f t="shared" si="2538"/>
        <v>0</v>
      </c>
      <c r="CH385" s="132"/>
      <c r="CI385" s="65">
        <f t="shared" si="2539"/>
        <v>0</v>
      </c>
      <c r="CJ385" s="65">
        <f t="shared" si="2540"/>
        <v>0</v>
      </c>
      <c r="CK385" s="65">
        <f t="shared" si="2541"/>
        <v>0</v>
      </c>
      <c r="CL385" s="65">
        <f t="shared" si="2542"/>
        <v>0</v>
      </c>
      <c r="CM385" s="65">
        <f t="shared" si="2543"/>
        <v>106751</v>
      </c>
      <c r="CN385" s="65">
        <f t="shared" si="2544"/>
        <v>127800</v>
      </c>
      <c r="CO385" s="65">
        <f t="shared" si="2545"/>
        <v>341301</v>
      </c>
      <c r="CP385" s="1">
        <v>2395000</v>
      </c>
      <c r="CT385" s="116">
        <v>1197500</v>
      </c>
      <c r="CU385" s="1">
        <f t="shared" ref="CU385" si="2574">CP385-CR385-CS385-CT385</f>
        <v>1197500</v>
      </c>
      <c r="CV385" s="1"/>
      <c r="DA385" s="1"/>
      <c r="DB385" s="1">
        <f t="shared" si="2547"/>
        <v>2395000</v>
      </c>
      <c r="DC385" s="1">
        <f t="shared" si="2548"/>
        <v>0</v>
      </c>
      <c r="DD385" s="1">
        <f t="shared" si="2549"/>
        <v>0</v>
      </c>
      <c r="DE385" s="1">
        <f t="shared" si="2550"/>
        <v>0</v>
      </c>
      <c r="DF385" s="1">
        <f t="shared" si="2551"/>
        <v>1197500</v>
      </c>
      <c r="DG385" s="1">
        <f t="shared" si="2552"/>
        <v>1197500</v>
      </c>
      <c r="DH385" s="1">
        <v>550000</v>
      </c>
      <c r="DL385" s="116">
        <v>275000</v>
      </c>
      <c r="DM385" s="1">
        <f t="shared" ref="DM385" si="2575">DH385-DJ385-DK385-DL385</f>
        <v>275000</v>
      </c>
      <c r="DN385" s="1"/>
      <c r="DS385" s="1"/>
      <c r="DT385" s="1">
        <f t="shared" si="2553"/>
        <v>550000</v>
      </c>
      <c r="DU385" s="1">
        <f t="shared" si="2554"/>
        <v>0</v>
      </c>
      <c r="DV385" s="1">
        <f t="shared" si="2555"/>
        <v>0</v>
      </c>
      <c r="DW385" s="1">
        <f t="shared" si="2556"/>
        <v>0</v>
      </c>
      <c r="DX385" s="1">
        <f t="shared" si="2557"/>
        <v>275000</v>
      </c>
      <c r="DY385" s="1">
        <f t="shared" si="2558"/>
        <v>275000</v>
      </c>
      <c r="DZ385" s="1">
        <v>460000</v>
      </c>
      <c r="EA385" s="1"/>
      <c r="EB385" s="1"/>
      <c r="EC385" s="1"/>
      <c r="ED385" s="1">
        <v>230000</v>
      </c>
      <c r="EE385" s="1">
        <f t="shared" ref="EE385" si="2576">DZ385-EB385-EC385-ED385</f>
        <v>230000</v>
      </c>
      <c r="EF385" s="1"/>
      <c r="EK385" s="1"/>
      <c r="EL385" s="1">
        <f t="shared" si="2560"/>
        <v>460000</v>
      </c>
      <c r="EM385" s="1">
        <f t="shared" si="2561"/>
        <v>0</v>
      </c>
      <c r="EN385" s="1">
        <f t="shared" si="2562"/>
        <v>0</v>
      </c>
      <c r="EO385" s="1">
        <f t="shared" si="2563"/>
        <v>0</v>
      </c>
      <c r="EP385" s="1">
        <f t="shared" si="2564"/>
        <v>230000</v>
      </c>
      <c r="EQ385" s="1">
        <f t="shared" si="2565"/>
        <v>230000</v>
      </c>
      <c r="ER385" s="1"/>
      <c r="EW385" s="1">
        <f t="shared" ref="EW385" si="2577">ER385-ET385-EU385-EV385</f>
        <v>0</v>
      </c>
      <c r="EX385" s="1"/>
      <c r="FC385" s="1"/>
      <c r="FD385" s="1">
        <f t="shared" si="2567"/>
        <v>0</v>
      </c>
      <c r="FE385" s="1">
        <f t="shared" si="2568"/>
        <v>0</v>
      </c>
      <c r="FF385" s="1">
        <f t="shared" si="2569"/>
        <v>0</v>
      </c>
      <c r="FG385" s="1">
        <f t="shared" si="2570"/>
        <v>0</v>
      </c>
      <c r="FH385" s="1">
        <f t="shared" si="2571"/>
        <v>0</v>
      </c>
      <c r="FI385" s="1">
        <f t="shared" si="2572"/>
        <v>0</v>
      </c>
    </row>
    <row r="386" spans="1:165" s="116" customFormat="1" ht="11.25" x14ac:dyDescent="0.2">
      <c r="A386" s="120"/>
      <c r="B386" s="120"/>
      <c r="C386" s="120"/>
      <c r="D386" s="120"/>
      <c r="E386" s="124"/>
      <c r="F386" s="15"/>
      <c r="G386" s="15"/>
      <c r="H386" s="1"/>
      <c r="I386" s="1"/>
      <c r="J386" s="1"/>
      <c r="K386" s="1"/>
      <c r="L386" s="1"/>
      <c r="M386" s="1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1"/>
      <c r="AG386" s="1"/>
      <c r="AH386" s="1"/>
      <c r="AI386" s="1"/>
      <c r="AJ386" s="1"/>
      <c r="AK386" s="1"/>
      <c r="AL386" s="1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1"/>
      <c r="BF386" s="1"/>
      <c r="BG386" s="1"/>
      <c r="BH386" s="1"/>
      <c r="BI386" s="1"/>
      <c r="BJ386" s="1">
        <f t="shared" si="2310"/>
        <v>0</v>
      </c>
      <c r="BK386" s="1"/>
      <c r="BL386" s="1"/>
      <c r="BM386" s="65"/>
      <c r="BN386" s="132"/>
      <c r="BO386" s="65"/>
      <c r="BP386" s="132"/>
      <c r="BQ386" s="65"/>
      <c r="BR386" s="65"/>
      <c r="BS386" s="132"/>
      <c r="BT386" s="65"/>
      <c r="BU386" s="65"/>
      <c r="BV386" s="65"/>
      <c r="BW386" s="65"/>
      <c r="BX386" s="132"/>
      <c r="BY386" s="65"/>
      <c r="BZ386" s="132"/>
      <c r="CA386" s="65"/>
      <c r="CB386" s="65"/>
      <c r="CC386" s="65"/>
      <c r="CD386" s="65"/>
      <c r="CE386" s="65"/>
      <c r="CF386" s="65"/>
      <c r="CG386" s="65"/>
      <c r="CH386" s="132"/>
      <c r="CI386" s="65"/>
      <c r="CJ386" s="65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1:165" s="146" customFormat="1" ht="11.25" x14ac:dyDescent="0.2">
      <c r="A387" s="100"/>
      <c r="B387" s="100"/>
      <c r="C387" s="100"/>
      <c r="D387" s="100"/>
      <c r="E387" s="101" t="s">
        <v>110</v>
      </c>
      <c r="F387" s="102"/>
      <c r="G387" s="102"/>
      <c r="H387" s="20"/>
      <c r="I387" s="20"/>
      <c r="J387" s="103"/>
      <c r="K387" s="103"/>
      <c r="L387" s="103"/>
      <c r="M387" s="104">
        <f>SUM(M379:M386)</f>
        <v>19317777</v>
      </c>
      <c r="N387" s="104">
        <f t="shared" ref="N387:FI387" si="2578">SUM(N379:N386)</f>
        <v>14804713</v>
      </c>
      <c r="O387" s="104">
        <f t="shared" si="2578"/>
        <v>0</v>
      </c>
      <c r="P387" s="104">
        <f t="shared" si="2578"/>
        <v>0</v>
      </c>
      <c r="Q387" s="104">
        <f t="shared" si="2578"/>
        <v>2933082</v>
      </c>
      <c r="R387" s="104">
        <f t="shared" si="2578"/>
        <v>0</v>
      </c>
      <c r="S387" s="104">
        <f t="shared" si="2578"/>
        <v>0</v>
      </c>
      <c r="T387" s="104">
        <f t="shared" si="2578"/>
        <v>1579982</v>
      </c>
      <c r="U387" s="104">
        <f t="shared" si="2578"/>
        <v>1474079</v>
      </c>
      <c r="V387" s="104">
        <f t="shared" si="2578"/>
        <v>105903</v>
      </c>
      <c r="W387" s="104">
        <f t="shared" si="2578"/>
        <v>0</v>
      </c>
      <c r="X387" s="104">
        <f t="shared" si="2578"/>
        <v>0</v>
      </c>
      <c r="Y387" s="104">
        <f t="shared" si="2578"/>
        <v>0</v>
      </c>
      <c r="Z387" s="104">
        <f t="shared" si="2578"/>
        <v>0</v>
      </c>
      <c r="AA387" s="104">
        <f t="shared" si="2578"/>
        <v>0</v>
      </c>
      <c r="AB387" s="104">
        <f t="shared" si="2578"/>
        <v>0</v>
      </c>
      <c r="AC387" s="104">
        <f t="shared" si="2578"/>
        <v>0</v>
      </c>
      <c r="AD387" s="104">
        <f t="shared" si="2578"/>
        <v>0</v>
      </c>
      <c r="AE387" s="104">
        <f t="shared" si="2578"/>
        <v>1356006</v>
      </c>
      <c r="AF387" s="104">
        <f t="shared" si="2578"/>
        <v>3645788</v>
      </c>
      <c r="AG387" s="104">
        <f t="shared" si="2578"/>
        <v>13017120</v>
      </c>
      <c r="AH387" s="104">
        <f t="shared" si="2578"/>
        <v>639720</v>
      </c>
      <c r="AI387" s="104">
        <f t="shared" si="2578"/>
        <v>765862</v>
      </c>
      <c r="AJ387" s="104">
        <f t="shared" si="2578"/>
        <v>1889007</v>
      </c>
      <c r="AK387" s="104"/>
      <c r="AL387" s="104">
        <f>SUM(AL379:AL386)</f>
        <v>0</v>
      </c>
      <c r="AM387" s="104">
        <f t="shared" ref="AM387:BI387" si="2579">SUM(AM379:AM386)</f>
        <v>0</v>
      </c>
      <c r="AN387" s="104">
        <f t="shared" si="2579"/>
        <v>0</v>
      </c>
      <c r="AO387" s="104">
        <f t="shared" si="2579"/>
        <v>0</v>
      </c>
      <c r="AP387" s="104">
        <f t="shared" si="2579"/>
        <v>0</v>
      </c>
      <c r="AQ387" s="104">
        <f t="shared" si="2579"/>
        <v>0</v>
      </c>
      <c r="AR387" s="104">
        <f t="shared" si="2579"/>
        <v>0</v>
      </c>
      <c r="AS387" s="104">
        <f t="shared" si="2579"/>
        <v>0</v>
      </c>
      <c r="AT387" s="104">
        <f t="shared" si="2579"/>
        <v>0</v>
      </c>
      <c r="AU387" s="104">
        <f t="shared" si="2579"/>
        <v>0</v>
      </c>
      <c r="AV387" s="104">
        <f t="shared" si="2579"/>
        <v>0</v>
      </c>
      <c r="AW387" s="104">
        <f t="shared" si="2579"/>
        <v>0</v>
      </c>
      <c r="AX387" s="104">
        <f t="shared" si="2579"/>
        <v>0</v>
      </c>
      <c r="AY387" s="104">
        <f t="shared" si="2579"/>
        <v>0</v>
      </c>
      <c r="AZ387" s="104">
        <f t="shared" si="2579"/>
        <v>0</v>
      </c>
      <c r="BA387" s="104">
        <f t="shared" si="2579"/>
        <v>0</v>
      </c>
      <c r="BB387" s="104">
        <f t="shared" si="2579"/>
        <v>0</v>
      </c>
      <c r="BC387" s="104">
        <f t="shared" si="2579"/>
        <v>0</v>
      </c>
      <c r="BD387" s="104">
        <f t="shared" si="2579"/>
        <v>0</v>
      </c>
      <c r="BE387" s="104">
        <f t="shared" si="2579"/>
        <v>0</v>
      </c>
      <c r="BF387" s="104">
        <f t="shared" si="2579"/>
        <v>0</v>
      </c>
      <c r="BG387" s="104">
        <f t="shared" si="2579"/>
        <v>0</v>
      </c>
      <c r="BH387" s="104">
        <f t="shared" si="2579"/>
        <v>0</v>
      </c>
      <c r="BI387" s="104">
        <f t="shared" si="2579"/>
        <v>0</v>
      </c>
      <c r="BJ387" s="104">
        <f t="shared" ref="BJ387" si="2580">SUM(BJ379:BJ386)</f>
        <v>34510977</v>
      </c>
      <c r="BK387" s="104">
        <f>SUM(BK379:BK386)</f>
        <v>19317777</v>
      </c>
      <c r="BL387" s="104"/>
      <c r="BM387" s="104">
        <f t="shared" ref="BM387:CO387" si="2581">SUM(BM379:BM386)</f>
        <v>14804713</v>
      </c>
      <c r="BN387" s="104"/>
      <c r="BO387" s="104">
        <f t="shared" si="2581"/>
        <v>0</v>
      </c>
      <c r="BP387" s="104"/>
      <c r="BQ387" s="104">
        <f t="shared" si="2581"/>
        <v>0</v>
      </c>
      <c r="BR387" s="104">
        <f t="shared" si="2581"/>
        <v>2933082</v>
      </c>
      <c r="BS387" s="104"/>
      <c r="BT387" s="104">
        <f t="shared" si="2581"/>
        <v>0</v>
      </c>
      <c r="BU387" s="104">
        <f t="shared" si="2581"/>
        <v>0</v>
      </c>
      <c r="BV387" s="104">
        <f t="shared" si="2581"/>
        <v>1579982</v>
      </c>
      <c r="BW387" s="104">
        <f t="shared" si="2581"/>
        <v>1474079</v>
      </c>
      <c r="BX387" s="104"/>
      <c r="BY387" s="104">
        <f t="shared" si="2581"/>
        <v>105903</v>
      </c>
      <c r="BZ387" s="104"/>
      <c r="CA387" s="104">
        <f t="shared" si="2581"/>
        <v>0</v>
      </c>
      <c r="CB387" s="104">
        <f t="shared" si="2581"/>
        <v>0</v>
      </c>
      <c r="CC387" s="104">
        <f t="shared" si="2581"/>
        <v>0</v>
      </c>
      <c r="CD387" s="104">
        <f t="shared" si="2581"/>
        <v>0</v>
      </c>
      <c r="CE387" s="104">
        <f t="shared" si="2581"/>
        <v>0</v>
      </c>
      <c r="CF387" s="104">
        <f t="shared" si="2581"/>
        <v>0</v>
      </c>
      <c r="CG387" s="104">
        <f t="shared" si="2581"/>
        <v>0</v>
      </c>
      <c r="CH387" s="104"/>
      <c r="CI387" s="104">
        <f t="shared" si="2581"/>
        <v>0</v>
      </c>
      <c r="CJ387" s="104">
        <f t="shared" si="2581"/>
        <v>1356006</v>
      </c>
      <c r="CK387" s="104">
        <f t="shared" si="2581"/>
        <v>3645788</v>
      </c>
      <c r="CL387" s="104">
        <f t="shared" si="2581"/>
        <v>13017120</v>
      </c>
      <c r="CM387" s="104">
        <f t="shared" si="2581"/>
        <v>639720</v>
      </c>
      <c r="CN387" s="104">
        <f t="shared" si="2581"/>
        <v>765862</v>
      </c>
      <c r="CO387" s="104">
        <f t="shared" si="2581"/>
        <v>1889007</v>
      </c>
      <c r="CP387" s="104">
        <f t="shared" si="2578"/>
        <v>6051890</v>
      </c>
      <c r="CQ387" s="104">
        <f t="shared" si="2578"/>
        <v>529585</v>
      </c>
      <c r="CR387" s="104">
        <f t="shared" si="2578"/>
        <v>544483</v>
      </c>
      <c r="CS387" s="104">
        <f t="shared" si="2578"/>
        <v>2023887</v>
      </c>
      <c r="CT387" s="104">
        <f t="shared" si="2578"/>
        <v>1925566</v>
      </c>
      <c r="CU387" s="104">
        <f t="shared" si="2578"/>
        <v>1557954</v>
      </c>
      <c r="CV387" s="104">
        <f t="shared" ref="CV387:DG387" si="2582">SUM(CV379:CV386)</f>
        <v>0</v>
      </c>
      <c r="CW387" s="104">
        <f t="shared" si="2582"/>
        <v>0</v>
      </c>
      <c r="CX387" s="104">
        <f t="shared" si="2582"/>
        <v>0</v>
      </c>
      <c r="CY387" s="104">
        <f t="shared" si="2582"/>
        <v>0</v>
      </c>
      <c r="CZ387" s="104">
        <f t="shared" si="2582"/>
        <v>0</v>
      </c>
      <c r="DA387" s="104">
        <f t="shared" si="2582"/>
        <v>0</v>
      </c>
      <c r="DB387" s="104">
        <f t="shared" si="2582"/>
        <v>6051890</v>
      </c>
      <c r="DC387" s="104">
        <f t="shared" si="2582"/>
        <v>529585</v>
      </c>
      <c r="DD387" s="104">
        <f t="shared" si="2582"/>
        <v>544483</v>
      </c>
      <c r="DE387" s="104">
        <f t="shared" si="2582"/>
        <v>2023887</v>
      </c>
      <c r="DF387" s="104">
        <f t="shared" si="2582"/>
        <v>1925566</v>
      </c>
      <c r="DG387" s="104">
        <f t="shared" si="2582"/>
        <v>1557954</v>
      </c>
      <c r="DH387" s="104">
        <f t="shared" si="2578"/>
        <v>550000</v>
      </c>
      <c r="DI387" s="104">
        <f t="shared" si="2578"/>
        <v>0</v>
      </c>
      <c r="DJ387" s="104">
        <f t="shared" si="2578"/>
        <v>0</v>
      </c>
      <c r="DK387" s="104">
        <f t="shared" si="2578"/>
        <v>0</v>
      </c>
      <c r="DL387" s="104">
        <f t="shared" si="2578"/>
        <v>275000</v>
      </c>
      <c r="DM387" s="104">
        <f t="shared" si="2578"/>
        <v>275000</v>
      </c>
      <c r="DN387" s="104">
        <f t="shared" si="2578"/>
        <v>0</v>
      </c>
      <c r="DO387" s="104">
        <f t="shared" si="2578"/>
        <v>0</v>
      </c>
      <c r="DP387" s="104">
        <f t="shared" si="2578"/>
        <v>0</v>
      </c>
      <c r="DQ387" s="104">
        <f t="shared" si="2578"/>
        <v>0</v>
      </c>
      <c r="DR387" s="104">
        <f t="shared" si="2578"/>
        <v>0</v>
      </c>
      <c r="DS387" s="104">
        <f t="shared" si="2578"/>
        <v>0</v>
      </c>
      <c r="DT387" s="104">
        <f t="shared" si="2578"/>
        <v>550000</v>
      </c>
      <c r="DU387" s="104">
        <f t="shared" si="2578"/>
        <v>0</v>
      </c>
      <c r="DV387" s="104">
        <f t="shared" si="2578"/>
        <v>0</v>
      </c>
      <c r="DW387" s="104">
        <f t="shared" si="2578"/>
        <v>0</v>
      </c>
      <c r="DX387" s="104">
        <f t="shared" si="2578"/>
        <v>275000</v>
      </c>
      <c r="DY387" s="104">
        <f t="shared" si="2578"/>
        <v>275000</v>
      </c>
      <c r="DZ387" s="104">
        <f t="shared" si="2578"/>
        <v>460000</v>
      </c>
      <c r="EA387" s="104">
        <f t="shared" si="2578"/>
        <v>0</v>
      </c>
      <c r="EB387" s="104">
        <f t="shared" si="2578"/>
        <v>0</v>
      </c>
      <c r="EC387" s="104">
        <f t="shared" si="2578"/>
        <v>0</v>
      </c>
      <c r="ED387" s="104">
        <f t="shared" si="2578"/>
        <v>230000</v>
      </c>
      <c r="EE387" s="104">
        <f t="shared" si="2578"/>
        <v>230000</v>
      </c>
      <c r="EF387" s="104">
        <f t="shared" si="2578"/>
        <v>0</v>
      </c>
      <c r="EG387" s="104">
        <f t="shared" si="2578"/>
        <v>0</v>
      </c>
      <c r="EH387" s="104">
        <f t="shared" si="2578"/>
        <v>0</v>
      </c>
      <c r="EI387" s="104">
        <f t="shared" si="2578"/>
        <v>0</v>
      </c>
      <c r="EJ387" s="104">
        <f t="shared" si="2578"/>
        <v>0</v>
      </c>
      <c r="EK387" s="104">
        <f t="shared" si="2578"/>
        <v>0</v>
      </c>
      <c r="EL387" s="104">
        <f t="shared" si="2578"/>
        <v>460000</v>
      </c>
      <c r="EM387" s="104">
        <f t="shared" si="2578"/>
        <v>0</v>
      </c>
      <c r="EN387" s="104">
        <f t="shared" si="2578"/>
        <v>0</v>
      </c>
      <c r="EO387" s="104">
        <f t="shared" si="2578"/>
        <v>0</v>
      </c>
      <c r="EP387" s="104">
        <f t="shared" si="2578"/>
        <v>230000</v>
      </c>
      <c r="EQ387" s="104">
        <f t="shared" si="2578"/>
        <v>230000</v>
      </c>
      <c r="ER387" s="104">
        <f t="shared" si="2578"/>
        <v>0</v>
      </c>
      <c r="ES387" s="104">
        <f t="shared" si="2578"/>
        <v>0</v>
      </c>
      <c r="ET387" s="104">
        <f t="shared" si="2578"/>
        <v>0</v>
      </c>
      <c r="EU387" s="104">
        <f t="shared" si="2578"/>
        <v>0</v>
      </c>
      <c r="EV387" s="104">
        <f t="shared" si="2578"/>
        <v>0</v>
      </c>
      <c r="EW387" s="104">
        <f t="shared" si="2578"/>
        <v>0</v>
      </c>
      <c r="EX387" s="104">
        <f t="shared" si="2578"/>
        <v>0</v>
      </c>
      <c r="EY387" s="104">
        <f t="shared" si="2578"/>
        <v>0</v>
      </c>
      <c r="EZ387" s="104">
        <f t="shared" si="2578"/>
        <v>0</v>
      </c>
      <c r="FA387" s="104">
        <f t="shared" si="2578"/>
        <v>0</v>
      </c>
      <c r="FB387" s="104">
        <f t="shared" si="2578"/>
        <v>0</v>
      </c>
      <c r="FC387" s="104">
        <f t="shared" si="2578"/>
        <v>0</v>
      </c>
      <c r="FD387" s="104">
        <f t="shared" si="2578"/>
        <v>0</v>
      </c>
      <c r="FE387" s="104">
        <f t="shared" si="2578"/>
        <v>0</v>
      </c>
      <c r="FF387" s="104">
        <f t="shared" si="2578"/>
        <v>0</v>
      </c>
      <c r="FG387" s="104">
        <f t="shared" si="2578"/>
        <v>0</v>
      </c>
      <c r="FH387" s="104">
        <f t="shared" si="2578"/>
        <v>0</v>
      </c>
      <c r="FI387" s="104">
        <f t="shared" si="2578"/>
        <v>0</v>
      </c>
    </row>
    <row r="388" spans="1:165" s="116" customFormat="1" ht="12" thickBot="1" x14ac:dyDescent="0.25">
      <c r="A388" s="120"/>
      <c r="B388" s="120"/>
      <c r="C388" s="120"/>
      <c r="D388" s="120"/>
      <c r="E388" s="124"/>
      <c r="F388" s="15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73"/>
      <c r="BO388" s="1"/>
      <c r="BP388" s="73"/>
      <c r="BQ388" s="1"/>
      <c r="BR388" s="1"/>
      <c r="BS388" s="73"/>
      <c r="BT388" s="1"/>
      <c r="BU388" s="1"/>
      <c r="BV388" s="1"/>
      <c r="BW388" s="1"/>
      <c r="BX388" s="73"/>
      <c r="BY388" s="1"/>
      <c r="BZ388" s="73"/>
      <c r="CA388" s="1"/>
      <c r="CB388" s="1"/>
      <c r="CC388" s="1"/>
      <c r="CD388" s="1"/>
      <c r="CE388" s="1"/>
      <c r="CF388" s="1"/>
      <c r="CG388" s="1"/>
      <c r="CH388" s="73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1:165" s="142" customFormat="1" ht="15" customHeight="1" thickBot="1" x14ac:dyDescent="0.25">
      <c r="A389" s="21"/>
      <c r="B389" s="21"/>
      <c r="C389" s="22"/>
      <c r="D389" s="22"/>
      <c r="E389" s="23" t="s">
        <v>514</v>
      </c>
      <c r="F389" s="24"/>
      <c r="G389" s="24"/>
      <c r="H389" s="135"/>
      <c r="I389" s="135"/>
      <c r="J389" s="25"/>
      <c r="K389" s="25"/>
      <c r="L389" s="25"/>
      <c r="M389" s="66">
        <f>M387</f>
        <v>19317777</v>
      </c>
      <c r="N389" s="66">
        <f t="shared" ref="N389:FI389" si="2583">N387</f>
        <v>14804713</v>
      </c>
      <c r="O389" s="66">
        <f t="shared" si="2583"/>
        <v>0</v>
      </c>
      <c r="P389" s="66">
        <f t="shared" si="2583"/>
        <v>0</v>
      </c>
      <c r="Q389" s="66">
        <f t="shared" si="2583"/>
        <v>2933082</v>
      </c>
      <c r="R389" s="66">
        <f t="shared" si="2583"/>
        <v>0</v>
      </c>
      <c r="S389" s="66">
        <f t="shared" si="2583"/>
        <v>0</v>
      </c>
      <c r="T389" s="66">
        <f t="shared" si="2583"/>
        <v>1579982</v>
      </c>
      <c r="U389" s="66">
        <f t="shared" si="2583"/>
        <v>1474079</v>
      </c>
      <c r="V389" s="66">
        <f t="shared" si="2583"/>
        <v>105903</v>
      </c>
      <c r="W389" s="66">
        <f t="shared" si="2583"/>
        <v>0</v>
      </c>
      <c r="X389" s="66">
        <f t="shared" si="2583"/>
        <v>0</v>
      </c>
      <c r="Y389" s="66">
        <f t="shared" si="2583"/>
        <v>0</v>
      </c>
      <c r="Z389" s="66">
        <f t="shared" si="2583"/>
        <v>0</v>
      </c>
      <c r="AA389" s="66">
        <f t="shared" si="2583"/>
        <v>0</v>
      </c>
      <c r="AB389" s="66">
        <f t="shared" si="2583"/>
        <v>0</v>
      </c>
      <c r="AC389" s="66">
        <f t="shared" si="2583"/>
        <v>0</v>
      </c>
      <c r="AD389" s="66">
        <f t="shared" si="2583"/>
        <v>0</v>
      </c>
      <c r="AE389" s="66">
        <f t="shared" si="2583"/>
        <v>1356006</v>
      </c>
      <c r="AF389" s="66">
        <f t="shared" si="2583"/>
        <v>3645788</v>
      </c>
      <c r="AG389" s="66">
        <f t="shared" si="2583"/>
        <v>13017120</v>
      </c>
      <c r="AH389" s="66">
        <f t="shared" si="2583"/>
        <v>639720</v>
      </c>
      <c r="AI389" s="66">
        <f t="shared" si="2583"/>
        <v>765862</v>
      </c>
      <c r="AJ389" s="66">
        <f t="shared" si="2583"/>
        <v>1889007</v>
      </c>
      <c r="AK389" s="66"/>
      <c r="AL389" s="66">
        <f>AL387</f>
        <v>0</v>
      </c>
      <c r="AM389" s="66">
        <f t="shared" ref="AM389:BI389" si="2584">AM387</f>
        <v>0</v>
      </c>
      <c r="AN389" s="66">
        <f t="shared" si="2584"/>
        <v>0</v>
      </c>
      <c r="AO389" s="66">
        <f t="shared" si="2584"/>
        <v>0</v>
      </c>
      <c r="AP389" s="66">
        <f t="shared" si="2584"/>
        <v>0</v>
      </c>
      <c r="AQ389" s="66">
        <f t="shared" si="2584"/>
        <v>0</v>
      </c>
      <c r="AR389" s="66">
        <f t="shared" si="2584"/>
        <v>0</v>
      </c>
      <c r="AS389" s="66">
        <f t="shared" si="2584"/>
        <v>0</v>
      </c>
      <c r="AT389" s="66">
        <f t="shared" si="2584"/>
        <v>0</v>
      </c>
      <c r="AU389" s="66">
        <f t="shared" si="2584"/>
        <v>0</v>
      </c>
      <c r="AV389" s="66">
        <f t="shared" si="2584"/>
        <v>0</v>
      </c>
      <c r="AW389" s="66">
        <f t="shared" si="2584"/>
        <v>0</v>
      </c>
      <c r="AX389" s="66">
        <f t="shared" si="2584"/>
        <v>0</v>
      </c>
      <c r="AY389" s="66">
        <f t="shared" si="2584"/>
        <v>0</v>
      </c>
      <c r="AZ389" s="66">
        <f t="shared" si="2584"/>
        <v>0</v>
      </c>
      <c r="BA389" s="66">
        <f t="shared" si="2584"/>
        <v>0</v>
      </c>
      <c r="BB389" s="66">
        <f t="shared" si="2584"/>
        <v>0</v>
      </c>
      <c r="BC389" s="66">
        <f t="shared" si="2584"/>
        <v>0</v>
      </c>
      <c r="BD389" s="66">
        <f t="shared" si="2584"/>
        <v>0</v>
      </c>
      <c r="BE389" s="66">
        <f t="shared" si="2584"/>
        <v>0</v>
      </c>
      <c r="BF389" s="66">
        <f t="shared" si="2584"/>
        <v>0</v>
      </c>
      <c r="BG389" s="66">
        <f t="shared" si="2584"/>
        <v>0</v>
      </c>
      <c r="BH389" s="66">
        <f t="shared" si="2584"/>
        <v>0</v>
      </c>
      <c r="BI389" s="66">
        <f t="shared" si="2584"/>
        <v>0</v>
      </c>
      <c r="BJ389" s="66">
        <f t="shared" ref="BJ389" si="2585">BJ387</f>
        <v>34510977</v>
      </c>
      <c r="BK389" s="66">
        <f>BK387</f>
        <v>19317777</v>
      </c>
      <c r="BL389" s="66"/>
      <c r="BM389" s="66">
        <f t="shared" ref="BM389:CO389" si="2586">BM387</f>
        <v>14804713</v>
      </c>
      <c r="BN389" s="66"/>
      <c r="BO389" s="66">
        <f t="shared" si="2586"/>
        <v>0</v>
      </c>
      <c r="BP389" s="66"/>
      <c r="BQ389" s="66">
        <f t="shared" si="2586"/>
        <v>0</v>
      </c>
      <c r="BR389" s="66">
        <f t="shared" si="2586"/>
        <v>2933082</v>
      </c>
      <c r="BS389" s="66"/>
      <c r="BT389" s="66">
        <f t="shared" si="2586"/>
        <v>0</v>
      </c>
      <c r="BU389" s="66">
        <f t="shared" si="2586"/>
        <v>0</v>
      </c>
      <c r="BV389" s="66">
        <f t="shared" si="2586"/>
        <v>1579982</v>
      </c>
      <c r="BW389" s="66">
        <f t="shared" si="2586"/>
        <v>1474079</v>
      </c>
      <c r="BX389" s="66"/>
      <c r="BY389" s="66">
        <f t="shared" si="2586"/>
        <v>105903</v>
      </c>
      <c r="BZ389" s="66"/>
      <c r="CA389" s="66">
        <f t="shared" si="2586"/>
        <v>0</v>
      </c>
      <c r="CB389" s="66">
        <f t="shared" si="2586"/>
        <v>0</v>
      </c>
      <c r="CC389" s="66">
        <f t="shared" si="2586"/>
        <v>0</v>
      </c>
      <c r="CD389" s="66">
        <f t="shared" si="2586"/>
        <v>0</v>
      </c>
      <c r="CE389" s="66">
        <f t="shared" si="2586"/>
        <v>0</v>
      </c>
      <c r="CF389" s="66">
        <f t="shared" si="2586"/>
        <v>0</v>
      </c>
      <c r="CG389" s="66">
        <f t="shared" si="2586"/>
        <v>0</v>
      </c>
      <c r="CH389" s="66"/>
      <c r="CI389" s="66">
        <f t="shared" si="2586"/>
        <v>0</v>
      </c>
      <c r="CJ389" s="66">
        <f t="shared" si="2586"/>
        <v>1356006</v>
      </c>
      <c r="CK389" s="66">
        <f t="shared" si="2586"/>
        <v>3645788</v>
      </c>
      <c r="CL389" s="66">
        <f t="shared" si="2586"/>
        <v>13017120</v>
      </c>
      <c r="CM389" s="66">
        <f t="shared" si="2586"/>
        <v>639720</v>
      </c>
      <c r="CN389" s="66">
        <f t="shared" si="2586"/>
        <v>765862</v>
      </c>
      <c r="CO389" s="66">
        <f t="shared" si="2586"/>
        <v>1889007</v>
      </c>
      <c r="CP389" s="66">
        <f t="shared" si="2583"/>
        <v>6051890</v>
      </c>
      <c r="CQ389" s="66">
        <f t="shared" si="2583"/>
        <v>529585</v>
      </c>
      <c r="CR389" s="66">
        <f t="shared" si="2583"/>
        <v>544483</v>
      </c>
      <c r="CS389" s="66">
        <f t="shared" si="2583"/>
        <v>2023887</v>
      </c>
      <c r="CT389" s="66">
        <f t="shared" si="2583"/>
        <v>1925566</v>
      </c>
      <c r="CU389" s="66">
        <f t="shared" si="2583"/>
        <v>1557954</v>
      </c>
      <c r="CV389" s="66">
        <f t="shared" ref="CV389:DG389" si="2587">CV387</f>
        <v>0</v>
      </c>
      <c r="CW389" s="66">
        <f t="shared" si="2587"/>
        <v>0</v>
      </c>
      <c r="CX389" s="66">
        <f t="shared" si="2587"/>
        <v>0</v>
      </c>
      <c r="CY389" s="66">
        <f t="shared" si="2587"/>
        <v>0</v>
      </c>
      <c r="CZ389" s="66">
        <f t="shared" si="2587"/>
        <v>0</v>
      </c>
      <c r="DA389" s="66">
        <f t="shared" si="2587"/>
        <v>0</v>
      </c>
      <c r="DB389" s="66">
        <f t="shared" si="2587"/>
        <v>6051890</v>
      </c>
      <c r="DC389" s="66">
        <f t="shared" si="2587"/>
        <v>529585</v>
      </c>
      <c r="DD389" s="66">
        <f t="shared" si="2587"/>
        <v>544483</v>
      </c>
      <c r="DE389" s="66">
        <f t="shared" si="2587"/>
        <v>2023887</v>
      </c>
      <c r="DF389" s="66">
        <f t="shared" si="2587"/>
        <v>1925566</v>
      </c>
      <c r="DG389" s="66">
        <f t="shared" si="2587"/>
        <v>1557954</v>
      </c>
      <c r="DH389" s="66">
        <f t="shared" si="2583"/>
        <v>550000</v>
      </c>
      <c r="DI389" s="66">
        <f t="shared" si="2583"/>
        <v>0</v>
      </c>
      <c r="DJ389" s="66">
        <f t="shared" si="2583"/>
        <v>0</v>
      </c>
      <c r="DK389" s="66">
        <f t="shared" si="2583"/>
        <v>0</v>
      </c>
      <c r="DL389" s="66">
        <f t="shared" si="2583"/>
        <v>275000</v>
      </c>
      <c r="DM389" s="66">
        <f t="shared" si="2583"/>
        <v>275000</v>
      </c>
      <c r="DN389" s="66">
        <f t="shared" si="2583"/>
        <v>0</v>
      </c>
      <c r="DO389" s="66">
        <f t="shared" si="2583"/>
        <v>0</v>
      </c>
      <c r="DP389" s="66">
        <f t="shared" si="2583"/>
        <v>0</v>
      </c>
      <c r="DQ389" s="66">
        <f t="shared" si="2583"/>
        <v>0</v>
      </c>
      <c r="DR389" s="66">
        <f t="shared" si="2583"/>
        <v>0</v>
      </c>
      <c r="DS389" s="66">
        <f t="shared" si="2583"/>
        <v>0</v>
      </c>
      <c r="DT389" s="66">
        <f t="shared" si="2583"/>
        <v>550000</v>
      </c>
      <c r="DU389" s="66">
        <f t="shared" si="2583"/>
        <v>0</v>
      </c>
      <c r="DV389" s="66">
        <f t="shared" si="2583"/>
        <v>0</v>
      </c>
      <c r="DW389" s="66">
        <f t="shared" si="2583"/>
        <v>0</v>
      </c>
      <c r="DX389" s="66">
        <f t="shared" si="2583"/>
        <v>275000</v>
      </c>
      <c r="DY389" s="66">
        <f t="shared" si="2583"/>
        <v>275000</v>
      </c>
      <c r="DZ389" s="66">
        <f t="shared" si="2583"/>
        <v>460000</v>
      </c>
      <c r="EA389" s="66">
        <f t="shared" si="2583"/>
        <v>0</v>
      </c>
      <c r="EB389" s="66">
        <f t="shared" si="2583"/>
        <v>0</v>
      </c>
      <c r="EC389" s="66">
        <f t="shared" si="2583"/>
        <v>0</v>
      </c>
      <c r="ED389" s="66">
        <f t="shared" si="2583"/>
        <v>230000</v>
      </c>
      <c r="EE389" s="66">
        <f t="shared" si="2583"/>
        <v>230000</v>
      </c>
      <c r="EF389" s="66">
        <f t="shared" si="2583"/>
        <v>0</v>
      </c>
      <c r="EG389" s="66">
        <f t="shared" si="2583"/>
        <v>0</v>
      </c>
      <c r="EH389" s="66">
        <f t="shared" si="2583"/>
        <v>0</v>
      </c>
      <c r="EI389" s="66">
        <f t="shared" si="2583"/>
        <v>0</v>
      </c>
      <c r="EJ389" s="66">
        <f t="shared" si="2583"/>
        <v>0</v>
      </c>
      <c r="EK389" s="66">
        <f t="shared" si="2583"/>
        <v>0</v>
      </c>
      <c r="EL389" s="66">
        <f t="shared" si="2583"/>
        <v>460000</v>
      </c>
      <c r="EM389" s="66">
        <f t="shared" si="2583"/>
        <v>0</v>
      </c>
      <c r="EN389" s="66">
        <f t="shared" si="2583"/>
        <v>0</v>
      </c>
      <c r="EO389" s="66">
        <f t="shared" si="2583"/>
        <v>0</v>
      </c>
      <c r="EP389" s="66">
        <f t="shared" si="2583"/>
        <v>230000</v>
      </c>
      <c r="EQ389" s="66">
        <f t="shared" si="2583"/>
        <v>230000</v>
      </c>
      <c r="ER389" s="66">
        <f t="shared" si="2583"/>
        <v>0</v>
      </c>
      <c r="ES389" s="66">
        <f t="shared" si="2583"/>
        <v>0</v>
      </c>
      <c r="ET389" s="66">
        <f t="shared" si="2583"/>
        <v>0</v>
      </c>
      <c r="EU389" s="66">
        <f t="shared" si="2583"/>
        <v>0</v>
      </c>
      <c r="EV389" s="66">
        <f t="shared" si="2583"/>
        <v>0</v>
      </c>
      <c r="EW389" s="66">
        <f t="shared" si="2583"/>
        <v>0</v>
      </c>
      <c r="EX389" s="66">
        <f t="shared" si="2583"/>
        <v>0</v>
      </c>
      <c r="EY389" s="66">
        <f t="shared" si="2583"/>
        <v>0</v>
      </c>
      <c r="EZ389" s="66">
        <f t="shared" si="2583"/>
        <v>0</v>
      </c>
      <c r="FA389" s="66">
        <f t="shared" si="2583"/>
        <v>0</v>
      </c>
      <c r="FB389" s="66">
        <f t="shared" si="2583"/>
        <v>0</v>
      </c>
      <c r="FC389" s="66">
        <f t="shared" si="2583"/>
        <v>0</v>
      </c>
      <c r="FD389" s="66">
        <f t="shared" si="2583"/>
        <v>0</v>
      </c>
      <c r="FE389" s="66">
        <f t="shared" si="2583"/>
        <v>0</v>
      </c>
      <c r="FF389" s="66">
        <f t="shared" si="2583"/>
        <v>0</v>
      </c>
      <c r="FG389" s="66">
        <f t="shared" si="2583"/>
        <v>0</v>
      </c>
      <c r="FH389" s="66">
        <f t="shared" si="2583"/>
        <v>0</v>
      </c>
      <c r="FI389" s="66">
        <f t="shared" si="2583"/>
        <v>0</v>
      </c>
    </row>
    <row r="390" spans="1:165" s="142" customFormat="1" ht="11.25" x14ac:dyDescent="0.2">
      <c r="A390" s="86"/>
      <c r="B390" s="86"/>
      <c r="C390" s="71"/>
      <c r="D390" s="71"/>
      <c r="E390" s="90" t="s">
        <v>7</v>
      </c>
      <c r="F390" s="88"/>
      <c r="G390" s="88"/>
      <c r="H390" s="89"/>
      <c r="I390" s="89"/>
      <c r="J390" s="89"/>
      <c r="K390" s="89"/>
      <c r="L390" s="8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  <c r="CR390" s="69"/>
      <c r="CS390" s="69"/>
      <c r="CT390" s="69"/>
      <c r="CU390" s="69"/>
      <c r="CV390" s="69"/>
      <c r="CW390" s="69"/>
      <c r="CX390" s="69"/>
      <c r="CY390" s="69"/>
      <c r="CZ390" s="69"/>
      <c r="DA390" s="69"/>
      <c r="DB390" s="69"/>
      <c r="DC390" s="69"/>
      <c r="DD390" s="69"/>
      <c r="DE390" s="69"/>
      <c r="DF390" s="69"/>
      <c r="DG390" s="69"/>
      <c r="DH390" s="69"/>
      <c r="DI390" s="69"/>
      <c r="DJ390" s="69"/>
      <c r="DK390" s="69"/>
      <c r="DL390" s="69"/>
      <c r="DM390" s="69"/>
      <c r="DN390" s="69"/>
      <c r="DO390" s="69"/>
      <c r="DP390" s="69"/>
      <c r="DQ390" s="69"/>
      <c r="DR390" s="69"/>
      <c r="DS390" s="69"/>
      <c r="DT390" s="69"/>
      <c r="DU390" s="69"/>
      <c r="DV390" s="69"/>
      <c r="DW390" s="69"/>
      <c r="DX390" s="69"/>
      <c r="DY390" s="69"/>
      <c r="DZ390" s="69"/>
      <c r="EA390" s="69"/>
      <c r="EB390" s="69"/>
      <c r="EC390" s="69"/>
      <c r="ED390" s="69"/>
      <c r="EE390" s="69"/>
      <c r="EF390" s="69"/>
      <c r="EG390" s="69"/>
      <c r="EH390" s="69"/>
      <c r="EI390" s="69"/>
      <c r="EJ390" s="69"/>
      <c r="EK390" s="69"/>
      <c r="EL390" s="69"/>
      <c r="EM390" s="69"/>
      <c r="EN390" s="69"/>
      <c r="EO390" s="69"/>
      <c r="EP390" s="69"/>
      <c r="EQ390" s="69"/>
      <c r="ER390" s="69"/>
      <c r="ES390" s="69"/>
      <c r="ET390" s="69"/>
      <c r="EU390" s="69"/>
      <c r="EV390" s="69"/>
      <c r="EW390" s="69"/>
      <c r="EX390" s="69"/>
      <c r="EY390" s="69"/>
      <c r="EZ390" s="69"/>
      <c r="FA390" s="69"/>
      <c r="FB390" s="69"/>
      <c r="FC390" s="69"/>
      <c r="FD390" s="69"/>
      <c r="FE390" s="69"/>
      <c r="FF390" s="69"/>
      <c r="FG390" s="69"/>
      <c r="FH390" s="69"/>
      <c r="FI390" s="69"/>
    </row>
    <row r="391" spans="1:165" s="142" customFormat="1" ht="11.25" x14ac:dyDescent="0.2">
      <c r="A391" s="86"/>
      <c r="B391" s="86"/>
      <c r="C391" s="71"/>
      <c r="D391" s="71"/>
      <c r="E391" s="91" t="s">
        <v>112</v>
      </c>
      <c r="F391" s="88"/>
      <c r="G391" s="88"/>
      <c r="H391" s="89"/>
      <c r="I391" s="89"/>
      <c r="J391" s="89"/>
      <c r="K391" s="89"/>
      <c r="L391" s="89"/>
      <c r="M391" s="70">
        <f t="shared" ref="M391:AS391" si="2588">SUMIF($B$378:$B$386,"kötelező",M$378:M$386)</f>
        <v>19317777</v>
      </c>
      <c r="N391" s="70">
        <f t="shared" si="2588"/>
        <v>14804713</v>
      </c>
      <c r="O391" s="70">
        <f t="shared" si="2588"/>
        <v>0</v>
      </c>
      <c r="P391" s="70">
        <f t="shared" si="2588"/>
        <v>0</v>
      </c>
      <c r="Q391" s="70">
        <f t="shared" si="2588"/>
        <v>2933082</v>
      </c>
      <c r="R391" s="70">
        <f t="shared" si="2588"/>
        <v>0</v>
      </c>
      <c r="S391" s="70">
        <f t="shared" si="2588"/>
        <v>0</v>
      </c>
      <c r="T391" s="70">
        <f t="shared" si="2588"/>
        <v>1579982</v>
      </c>
      <c r="U391" s="70">
        <f t="shared" si="2588"/>
        <v>1474079</v>
      </c>
      <c r="V391" s="70">
        <f t="shared" si="2588"/>
        <v>105903</v>
      </c>
      <c r="W391" s="70">
        <f t="shared" si="2588"/>
        <v>0</v>
      </c>
      <c r="X391" s="70">
        <f t="shared" si="2588"/>
        <v>0</v>
      </c>
      <c r="Y391" s="70">
        <f t="shared" si="2588"/>
        <v>0</v>
      </c>
      <c r="Z391" s="70">
        <f t="shared" si="2588"/>
        <v>0</v>
      </c>
      <c r="AA391" s="70">
        <f t="shared" si="2588"/>
        <v>0</v>
      </c>
      <c r="AB391" s="70">
        <f t="shared" si="2588"/>
        <v>0</v>
      </c>
      <c r="AC391" s="70">
        <f t="shared" si="2588"/>
        <v>0</v>
      </c>
      <c r="AD391" s="70">
        <f t="shared" si="2588"/>
        <v>0</v>
      </c>
      <c r="AE391" s="70">
        <f t="shared" si="2588"/>
        <v>1356006</v>
      </c>
      <c r="AF391" s="70">
        <f t="shared" si="2588"/>
        <v>3645788</v>
      </c>
      <c r="AG391" s="70">
        <f t="shared" si="2588"/>
        <v>13017120</v>
      </c>
      <c r="AH391" s="70">
        <f t="shared" si="2588"/>
        <v>639720</v>
      </c>
      <c r="AI391" s="70">
        <f t="shared" si="2588"/>
        <v>765862</v>
      </c>
      <c r="AJ391" s="70">
        <f t="shared" si="2588"/>
        <v>1889007</v>
      </c>
      <c r="AK391" s="70"/>
      <c r="AL391" s="70">
        <f t="shared" si="2588"/>
        <v>0</v>
      </c>
      <c r="AM391" s="70">
        <f t="shared" si="2588"/>
        <v>0</v>
      </c>
      <c r="AN391" s="70">
        <f t="shared" si="2588"/>
        <v>0</v>
      </c>
      <c r="AO391" s="70">
        <f t="shared" si="2588"/>
        <v>0</v>
      </c>
      <c r="AP391" s="70">
        <f t="shared" si="2588"/>
        <v>0</v>
      </c>
      <c r="AQ391" s="70">
        <f t="shared" si="2588"/>
        <v>0</v>
      </c>
      <c r="AR391" s="70">
        <f t="shared" si="2588"/>
        <v>0</v>
      </c>
      <c r="AS391" s="70">
        <f t="shared" si="2588"/>
        <v>0</v>
      </c>
      <c r="AT391" s="70">
        <f t="shared" ref="AT391:CF391" si="2589">SUMIF($B$378:$B$386,"kötelező",AT$378:AT$386)</f>
        <v>0</v>
      </c>
      <c r="AU391" s="70">
        <f t="shared" si="2589"/>
        <v>0</v>
      </c>
      <c r="AV391" s="70">
        <f t="shared" si="2589"/>
        <v>0</v>
      </c>
      <c r="AW391" s="70">
        <f t="shared" si="2589"/>
        <v>0</v>
      </c>
      <c r="AX391" s="70">
        <f t="shared" si="2589"/>
        <v>0</v>
      </c>
      <c r="AY391" s="70">
        <f t="shared" si="2589"/>
        <v>0</v>
      </c>
      <c r="AZ391" s="70">
        <f t="shared" si="2589"/>
        <v>0</v>
      </c>
      <c r="BA391" s="70">
        <f t="shared" si="2589"/>
        <v>0</v>
      </c>
      <c r="BB391" s="70">
        <f t="shared" si="2589"/>
        <v>0</v>
      </c>
      <c r="BC391" s="70">
        <f t="shared" si="2589"/>
        <v>0</v>
      </c>
      <c r="BD391" s="70">
        <f t="shared" si="2589"/>
        <v>0</v>
      </c>
      <c r="BE391" s="70">
        <f t="shared" si="2589"/>
        <v>0</v>
      </c>
      <c r="BF391" s="70">
        <f t="shared" si="2589"/>
        <v>0</v>
      </c>
      <c r="BG391" s="70">
        <f t="shared" si="2589"/>
        <v>0</v>
      </c>
      <c r="BH391" s="70">
        <f t="shared" si="2589"/>
        <v>0</v>
      </c>
      <c r="BI391" s="70">
        <f t="shared" si="2589"/>
        <v>0</v>
      </c>
      <c r="BJ391" s="70">
        <f t="shared" si="2589"/>
        <v>34510977</v>
      </c>
      <c r="BK391" s="70">
        <f t="shared" si="2589"/>
        <v>19317777</v>
      </c>
      <c r="BL391" s="70"/>
      <c r="BM391" s="70">
        <f t="shared" si="2589"/>
        <v>14804713</v>
      </c>
      <c r="BN391" s="70"/>
      <c r="BO391" s="70">
        <f t="shared" si="2589"/>
        <v>0</v>
      </c>
      <c r="BP391" s="70"/>
      <c r="BQ391" s="70">
        <f t="shared" si="2589"/>
        <v>0</v>
      </c>
      <c r="BR391" s="70">
        <f t="shared" si="2589"/>
        <v>2933082</v>
      </c>
      <c r="BS391" s="70"/>
      <c r="BT391" s="70">
        <f t="shared" si="2589"/>
        <v>0</v>
      </c>
      <c r="BU391" s="70">
        <f t="shared" si="2589"/>
        <v>0</v>
      </c>
      <c r="BV391" s="70">
        <f t="shared" si="2589"/>
        <v>1579982</v>
      </c>
      <c r="BW391" s="70">
        <f t="shared" si="2589"/>
        <v>1474079</v>
      </c>
      <c r="BX391" s="70"/>
      <c r="BY391" s="70">
        <f t="shared" si="2589"/>
        <v>105903</v>
      </c>
      <c r="BZ391" s="70"/>
      <c r="CA391" s="70">
        <f t="shared" si="2589"/>
        <v>0</v>
      </c>
      <c r="CB391" s="70">
        <f t="shared" si="2589"/>
        <v>0</v>
      </c>
      <c r="CC391" s="70">
        <f t="shared" si="2589"/>
        <v>0</v>
      </c>
      <c r="CD391" s="70">
        <f t="shared" si="2589"/>
        <v>0</v>
      </c>
      <c r="CE391" s="70">
        <f t="shared" si="2589"/>
        <v>0</v>
      </c>
      <c r="CF391" s="70">
        <f t="shared" si="2589"/>
        <v>0</v>
      </c>
      <c r="CG391" s="70">
        <f t="shared" ref="CG391:EX391" si="2590">SUMIF($B$378:$B$386,"kötelező",CG$378:CG$386)</f>
        <v>0</v>
      </c>
      <c r="CH391" s="70"/>
      <c r="CI391" s="70">
        <f t="shared" si="2590"/>
        <v>0</v>
      </c>
      <c r="CJ391" s="70">
        <f t="shared" si="2590"/>
        <v>1356006</v>
      </c>
      <c r="CK391" s="70">
        <f t="shared" si="2590"/>
        <v>3645788</v>
      </c>
      <c r="CL391" s="70">
        <f t="shared" si="2590"/>
        <v>13017120</v>
      </c>
      <c r="CM391" s="70">
        <f t="shared" si="2590"/>
        <v>639720</v>
      </c>
      <c r="CN391" s="70">
        <f t="shared" si="2590"/>
        <v>765862</v>
      </c>
      <c r="CO391" s="70">
        <f t="shared" si="2590"/>
        <v>1889007</v>
      </c>
      <c r="CP391" s="70">
        <f t="shared" si="2590"/>
        <v>6051890</v>
      </c>
      <c r="CQ391" s="70">
        <f t="shared" si="2590"/>
        <v>529585</v>
      </c>
      <c r="CR391" s="70">
        <f t="shared" si="2590"/>
        <v>544483</v>
      </c>
      <c r="CS391" s="70">
        <f t="shared" si="2590"/>
        <v>2023887</v>
      </c>
      <c r="CT391" s="70">
        <f t="shared" si="2590"/>
        <v>1925566</v>
      </c>
      <c r="CU391" s="70">
        <f t="shared" si="2590"/>
        <v>1557954</v>
      </c>
      <c r="CV391" s="70">
        <f t="shared" si="2590"/>
        <v>0</v>
      </c>
      <c r="CW391" s="70">
        <f t="shared" si="2590"/>
        <v>0</v>
      </c>
      <c r="CX391" s="70">
        <f t="shared" si="2590"/>
        <v>0</v>
      </c>
      <c r="CY391" s="70">
        <f t="shared" si="2590"/>
        <v>0</v>
      </c>
      <c r="CZ391" s="70">
        <f t="shared" si="2590"/>
        <v>0</v>
      </c>
      <c r="DA391" s="70">
        <f t="shared" si="2590"/>
        <v>0</v>
      </c>
      <c r="DB391" s="70">
        <f t="shared" si="2590"/>
        <v>6051890</v>
      </c>
      <c r="DC391" s="70">
        <f t="shared" si="2590"/>
        <v>529585</v>
      </c>
      <c r="DD391" s="70">
        <f t="shared" si="2590"/>
        <v>544483</v>
      </c>
      <c r="DE391" s="70">
        <f t="shared" si="2590"/>
        <v>2023887</v>
      </c>
      <c r="DF391" s="70">
        <f t="shared" si="2590"/>
        <v>1925566</v>
      </c>
      <c r="DG391" s="70">
        <f t="shared" si="2590"/>
        <v>1557954</v>
      </c>
      <c r="DH391" s="70">
        <f t="shared" si="2590"/>
        <v>550000</v>
      </c>
      <c r="DI391" s="70">
        <f t="shared" si="2590"/>
        <v>0</v>
      </c>
      <c r="DJ391" s="70">
        <f t="shared" si="2590"/>
        <v>0</v>
      </c>
      <c r="DK391" s="70">
        <f t="shared" si="2590"/>
        <v>0</v>
      </c>
      <c r="DL391" s="70">
        <f t="shared" si="2590"/>
        <v>275000</v>
      </c>
      <c r="DM391" s="70">
        <f t="shared" si="2590"/>
        <v>275000</v>
      </c>
      <c r="DN391" s="70">
        <f t="shared" si="2590"/>
        <v>0</v>
      </c>
      <c r="DO391" s="70">
        <f t="shared" si="2590"/>
        <v>0</v>
      </c>
      <c r="DP391" s="70">
        <f t="shared" si="2590"/>
        <v>0</v>
      </c>
      <c r="DQ391" s="70">
        <f t="shared" si="2590"/>
        <v>0</v>
      </c>
      <c r="DR391" s="70">
        <f t="shared" si="2590"/>
        <v>0</v>
      </c>
      <c r="DS391" s="70">
        <f t="shared" si="2590"/>
        <v>0</v>
      </c>
      <c r="DT391" s="70">
        <f t="shared" si="2590"/>
        <v>550000</v>
      </c>
      <c r="DU391" s="70">
        <f t="shared" si="2590"/>
        <v>0</v>
      </c>
      <c r="DV391" s="70">
        <f t="shared" si="2590"/>
        <v>0</v>
      </c>
      <c r="DW391" s="70">
        <f t="shared" si="2590"/>
        <v>0</v>
      </c>
      <c r="DX391" s="70">
        <f t="shared" si="2590"/>
        <v>275000</v>
      </c>
      <c r="DY391" s="70">
        <f t="shared" si="2590"/>
        <v>275000</v>
      </c>
      <c r="DZ391" s="70">
        <f t="shared" si="2590"/>
        <v>460000</v>
      </c>
      <c r="EA391" s="70">
        <f t="shared" si="2590"/>
        <v>0</v>
      </c>
      <c r="EB391" s="70">
        <f t="shared" si="2590"/>
        <v>0</v>
      </c>
      <c r="EC391" s="70">
        <f t="shared" si="2590"/>
        <v>0</v>
      </c>
      <c r="ED391" s="70">
        <f t="shared" si="2590"/>
        <v>230000</v>
      </c>
      <c r="EE391" s="70">
        <f t="shared" si="2590"/>
        <v>230000</v>
      </c>
      <c r="EF391" s="70">
        <f t="shared" si="2590"/>
        <v>0</v>
      </c>
      <c r="EG391" s="70">
        <f t="shared" si="2590"/>
        <v>0</v>
      </c>
      <c r="EH391" s="70">
        <f t="shared" si="2590"/>
        <v>0</v>
      </c>
      <c r="EI391" s="70">
        <f t="shared" si="2590"/>
        <v>0</v>
      </c>
      <c r="EJ391" s="70">
        <f t="shared" si="2590"/>
        <v>0</v>
      </c>
      <c r="EK391" s="70">
        <f t="shared" si="2590"/>
        <v>0</v>
      </c>
      <c r="EL391" s="70">
        <f t="shared" si="2590"/>
        <v>460000</v>
      </c>
      <c r="EM391" s="70">
        <f t="shared" si="2590"/>
        <v>0</v>
      </c>
      <c r="EN391" s="70">
        <f t="shared" si="2590"/>
        <v>0</v>
      </c>
      <c r="EO391" s="70">
        <f t="shared" si="2590"/>
        <v>0</v>
      </c>
      <c r="EP391" s="70">
        <f t="shared" si="2590"/>
        <v>230000</v>
      </c>
      <c r="EQ391" s="70">
        <f t="shared" si="2590"/>
        <v>230000</v>
      </c>
      <c r="ER391" s="70">
        <f t="shared" si="2590"/>
        <v>0</v>
      </c>
      <c r="ES391" s="70">
        <f t="shared" si="2590"/>
        <v>0</v>
      </c>
      <c r="ET391" s="70">
        <f t="shared" si="2590"/>
        <v>0</v>
      </c>
      <c r="EU391" s="70">
        <f t="shared" si="2590"/>
        <v>0</v>
      </c>
      <c r="EV391" s="70">
        <f t="shared" si="2590"/>
        <v>0</v>
      </c>
      <c r="EW391" s="70">
        <f t="shared" si="2590"/>
        <v>0</v>
      </c>
      <c r="EX391" s="70">
        <f t="shared" si="2590"/>
        <v>0</v>
      </c>
      <c r="EY391" s="70">
        <f t="shared" ref="EY391:FI391" si="2591">SUMIF($B$378:$B$386,"kötelező",EY$378:EY$386)</f>
        <v>0</v>
      </c>
      <c r="EZ391" s="70">
        <f t="shared" si="2591"/>
        <v>0</v>
      </c>
      <c r="FA391" s="70">
        <f t="shared" si="2591"/>
        <v>0</v>
      </c>
      <c r="FB391" s="70">
        <f t="shared" si="2591"/>
        <v>0</v>
      </c>
      <c r="FC391" s="70">
        <f t="shared" si="2591"/>
        <v>0</v>
      </c>
      <c r="FD391" s="70">
        <f t="shared" si="2591"/>
        <v>0</v>
      </c>
      <c r="FE391" s="70">
        <f t="shared" si="2591"/>
        <v>0</v>
      </c>
      <c r="FF391" s="70">
        <f t="shared" si="2591"/>
        <v>0</v>
      </c>
      <c r="FG391" s="70">
        <f t="shared" si="2591"/>
        <v>0</v>
      </c>
      <c r="FH391" s="70">
        <f t="shared" si="2591"/>
        <v>0</v>
      </c>
      <c r="FI391" s="70">
        <f t="shared" si="2591"/>
        <v>0</v>
      </c>
    </row>
    <row r="392" spans="1:165" s="142" customFormat="1" ht="11.25" x14ac:dyDescent="0.2">
      <c r="A392" s="86"/>
      <c r="B392" s="86"/>
      <c r="C392" s="71"/>
      <c r="D392" s="71"/>
      <c r="E392" s="91" t="s">
        <v>113</v>
      </c>
      <c r="F392" s="88"/>
      <c r="G392" s="88"/>
      <c r="H392" s="89"/>
      <c r="I392" s="89"/>
      <c r="J392" s="89"/>
      <c r="K392" s="89"/>
      <c r="L392" s="89"/>
      <c r="M392" s="70">
        <f t="shared" ref="M392:AS392" si="2592">SUMIF($B$378:$B$386,"önkéntes",M$378:M$386)</f>
        <v>0</v>
      </c>
      <c r="N392" s="70">
        <f t="shared" si="2592"/>
        <v>0</v>
      </c>
      <c r="O392" s="70">
        <f t="shared" si="2592"/>
        <v>0</v>
      </c>
      <c r="P392" s="70">
        <f t="shared" si="2592"/>
        <v>0</v>
      </c>
      <c r="Q392" s="70">
        <f t="shared" si="2592"/>
        <v>0</v>
      </c>
      <c r="R392" s="70">
        <f t="shared" si="2592"/>
        <v>0</v>
      </c>
      <c r="S392" s="70">
        <f t="shared" si="2592"/>
        <v>0</v>
      </c>
      <c r="T392" s="70">
        <f t="shared" si="2592"/>
        <v>0</v>
      </c>
      <c r="U392" s="70">
        <f t="shared" si="2592"/>
        <v>0</v>
      </c>
      <c r="V392" s="70">
        <f t="shared" si="2592"/>
        <v>0</v>
      </c>
      <c r="W392" s="70">
        <f t="shared" si="2592"/>
        <v>0</v>
      </c>
      <c r="X392" s="70">
        <f t="shared" si="2592"/>
        <v>0</v>
      </c>
      <c r="Y392" s="70">
        <f t="shared" si="2592"/>
        <v>0</v>
      </c>
      <c r="Z392" s="70">
        <f t="shared" si="2592"/>
        <v>0</v>
      </c>
      <c r="AA392" s="70">
        <f t="shared" si="2592"/>
        <v>0</v>
      </c>
      <c r="AB392" s="70">
        <f t="shared" si="2592"/>
        <v>0</v>
      </c>
      <c r="AC392" s="70">
        <f t="shared" si="2592"/>
        <v>0</v>
      </c>
      <c r="AD392" s="70">
        <f t="shared" si="2592"/>
        <v>0</v>
      </c>
      <c r="AE392" s="70">
        <f t="shared" si="2592"/>
        <v>0</v>
      </c>
      <c r="AF392" s="70">
        <f t="shared" si="2592"/>
        <v>0</v>
      </c>
      <c r="AG392" s="70">
        <f t="shared" si="2592"/>
        <v>0</v>
      </c>
      <c r="AH392" s="70">
        <f t="shared" si="2592"/>
        <v>0</v>
      </c>
      <c r="AI392" s="70">
        <f t="shared" si="2592"/>
        <v>0</v>
      </c>
      <c r="AJ392" s="70">
        <f t="shared" si="2592"/>
        <v>0</v>
      </c>
      <c r="AK392" s="70"/>
      <c r="AL392" s="70">
        <f t="shared" si="2592"/>
        <v>0</v>
      </c>
      <c r="AM392" s="70">
        <f t="shared" si="2592"/>
        <v>0</v>
      </c>
      <c r="AN392" s="70">
        <f t="shared" si="2592"/>
        <v>0</v>
      </c>
      <c r="AO392" s="70">
        <f t="shared" si="2592"/>
        <v>0</v>
      </c>
      <c r="AP392" s="70">
        <f t="shared" si="2592"/>
        <v>0</v>
      </c>
      <c r="AQ392" s="70">
        <f t="shared" si="2592"/>
        <v>0</v>
      </c>
      <c r="AR392" s="70">
        <f t="shared" si="2592"/>
        <v>0</v>
      </c>
      <c r="AS392" s="70">
        <f t="shared" si="2592"/>
        <v>0</v>
      </c>
      <c r="AT392" s="70">
        <f t="shared" ref="AT392:CF392" si="2593">SUMIF($B$378:$B$386,"önkéntes",AT$378:AT$386)</f>
        <v>0</v>
      </c>
      <c r="AU392" s="70">
        <f t="shared" si="2593"/>
        <v>0</v>
      </c>
      <c r="AV392" s="70">
        <f t="shared" si="2593"/>
        <v>0</v>
      </c>
      <c r="AW392" s="70">
        <f t="shared" si="2593"/>
        <v>0</v>
      </c>
      <c r="AX392" s="70">
        <f t="shared" si="2593"/>
        <v>0</v>
      </c>
      <c r="AY392" s="70">
        <f t="shared" si="2593"/>
        <v>0</v>
      </c>
      <c r="AZ392" s="70">
        <f t="shared" si="2593"/>
        <v>0</v>
      </c>
      <c r="BA392" s="70">
        <f t="shared" si="2593"/>
        <v>0</v>
      </c>
      <c r="BB392" s="70">
        <f t="shared" si="2593"/>
        <v>0</v>
      </c>
      <c r="BC392" s="70">
        <f t="shared" si="2593"/>
        <v>0</v>
      </c>
      <c r="BD392" s="70">
        <f t="shared" si="2593"/>
        <v>0</v>
      </c>
      <c r="BE392" s="70">
        <f t="shared" si="2593"/>
        <v>0</v>
      </c>
      <c r="BF392" s="70">
        <f t="shared" si="2593"/>
        <v>0</v>
      </c>
      <c r="BG392" s="70">
        <f t="shared" si="2593"/>
        <v>0</v>
      </c>
      <c r="BH392" s="70">
        <f t="shared" si="2593"/>
        <v>0</v>
      </c>
      <c r="BI392" s="70">
        <f t="shared" si="2593"/>
        <v>0</v>
      </c>
      <c r="BJ392" s="70">
        <f t="shared" si="2593"/>
        <v>0</v>
      </c>
      <c r="BK392" s="70">
        <f t="shared" si="2593"/>
        <v>0</v>
      </c>
      <c r="BL392" s="70"/>
      <c r="BM392" s="70">
        <f t="shared" si="2593"/>
        <v>0</v>
      </c>
      <c r="BN392" s="70"/>
      <c r="BO392" s="70">
        <f t="shared" si="2593"/>
        <v>0</v>
      </c>
      <c r="BP392" s="70"/>
      <c r="BQ392" s="70">
        <f t="shared" si="2593"/>
        <v>0</v>
      </c>
      <c r="BR392" s="70">
        <f t="shared" si="2593"/>
        <v>0</v>
      </c>
      <c r="BS392" s="70"/>
      <c r="BT392" s="70">
        <f t="shared" si="2593"/>
        <v>0</v>
      </c>
      <c r="BU392" s="70">
        <f t="shared" si="2593"/>
        <v>0</v>
      </c>
      <c r="BV392" s="70">
        <f t="shared" si="2593"/>
        <v>0</v>
      </c>
      <c r="BW392" s="70">
        <f t="shared" si="2593"/>
        <v>0</v>
      </c>
      <c r="BX392" s="70"/>
      <c r="BY392" s="70">
        <f t="shared" si="2593"/>
        <v>0</v>
      </c>
      <c r="BZ392" s="70"/>
      <c r="CA392" s="70">
        <f t="shared" si="2593"/>
        <v>0</v>
      </c>
      <c r="CB392" s="70">
        <f t="shared" si="2593"/>
        <v>0</v>
      </c>
      <c r="CC392" s="70">
        <f t="shared" si="2593"/>
        <v>0</v>
      </c>
      <c r="CD392" s="70">
        <f t="shared" si="2593"/>
        <v>0</v>
      </c>
      <c r="CE392" s="70">
        <f t="shared" si="2593"/>
        <v>0</v>
      </c>
      <c r="CF392" s="70">
        <f t="shared" si="2593"/>
        <v>0</v>
      </c>
      <c r="CG392" s="70">
        <f t="shared" ref="CG392:EX392" si="2594">SUMIF($B$378:$B$386,"önkéntes",CG$378:CG$386)</f>
        <v>0</v>
      </c>
      <c r="CH392" s="70"/>
      <c r="CI392" s="70">
        <f t="shared" si="2594"/>
        <v>0</v>
      </c>
      <c r="CJ392" s="70">
        <f t="shared" si="2594"/>
        <v>0</v>
      </c>
      <c r="CK392" s="70">
        <f t="shared" si="2594"/>
        <v>0</v>
      </c>
      <c r="CL392" s="70">
        <f t="shared" si="2594"/>
        <v>0</v>
      </c>
      <c r="CM392" s="70">
        <f t="shared" si="2594"/>
        <v>0</v>
      </c>
      <c r="CN392" s="70">
        <f t="shared" si="2594"/>
        <v>0</v>
      </c>
      <c r="CO392" s="70">
        <f t="shared" si="2594"/>
        <v>0</v>
      </c>
      <c r="CP392" s="70">
        <f t="shared" si="2594"/>
        <v>0</v>
      </c>
      <c r="CQ392" s="70">
        <f t="shared" si="2594"/>
        <v>0</v>
      </c>
      <c r="CR392" s="70">
        <f t="shared" si="2594"/>
        <v>0</v>
      </c>
      <c r="CS392" s="70">
        <f t="shared" si="2594"/>
        <v>0</v>
      </c>
      <c r="CT392" s="70">
        <f t="shared" si="2594"/>
        <v>0</v>
      </c>
      <c r="CU392" s="70">
        <f t="shared" si="2594"/>
        <v>0</v>
      </c>
      <c r="CV392" s="70">
        <f t="shared" si="2594"/>
        <v>0</v>
      </c>
      <c r="CW392" s="70">
        <f t="shared" si="2594"/>
        <v>0</v>
      </c>
      <c r="CX392" s="70">
        <f t="shared" si="2594"/>
        <v>0</v>
      </c>
      <c r="CY392" s="70">
        <f t="shared" si="2594"/>
        <v>0</v>
      </c>
      <c r="CZ392" s="70">
        <f t="shared" si="2594"/>
        <v>0</v>
      </c>
      <c r="DA392" s="70">
        <f t="shared" si="2594"/>
        <v>0</v>
      </c>
      <c r="DB392" s="70">
        <f t="shared" si="2594"/>
        <v>0</v>
      </c>
      <c r="DC392" s="70">
        <f t="shared" si="2594"/>
        <v>0</v>
      </c>
      <c r="DD392" s="70">
        <f t="shared" si="2594"/>
        <v>0</v>
      </c>
      <c r="DE392" s="70">
        <f t="shared" si="2594"/>
        <v>0</v>
      </c>
      <c r="DF392" s="70">
        <f t="shared" si="2594"/>
        <v>0</v>
      </c>
      <c r="DG392" s="70">
        <f t="shared" si="2594"/>
        <v>0</v>
      </c>
      <c r="DH392" s="70">
        <f t="shared" si="2594"/>
        <v>0</v>
      </c>
      <c r="DI392" s="70">
        <f t="shared" si="2594"/>
        <v>0</v>
      </c>
      <c r="DJ392" s="70">
        <f t="shared" si="2594"/>
        <v>0</v>
      </c>
      <c r="DK392" s="70">
        <f t="shared" si="2594"/>
        <v>0</v>
      </c>
      <c r="DL392" s="70">
        <f t="shared" si="2594"/>
        <v>0</v>
      </c>
      <c r="DM392" s="70">
        <f t="shared" si="2594"/>
        <v>0</v>
      </c>
      <c r="DN392" s="70">
        <f t="shared" si="2594"/>
        <v>0</v>
      </c>
      <c r="DO392" s="70">
        <f t="shared" si="2594"/>
        <v>0</v>
      </c>
      <c r="DP392" s="70">
        <f t="shared" si="2594"/>
        <v>0</v>
      </c>
      <c r="DQ392" s="70">
        <f t="shared" si="2594"/>
        <v>0</v>
      </c>
      <c r="DR392" s="70">
        <f t="shared" si="2594"/>
        <v>0</v>
      </c>
      <c r="DS392" s="70">
        <f t="shared" si="2594"/>
        <v>0</v>
      </c>
      <c r="DT392" s="70">
        <f t="shared" si="2594"/>
        <v>0</v>
      </c>
      <c r="DU392" s="70">
        <f t="shared" si="2594"/>
        <v>0</v>
      </c>
      <c r="DV392" s="70">
        <f t="shared" si="2594"/>
        <v>0</v>
      </c>
      <c r="DW392" s="70">
        <f t="shared" si="2594"/>
        <v>0</v>
      </c>
      <c r="DX392" s="70">
        <f t="shared" si="2594"/>
        <v>0</v>
      </c>
      <c r="DY392" s="70">
        <f t="shared" si="2594"/>
        <v>0</v>
      </c>
      <c r="DZ392" s="70">
        <f t="shared" si="2594"/>
        <v>0</v>
      </c>
      <c r="EA392" s="70">
        <f t="shared" si="2594"/>
        <v>0</v>
      </c>
      <c r="EB392" s="70">
        <f t="shared" si="2594"/>
        <v>0</v>
      </c>
      <c r="EC392" s="70">
        <f t="shared" si="2594"/>
        <v>0</v>
      </c>
      <c r="ED392" s="70">
        <f t="shared" si="2594"/>
        <v>0</v>
      </c>
      <c r="EE392" s="70">
        <f t="shared" si="2594"/>
        <v>0</v>
      </c>
      <c r="EF392" s="70">
        <f t="shared" si="2594"/>
        <v>0</v>
      </c>
      <c r="EG392" s="70">
        <f t="shared" si="2594"/>
        <v>0</v>
      </c>
      <c r="EH392" s="70">
        <f t="shared" si="2594"/>
        <v>0</v>
      </c>
      <c r="EI392" s="70">
        <f t="shared" si="2594"/>
        <v>0</v>
      </c>
      <c r="EJ392" s="70">
        <f t="shared" si="2594"/>
        <v>0</v>
      </c>
      <c r="EK392" s="70">
        <f t="shared" si="2594"/>
        <v>0</v>
      </c>
      <c r="EL392" s="70">
        <f t="shared" si="2594"/>
        <v>0</v>
      </c>
      <c r="EM392" s="70">
        <f t="shared" si="2594"/>
        <v>0</v>
      </c>
      <c r="EN392" s="70">
        <f t="shared" si="2594"/>
        <v>0</v>
      </c>
      <c r="EO392" s="70">
        <f t="shared" si="2594"/>
        <v>0</v>
      </c>
      <c r="EP392" s="70">
        <f t="shared" si="2594"/>
        <v>0</v>
      </c>
      <c r="EQ392" s="70">
        <f t="shared" si="2594"/>
        <v>0</v>
      </c>
      <c r="ER392" s="70">
        <f t="shared" si="2594"/>
        <v>0</v>
      </c>
      <c r="ES392" s="70">
        <f t="shared" si="2594"/>
        <v>0</v>
      </c>
      <c r="ET392" s="70">
        <f t="shared" si="2594"/>
        <v>0</v>
      </c>
      <c r="EU392" s="70">
        <f t="shared" si="2594"/>
        <v>0</v>
      </c>
      <c r="EV392" s="70">
        <f t="shared" si="2594"/>
        <v>0</v>
      </c>
      <c r="EW392" s="70">
        <f t="shared" si="2594"/>
        <v>0</v>
      </c>
      <c r="EX392" s="70">
        <f t="shared" si="2594"/>
        <v>0</v>
      </c>
      <c r="EY392" s="70">
        <f t="shared" ref="EY392:FI392" si="2595">SUMIF($B$378:$B$386,"önkéntes",EY$378:EY$386)</f>
        <v>0</v>
      </c>
      <c r="EZ392" s="70">
        <f t="shared" si="2595"/>
        <v>0</v>
      </c>
      <c r="FA392" s="70">
        <f t="shared" si="2595"/>
        <v>0</v>
      </c>
      <c r="FB392" s="70">
        <f t="shared" si="2595"/>
        <v>0</v>
      </c>
      <c r="FC392" s="70">
        <f t="shared" si="2595"/>
        <v>0</v>
      </c>
      <c r="FD392" s="70">
        <f t="shared" si="2595"/>
        <v>0</v>
      </c>
      <c r="FE392" s="70">
        <f t="shared" si="2595"/>
        <v>0</v>
      </c>
      <c r="FF392" s="70">
        <f t="shared" si="2595"/>
        <v>0</v>
      </c>
      <c r="FG392" s="70">
        <f t="shared" si="2595"/>
        <v>0</v>
      </c>
      <c r="FH392" s="70">
        <f t="shared" si="2595"/>
        <v>0</v>
      </c>
      <c r="FI392" s="70">
        <f t="shared" si="2595"/>
        <v>0</v>
      </c>
    </row>
    <row r="393" spans="1:165" s="116" customFormat="1" ht="7.5" customHeight="1" x14ac:dyDescent="0.2">
      <c r="A393" s="58"/>
      <c r="B393" s="58"/>
      <c r="C393" s="26"/>
      <c r="D393" s="26"/>
      <c r="E393" s="14"/>
      <c r="F393" s="28"/>
      <c r="G393" s="1"/>
      <c r="H393" s="59"/>
      <c r="I393" s="59"/>
      <c r="J393" s="1"/>
      <c r="K393" s="59"/>
      <c r="L393" s="59"/>
      <c r="M393" s="1"/>
      <c r="N393" s="59"/>
      <c r="O393" s="59"/>
      <c r="P393" s="59"/>
      <c r="Q393" s="59"/>
      <c r="R393" s="59"/>
      <c r="S393" s="59"/>
      <c r="T393" s="65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1"/>
      <c r="AM393" s="59"/>
      <c r="AN393" s="59"/>
      <c r="AO393" s="59"/>
      <c r="AP393" s="59"/>
      <c r="AQ393" s="59"/>
      <c r="AR393" s="59"/>
      <c r="AS393" s="65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1"/>
      <c r="BL393" s="1"/>
      <c r="BM393" s="59"/>
      <c r="BN393" s="59"/>
      <c r="BO393" s="59"/>
      <c r="BP393" s="59"/>
      <c r="BQ393" s="59"/>
      <c r="BR393" s="59"/>
      <c r="BS393" s="59"/>
      <c r="BT393" s="59"/>
      <c r="BU393" s="59"/>
      <c r="BV393" s="65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59"/>
      <c r="DJ393" s="59"/>
      <c r="DK393" s="59"/>
      <c r="DL393" s="59"/>
      <c r="DM393" s="59"/>
      <c r="DN393" s="59"/>
      <c r="DO393" s="59"/>
      <c r="DP393" s="59"/>
      <c r="DQ393" s="59"/>
      <c r="DR393" s="59"/>
      <c r="DS393" s="59"/>
      <c r="DT393" s="59"/>
      <c r="DU393" s="59"/>
      <c r="DV393" s="59"/>
      <c r="DW393" s="59"/>
      <c r="DX393" s="59"/>
      <c r="DY393" s="59"/>
      <c r="DZ393" s="59"/>
      <c r="EA393" s="59"/>
      <c r="EB393" s="59"/>
      <c r="EC393" s="59"/>
      <c r="ED393" s="59"/>
      <c r="EE393" s="59"/>
      <c r="EF393" s="59"/>
      <c r="EG393" s="59"/>
      <c r="EH393" s="59"/>
      <c r="EI393" s="59"/>
      <c r="EJ393" s="59"/>
      <c r="EK393" s="59"/>
      <c r="EL393" s="59"/>
      <c r="EM393" s="59"/>
      <c r="EN393" s="59"/>
      <c r="EO393" s="59"/>
      <c r="EP393" s="59"/>
      <c r="EQ393" s="59"/>
      <c r="ER393" s="59"/>
      <c r="ES393" s="59"/>
      <c r="ET393" s="59"/>
      <c r="EU393" s="59"/>
      <c r="EV393" s="59"/>
      <c r="EW393" s="59"/>
      <c r="EX393" s="59"/>
      <c r="EY393" s="59"/>
      <c r="EZ393" s="59"/>
      <c r="FA393" s="59"/>
      <c r="FB393" s="59"/>
      <c r="FC393" s="59"/>
      <c r="FD393" s="59"/>
      <c r="FE393" s="59"/>
      <c r="FF393" s="59"/>
      <c r="FG393" s="59"/>
      <c r="FH393" s="59"/>
      <c r="FI393" s="59"/>
    </row>
    <row r="394" spans="1:165" s="116" customFormat="1" ht="11.25" x14ac:dyDescent="0.2">
      <c r="A394" s="31"/>
      <c r="B394" s="31"/>
      <c r="C394" s="26"/>
      <c r="D394" s="26"/>
      <c r="E394" s="14" t="s">
        <v>515</v>
      </c>
      <c r="F394" s="28"/>
      <c r="G394" s="1"/>
      <c r="H394" s="1"/>
      <c r="I394" s="1"/>
      <c r="J394" s="1"/>
      <c r="K394" s="1"/>
      <c r="L394" s="1"/>
      <c r="M394" s="1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1"/>
      <c r="AG394" s="1"/>
      <c r="AH394" s="1"/>
      <c r="AI394" s="1"/>
      <c r="AJ394" s="1"/>
      <c r="AK394" s="1"/>
      <c r="AL394" s="1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1"/>
      <c r="BF394" s="1"/>
      <c r="BG394" s="1"/>
      <c r="BH394" s="1"/>
      <c r="BI394" s="1"/>
      <c r="BJ394" s="1"/>
      <c r="BK394" s="1"/>
      <c r="BL394" s="1"/>
      <c r="BM394" s="65"/>
      <c r="BN394" s="132"/>
      <c r="BO394" s="65"/>
      <c r="BP394" s="132"/>
      <c r="BQ394" s="65"/>
      <c r="BR394" s="65"/>
      <c r="BS394" s="132"/>
      <c r="BT394" s="65"/>
      <c r="BU394" s="65"/>
      <c r="BV394" s="65"/>
      <c r="BW394" s="65"/>
      <c r="BX394" s="132"/>
      <c r="BY394" s="65"/>
      <c r="BZ394" s="132"/>
      <c r="CA394" s="65"/>
      <c r="CB394" s="65"/>
      <c r="CC394" s="65"/>
      <c r="CD394" s="65"/>
      <c r="CE394" s="65"/>
      <c r="CF394" s="65"/>
      <c r="CG394" s="65"/>
      <c r="CH394" s="132"/>
      <c r="CI394" s="65"/>
      <c r="CJ394" s="65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1:165" s="116" customFormat="1" ht="6.75" customHeight="1" x14ac:dyDescent="0.2">
      <c r="A395" s="17"/>
      <c r="B395" s="17"/>
      <c r="C395" s="26"/>
      <c r="D395" s="26"/>
      <c r="E395" s="123"/>
      <c r="F395" s="28"/>
      <c r="G395" s="1"/>
      <c r="H395" s="1"/>
      <c r="I395" s="1"/>
      <c r="J395" s="1"/>
      <c r="K395" s="1"/>
      <c r="L395" s="1"/>
      <c r="M395" s="1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1"/>
      <c r="AG395" s="1"/>
      <c r="AH395" s="1"/>
      <c r="AI395" s="1"/>
      <c r="AJ395" s="1"/>
      <c r="AK395" s="1"/>
      <c r="AL395" s="1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1"/>
      <c r="BF395" s="1"/>
      <c r="BG395" s="1"/>
      <c r="BH395" s="1"/>
      <c r="BI395" s="1"/>
      <c r="BJ395" s="1"/>
      <c r="BK395" s="1"/>
      <c r="BL395" s="1"/>
      <c r="BM395" s="65"/>
      <c r="BN395" s="132"/>
      <c r="BO395" s="65"/>
      <c r="BP395" s="132"/>
      <c r="BQ395" s="65"/>
      <c r="BR395" s="65"/>
      <c r="BS395" s="132"/>
      <c r="BT395" s="65"/>
      <c r="BU395" s="65"/>
      <c r="BV395" s="65"/>
      <c r="BW395" s="65"/>
      <c r="BX395" s="132"/>
      <c r="BY395" s="65"/>
      <c r="BZ395" s="132"/>
      <c r="CA395" s="65"/>
      <c r="CB395" s="65"/>
      <c r="CC395" s="65"/>
      <c r="CD395" s="65"/>
      <c r="CE395" s="65"/>
      <c r="CF395" s="65"/>
      <c r="CG395" s="65"/>
      <c r="CH395" s="132"/>
      <c r="CI395" s="65"/>
      <c r="CJ395" s="65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1:165" s="116" customFormat="1" ht="11.25" x14ac:dyDescent="0.2">
      <c r="A396" s="120"/>
      <c r="B396" s="120"/>
      <c r="C396" s="120"/>
      <c r="D396" s="120"/>
      <c r="E396" s="16" t="s">
        <v>99</v>
      </c>
      <c r="F396" s="15"/>
      <c r="G396" s="1"/>
      <c r="H396" s="1"/>
      <c r="I396" s="1"/>
      <c r="J396" s="1"/>
      <c r="K396" s="1"/>
      <c r="L396" s="1"/>
      <c r="M396" s="1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1"/>
      <c r="AG396" s="1"/>
      <c r="AH396" s="1"/>
      <c r="AI396" s="1"/>
      <c r="AJ396" s="1"/>
      <c r="AK396" s="1"/>
      <c r="AL396" s="1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1"/>
      <c r="BF396" s="1"/>
      <c r="BG396" s="1"/>
      <c r="BH396" s="1"/>
      <c r="BI396" s="1"/>
      <c r="BJ396" s="1"/>
      <c r="BK396" s="1"/>
      <c r="BL396" s="1"/>
      <c r="BM396" s="65"/>
      <c r="BN396" s="132"/>
      <c r="BO396" s="65"/>
      <c r="BP396" s="132"/>
      <c r="BQ396" s="65"/>
      <c r="BR396" s="65"/>
      <c r="BS396" s="132"/>
      <c r="BT396" s="65"/>
      <c r="BU396" s="65"/>
      <c r="BV396" s="65"/>
      <c r="BW396" s="65"/>
      <c r="BX396" s="132"/>
      <c r="BY396" s="65"/>
      <c r="BZ396" s="132"/>
      <c r="CA396" s="65"/>
      <c r="CB396" s="65"/>
      <c r="CC396" s="65"/>
      <c r="CD396" s="65"/>
      <c r="CE396" s="65"/>
      <c r="CF396" s="65"/>
      <c r="CG396" s="65"/>
      <c r="CH396" s="132"/>
      <c r="CI396" s="65"/>
      <c r="CJ396" s="65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1:165" s="116" customFormat="1" ht="11.25" x14ac:dyDescent="0.2">
      <c r="A397" s="17"/>
      <c r="B397" s="17"/>
      <c r="C397" s="18"/>
      <c r="D397" s="18"/>
      <c r="E397" s="123"/>
      <c r="F397" s="19"/>
      <c r="G397" s="1"/>
      <c r="H397" s="1"/>
      <c r="I397" s="1"/>
      <c r="J397" s="1"/>
      <c r="K397" s="1"/>
      <c r="L397" s="1"/>
      <c r="M397" s="1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1"/>
      <c r="AG397" s="1"/>
      <c r="AH397" s="1"/>
      <c r="AI397" s="1"/>
      <c r="AJ397" s="1"/>
      <c r="AK397" s="1"/>
      <c r="AL397" s="1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1"/>
      <c r="BF397" s="1"/>
      <c r="BG397" s="1"/>
      <c r="BH397" s="1"/>
      <c r="BI397" s="1"/>
      <c r="BJ397" s="1"/>
      <c r="BK397" s="1"/>
      <c r="BL397" s="1"/>
      <c r="BM397" s="65"/>
      <c r="BN397" s="132"/>
      <c r="BO397" s="65"/>
      <c r="BP397" s="132"/>
      <c r="BQ397" s="65"/>
      <c r="BR397" s="65"/>
      <c r="BS397" s="132"/>
      <c r="BT397" s="65"/>
      <c r="BU397" s="65"/>
      <c r="BV397" s="65"/>
      <c r="BW397" s="65"/>
      <c r="BX397" s="132"/>
      <c r="BY397" s="65"/>
      <c r="BZ397" s="132"/>
      <c r="CA397" s="65"/>
      <c r="CB397" s="65"/>
      <c r="CC397" s="65"/>
      <c r="CD397" s="65"/>
      <c r="CE397" s="65"/>
      <c r="CF397" s="65"/>
      <c r="CG397" s="65"/>
      <c r="CH397" s="132"/>
      <c r="CI397" s="65"/>
      <c r="CJ397" s="65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1:165" s="116" customFormat="1" ht="33.75" x14ac:dyDescent="0.2">
      <c r="A398" s="53" t="s">
        <v>130</v>
      </c>
      <c r="B398" s="120" t="s">
        <v>101</v>
      </c>
      <c r="C398" s="120">
        <v>840301</v>
      </c>
      <c r="D398" s="120" t="s">
        <v>516</v>
      </c>
      <c r="E398" s="124" t="s">
        <v>517</v>
      </c>
      <c r="F398" s="15" t="s">
        <v>518</v>
      </c>
      <c r="G398" s="1">
        <f t="shared" ref="G398" si="2596">H398+I398+BJ398</f>
        <v>4744550</v>
      </c>
      <c r="H398" s="1">
        <f t="shared" ref="H398:H408" si="2597">L398+CJ398+DC398+DU398+EM398+FE398</f>
        <v>0</v>
      </c>
      <c r="I398" s="1"/>
      <c r="J398" s="1">
        <f t="shared" ref="J398:J404" si="2598">K398+M398+CP398+DH398+DZ398+ER398</f>
        <v>4744550</v>
      </c>
      <c r="K398" s="1">
        <v>135860</v>
      </c>
      <c r="L398" s="1"/>
      <c r="M398" s="1">
        <f t="shared" si="2360"/>
        <v>2033690</v>
      </c>
      <c r="N398" s="65">
        <v>1456192</v>
      </c>
      <c r="O398" s="65"/>
      <c r="P398" s="65"/>
      <c r="Q398" s="65">
        <v>393172</v>
      </c>
      <c r="R398" s="65"/>
      <c r="S398" s="65"/>
      <c r="T398" s="65">
        <f t="shared" si="2304"/>
        <v>184326</v>
      </c>
      <c r="U398" s="65">
        <v>145441</v>
      </c>
      <c r="V398" s="65">
        <v>38885</v>
      </c>
      <c r="W398" s="65"/>
      <c r="X398" s="65"/>
      <c r="Y398" s="65"/>
      <c r="Z398" s="65"/>
      <c r="AA398" s="65"/>
      <c r="AB398" s="65"/>
      <c r="AC398" s="65"/>
      <c r="AD398" s="65"/>
      <c r="AE398" s="65"/>
      <c r="AF398" s="140"/>
      <c r="AG398" s="140"/>
      <c r="AH398" s="1">
        <v>462794</v>
      </c>
      <c r="AI398" s="1">
        <v>554051</v>
      </c>
      <c r="AJ398" s="1">
        <f>M398-AF398-AG398-AI398</f>
        <v>1479639</v>
      </c>
      <c r="AK398" s="1">
        <f t="shared" si="2306"/>
        <v>0</v>
      </c>
      <c r="AL398" s="1">
        <f t="shared" ref="AL398:AL404" si="2599">AM398+AN398+AO398+AP398+AQ398+AR398+AS398+AV398+AW398+BA398+BB398+BC398</f>
        <v>0</v>
      </c>
      <c r="AM398" s="65"/>
      <c r="AN398" s="65"/>
      <c r="AO398" s="65"/>
      <c r="AP398" s="65"/>
      <c r="AQ398" s="65"/>
      <c r="AR398" s="65"/>
      <c r="AS398" s="65">
        <f t="shared" ref="AS398:AS404" si="2600">AT398+AU398</f>
        <v>0</v>
      </c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140"/>
      <c r="BF398" s="140"/>
      <c r="BG398" s="1"/>
      <c r="BH398" s="1"/>
      <c r="BI398" s="1">
        <f>AL398-BE398-BF398-BH398</f>
        <v>0</v>
      </c>
      <c r="BJ398" s="1">
        <f t="shared" si="2310"/>
        <v>4744550</v>
      </c>
      <c r="BK398" s="1">
        <f t="shared" ref="BK398:BK406" si="2601">BM398+BO398+BQ398+BR398+BT398+BU398+BV398+CA398+CB398+CE398+CF398+CG398+CI398</f>
        <v>2033690</v>
      </c>
      <c r="BL398" s="1">
        <f t="shared" si="2573"/>
        <v>1000000</v>
      </c>
      <c r="BM398" s="65">
        <f t="shared" ref="BM398:BM406" si="2602">N398+AM398</f>
        <v>1456192</v>
      </c>
      <c r="BN398" s="132">
        <v>642263</v>
      </c>
      <c r="BO398" s="65">
        <f t="shared" ref="BO398:BO406" si="2603">O398+AN398</f>
        <v>0</v>
      </c>
      <c r="BP398" s="132"/>
      <c r="BQ398" s="65">
        <f t="shared" ref="BQ398:BQ406" si="2604">P398+AO398</f>
        <v>0</v>
      </c>
      <c r="BR398" s="65">
        <f t="shared" ref="BR398:BR406" si="2605">Q398+AP398</f>
        <v>393172</v>
      </c>
      <c r="BS398" s="132">
        <v>173411</v>
      </c>
      <c r="BT398" s="65">
        <f t="shared" ref="BT398:BT406" si="2606">R398+AQ398</f>
        <v>0</v>
      </c>
      <c r="BU398" s="65">
        <f t="shared" ref="BU398:BU406" si="2607">S398+AR398</f>
        <v>0</v>
      </c>
      <c r="BV398" s="65">
        <f t="shared" ref="BV398:BV406" si="2608">T398+AS398</f>
        <v>184326</v>
      </c>
      <c r="BW398" s="65">
        <f t="shared" ref="BW398:BW406" si="2609">U398+AT398</f>
        <v>145441</v>
      </c>
      <c r="BX398" s="132">
        <v>145441</v>
      </c>
      <c r="BY398" s="65">
        <f t="shared" ref="BY398:BY406" si="2610">V398+AU398</f>
        <v>38885</v>
      </c>
      <c r="BZ398" s="132">
        <v>38885</v>
      </c>
      <c r="CA398" s="65">
        <f t="shared" ref="CA398:CA406" si="2611">W398+AV398</f>
        <v>0</v>
      </c>
      <c r="CB398" s="65">
        <f t="shared" ref="CB398:CB406" si="2612">X398+AW398</f>
        <v>0</v>
      </c>
      <c r="CC398" s="65">
        <f t="shared" ref="CC398:CC406" si="2613">Y398+AX398</f>
        <v>0</v>
      </c>
      <c r="CD398" s="65">
        <f t="shared" ref="CD398:CD406" si="2614">Z398+AY398</f>
        <v>0</v>
      </c>
      <c r="CE398" s="65">
        <f t="shared" ref="CE398:CE406" si="2615">AA398+AZ398</f>
        <v>0</v>
      </c>
      <c r="CF398" s="65">
        <f t="shared" ref="CF398:CF406" si="2616">AB398+BA398</f>
        <v>0</v>
      </c>
      <c r="CG398" s="65">
        <f t="shared" ref="CG398:CG406" si="2617">AC398+BB398</f>
        <v>0</v>
      </c>
      <c r="CH398" s="132"/>
      <c r="CI398" s="65">
        <f t="shared" ref="CI398:CI406" si="2618">AD398+BC398</f>
        <v>0</v>
      </c>
      <c r="CJ398" s="65">
        <f t="shared" ref="CJ398:CJ406" si="2619">AE398+BD398</f>
        <v>0</v>
      </c>
      <c r="CK398" s="65">
        <f t="shared" ref="CK398:CK406" si="2620">AF398+BE398</f>
        <v>0</v>
      </c>
      <c r="CL398" s="65">
        <f t="shared" ref="CL398:CL406" si="2621">AG398+BF398</f>
        <v>0</v>
      </c>
      <c r="CM398" s="65">
        <f t="shared" ref="CM398:CM406" si="2622">AH398+BG398</f>
        <v>462794</v>
      </c>
      <c r="CN398" s="65">
        <f t="shared" ref="CN398:CN406" si="2623">AI398+BH398</f>
        <v>554051</v>
      </c>
      <c r="CO398" s="65">
        <f t="shared" ref="CO398:CO406" si="2624">AJ398+BI398</f>
        <v>1479639</v>
      </c>
      <c r="CP398" s="1">
        <v>2575000</v>
      </c>
      <c r="CT398" s="116">
        <v>1287500</v>
      </c>
      <c r="CU398" s="1">
        <f t="shared" ref="CU398:CU404" si="2625">CP398-CR398-CS398-CT398</f>
        <v>1287500</v>
      </c>
      <c r="CV398" s="1"/>
      <c r="DA398" s="1"/>
      <c r="DB398" s="1">
        <f>CP398+CV398</f>
        <v>2575000</v>
      </c>
      <c r="DC398" s="1">
        <f t="shared" ref="DC398" si="2626">CQ398+CW398</f>
        <v>0</v>
      </c>
      <c r="DD398" s="1">
        <f t="shared" ref="DD398" si="2627">CR398+CX398</f>
        <v>0</v>
      </c>
      <c r="DE398" s="1">
        <f t="shared" ref="DE398" si="2628">CS398+CY398</f>
        <v>0</v>
      </c>
      <c r="DF398" s="1">
        <f t="shared" ref="DF398" si="2629">CT398+CZ398</f>
        <v>1287500</v>
      </c>
      <c r="DG398" s="1">
        <f t="shared" ref="DG398" si="2630">CU398+DA398</f>
        <v>1287500</v>
      </c>
      <c r="DH398" s="1"/>
      <c r="DM398" s="1">
        <f t="shared" ref="DM398" si="2631">DH398-DJ398-DK398-DL398</f>
        <v>0</v>
      </c>
      <c r="DN398" s="1"/>
      <c r="DS398" s="1"/>
      <c r="DT398" s="1">
        <f>DH398+DN398</f>
        <v>0</v>
      </c>
      <c r="DU398" s="1">
        <f t="shared" ref="DU398:DU404" si="2632">DI398+DO398</f>
        <v>0</v>
      </c>
      <c r="DV398" s="1">
        <f t="shared" ref="DV398:DV404" si="2633">DJ398+DP398</f>
        <v>0</v>
      </c>
      <c r="DW398" s="1">
        <f t="shared" ref="DW398:DW404" si="2634">DK398+DQ398</f>
        <v>0</v>
      </c>
      <c r="DX398" s="1">
        <f t="shared" ref="DX398:DX404" si="2635">DL398+DR398</f>
        <v>0</v>
      </c>
      <c r="DY398" s="1">
        <f t="shared" ref="DY398:DY404" si="2636">DM398+DS398</f>
        <v>0</v>
      </c>
      <c r="DZ398" s="1"/>
      <c r="EA398" s="1"/>
      <c r="EB398" s="1"/>
      <c r="EC398" s="1"/>
      <c r="ED398" s="1"/>
      <c r="EE398" s="1">
        <f t="shared" si="2559"/>
        <v>0</v>
      </c>
      <c r="EF398" s="1"/>
      <c r="EK398" s="1"/>
      <c r="EL398" s="1">
        <f>DZ398+EF398</f>
        <v>0</v>
      </c>
      <c r="EM398" s="1">
        <f t="shared" ref="EM398" si="2637">EA398+EG398</f>
        <v>0</v>
      </c>
      <c r="EN398" s="1">
        <f t="shared" ref="EN398" si="2638">EB398+EH398</f>
        <v>0</v>
      </c>
      <c r="EO398" s="1">
        <f t="shared" ref="EO398" si="2639">EC398+EI398</f>
        <v>0</v>
      </c>
      <c r="EP398" s="1">
        <f t="shared" ref="EP398" si="2640">ED398+EJ398</f>
        <v>0</v>
      </c>
      <c r="EQ398" s="1">
        <f t="shared" ref="EQ398" si="2641">EE398+EK398</f>
        <v>0</v>
      </c>
      <c r="ER398" s="1"/>
      <c r="EW398" s="1">
        <f t="shared" si="2566"/>
        <v>0</v>
      </c>
      <c r="EX398" s="1"/>
      <c r="FC398" s="1"/>
      <c r="FD398" s="1">
        <f>ER398+EX398</f>
        <v>0</v>
      </c>
      <c r="FE398" s="1">
        <f t="shared" ref="FE398:FE404" si="2642">ES398+EY398</f>
        <v>0</v>
      </c>
      <c r="FF398" s="1">
        <f t="shared" ref="FF398:FF404" si="2643">ET398+EZ398</f>
        <v>0</v>
      </c>
      <c r="FG398" s="1">
        <f t="shared" ref="FG398:FG404" si="2644">EU398+FA398</f>
        <v>0</v>
      </c>
      <c r="FH398" s="1">
        <f t="shared" ref="FH398:FH404" si="2645">EV398+FB398</f>
        <v>0</v>
      </c>
      <c r="FI398" s="1">
        <f t="shared" ref="FI398:FI404" si="2646">EW398+FC398</f>
        <v>0</v>
      </c>
    </row>
    <row r="399" spans="1:165" s="115" customFormat="1" ht="11.25" x14ac:dyDescent="0.2">
      <c r="A399" s="109"/>
      <c r="B399" s="48"/>
      <c r="C399" s="48"/>
      <c r="D399" s="48"/>
      <c r="E399" s="114" t="s">
        <v>11</v>
      </c>
      <c r="F399" s="110"/>
      <c r="G399" s="73">
        <f t="shared" ref="G399" si="2647">H399+I399+J399</f>
        <v>0</v>
      </c>
      <c r="H399" s="1">
        <f t="shared" si="2597"/>
        <v>0</v>
      </c>
      <c r="I399" s="73"/>
      <c r="J399" s="73">
        <f t="shared" si="2598"/>
        <v>0</v>
      </c>
      <c r="K399" s="73"/>
      <c r="L399" s="73"/>
      <c r="M399" s="73">
        <f t="shared" si="2360"/>
        <v>0</v>
      </c>
      <c r="N399" s="132"/>
      <c r="O399" s="132"/>
      <c r="P399" s="132"/>
      <c r="Q399" s="132"/>
      <c r="R399" s="132"/>
      <c r="S399" s="132"/>
      <c r="T399" s="132">
        <f t="shared" si="2304"/>
        <v>0</v>
      </c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47"/>
      <c r="AG399" s="147"/>
      <c r="AH399" s="73"/>
      <c r="AI399" s="73"/>
      <c r="AJ399" s="73"/>
      <c r="AK399" s="1"/>
      <c r="AL399" s="73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47"/>
      <c r="BF399" s="147"/>
      <c r="BG399" s="73"/>
      <c r="BH399" s="73"/>
      <c r="BI399" s="73"/>
      <c r="BJ399" s="1"/>
      <c r="BK399" s="1"/>
      <c r="BL399" s="1"/>
      <c r="BM399" s="65"/>
      <c r="BN399" s="132"/>
      <c r="BO399" s="65"/>
      <c r="BP399" s="132"/>
      <c r="BQ399" s="65"/>
      <c r="BR399" s="65"/>
      <c r="BS399" s="132"/>
      <c r="BT399" s="65"/>
      <c r="BU399" s="65"/>
      <c r="BV399" s="65"/>
      <c r="BW399" s="65"/>
      <c r="BX399" s="132"/>
      <c r="BY399" s="65"/>
      <c r="BZ399" s="132"/>
      <c r="CA399" s="65"/>
      <c r="CB399" s="65"/>
      <c r="CC399" s="65"/>
      <c r="CD399" s="65"/>
      <c r="CE399" s="65"/>
      <c r="CF399" s="65"/>
      <c r="CG399" s="65"/>
      <c r="CH399" s="132"/>
      <c r="CI399" s="65"/>
      <c r="CJ399" s="65"/>
      <c r="CK399" s="65"/>
      <c r="CL399" s="65"/>
      <c r="CM399" s="65"/>
      <c r="CN399" s="65"/>
      <c r="CO399" s="65"/>
      <c r="CP399" s="73"/>
      <c r="CU399" s="73"/>
      <c r="CV399" s="73"/>
      <c r="DA399" s="73"/>
      <c r="DB399" s="73"/>
      <c r="DG399" s="73"/>
      <c r="DH399" s="73"/>
      <c r="DM399" s="73"/>
      <c r="DN399" s="73"/>
      <c r="DS399" s="73"/>
      <c r="DT399" s="73"/>
      <c r="DU399" s="1">
        <f t="shared" si="2632"/>
        <v>0</v>
      </c>
      <c r="DV399" s="1">
        <f t="shared" si="2633"/>
        <v>0</v>
      </c>
      <c r="DW399" s="1">
        <f t="shared" si="2634"/>
        <v>0</v>
      </c>
      <c r="DX399" s="1">
        <f t="shared" si="2635"/>
        <v>0</v>
      </c>
      <c r="DY399" s="1">
        <f t="shared" si="2636"/>
        <v>0</v>
      </c>
      <c r="DZ399" s="73"/>
      <c r="EA399" s="73"/>
      <c r="EB399" s="73"/>
      <c r="EC399" s="73"/>
      <c r="ED399" s="73"/>
      <c r="EE399" s="73"/>
      <c r="EF399" s="73"/>
      <c r="EK399" s="73"/>
      <c r="EL399" s="73"/>
      <c r="EQ399" s="73"/>
      <c r="ER399" s="73"/>
      <c r="EW399" s="73"/>
      <c r="EX399" s="73"/>
      <c r="FC399" s="73"/>
      <c r="FD399" s="73"/>
      <c r="FE399" s="1">
        <f t="shared" si="2642"/>
        <v>0</v>
      </c>
      <c r="FF399" s="1">
        <f t="shared" si="2643"/>
        <v>0</v>
      </c>
      <c r="FG399" s="1">
        <f t="shared" si="2644"/>
        <v>0</v>
      </c>
      <c r="FH399" s="1">
        <f t="shared" si="2645"/>
        <v>0</v>
      </c>
      <c r="FI399" s="1">
        <f t="shared" si="2646"/>
        <v>0</v>
      </c>
    </row>
    <row r="400" spans="1:165" s="115" customFormat="1" ht="11.25" x14ac:dyDescent="0.2">
      <c r="A400" s="48"/>
      <c r="B400" s="48"/>
      <c r="C400" s="48"/>
      <c r="D400" s="48"/>
      <c r="E400" s="78" t="s">
        <v>519</v>
      </c>
      <c r="F400" s="110"/>
      <c r="G400" s="1">
        <f t="shared" ref="G400:G404" si="2648">H400+I400+BJ400</f>
        <v>904550</v>
      </c>
      <c r="H400" s="1">
        <f t="shared" si="2597"/>
        <v>0</v>
      </c>
      <c r="I400" s="73"/>
      <c r="J400" s="73">
        <f t="shared" si="2598"/>
        <v>904550</v>
      </c>
      <c r="K400" s="73"/>
      <c r="L400" s="73"/>
      <c r="M400" s="73">
        <f t="shared" si="2360"/>
        <v>904550</v>
      </c>
      <c r="N400" s="73">
        <v>646718</v>
      </c>
      <c r="O400" s="132"/>
      <c r="P400" s="132"/>
      <c r="Q400" s="73">
        <v>174614</v>
      </c>
      <c r="R400" s="132"/>
      <c r="S400" s="132"/>
      <c r="T400" s="132">
        <f t="shared" si="2304"/>
        <v>83218</v>
      </c>
      <c r="U400" s="73">
        <v>65607</v>
      </c>
      <c r="V400" s="73">
        <v>17611</v>
      </c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47"/>
      <c r="AG400" s="147"/>
      <c r="AH400" s="73"/>
      <c r="AI400" s="73"/>
      <c r="AJ400" s="73"/>
      <c r="AK400" s="73">
        <f t="shared" si="2306"/>
        <v>0</v>
      </c>
      <c r="AL400" s="73">
        <f t="shared" si="2599"/>
        <v>0</v>
      </c>
      <c r="AM400" s="73"/>
      <c r="AN400" s="132"/>
      <c r="AO400" s="132"/>
      <c r="AP400" s="73"/>
      <c r="AQ400" s="132"/>
      <c r="AR400" s="132"/>
      <c r="AS400" s="132">
        <f t="shared" si="2600"/>
        <v>0</v>
      </c>
      <c r="AT400" s="73"/>
      <c r="AU400" s="73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47"/>
      <c r="BF400" s="147"/>
      <c r="BG400" s="73"/>
      <c r="BH400" s="73"/>
      <c r="BI400" s="73"/>
      <c r="BJ400" s="1">
        <f t="shared" si="2310"/>
        <v>904550</v>
      </c>
      <c r="BK400" s="1">
        <f t="shared" si="2601"/>
        <v>904550</v>
      </c>
      <c r="BL400" s="1"/>
      <c r="BM400" s="65">
        <f t="shared" si="2602"/>
        <v>646718</v>
      </c>
      <c r="BN400" s="132"/>
      <c r="BO400" s="65">
        <f t="shared" si="2603"/>
        <v>0</v>
      </c>
      <c r="BP400" s="132"/>
      <c r="BQ400" s="65">
        <f t="shared" si="2604"/>
        <v>0</v>
      </c>
      <c r="BR400" s="65">
        <f t="shared" si="2605"/>
        <v>174614</v>
      </c>
      <c r="BS400" s="132"/>
      <c r="BT400" s="65">
        <f t="shared" si="2606"/>
        <v>0</v>
      </c>
      <c r="BU400" s="65">
        <f t="shared" si="2607"/>
        <v>0</v>
      </c>
      <c r="BV400" s="65">
        <f t="shared" si="2608"/>
        <v>83218</v>
      </c>
      <c r="BW400" s="65">
        <f t="shared" si="2609"/>
        <v>65607</v>
      </c>
      <c r="BX400" s="132"/>
      <c r="BY400" s="65">
        <f t="shared" si="2610"/>
        <v>17611</v>
      </c>
      <c r="BZ400" s="132"/>
      <c r="CA400" s="65">
        <f t="shared" si="2611"/>
        <v>0</v>
      </c>
      <c r="CB400" s="65">
        <f t="shared" si="2612"/>
        <v>0</v>
      </c>
      <c r="CC400" s="65">
        <f t="shared" si="2613"/>
        <v>0</v>
      </c>
      <c r="CD400" s="65">
        <f t="shared" si="2614"/>
        <v>0</v>
      </c>
      <c r="CE400" s="65">
        <f t="shared" si="2615"/>
        <v>0</v>
      </c>
      <c r="CF400" s="65">
        <f t="shared" si="2616"/>
        <v>0</v>
      </c>
      <c r="CG400" s="65">
        <f t="shared" si="2617"/>
        <v>0</v>
      </c>
      <c r="CH400" s="132"/>
      <c r="CI400" s="65">
        <f t="shared" si="2618"/>
        <v>0</v>
      </c>
      <c r="CJ400" s="65">
        <f t="shared" si="2619"/>
        <v>0</v>
      </c>
      <c r="CK400" s="65">
        <f t="shared" si="2620"/>
        <v>0</v>
      </c>
      <c r="CL400" s="65">
        <f t="shared" si="2621"/>
        <v>0</v>
      </c>
      <c r="CM400" s="65">
        <f t="shared" si="2622"/>
        <v>0</v>
      </c>
      <c r="CN400" s="65">
        <f t="shared" si="2623"/>
        <v>0</v>
      </c>
      <c r="CO400" s="65">
        <f t="shared" si="2624"/>
        <v>0</v>
      </c>
      <c r="CP400" s="73"/>
      <c r="CU400" s="73"/>
      <c r="CV400" s="73"/>
      <c r="DA400" s="73"/>
      <c r="DB400" s="1">
        <f t="shared" ref="DB400:DB404" si="2649">CP400+CV400</f>
        <v>0</v>
      </c>
      <c r="DC400" s="1">
        <f t="shared" ref="DC400:DC404" si="2650">CQ400+CW400</f>
        <v>0</v>
      </c>
      <c r="DD400" s="1">
        <f t="shared" ref="DD400:DD404" si="2651">CR400+CX400</f>
        <v>0</v>
      </c>
      <c r="DE400" s="1">
        <f t="shared" ref="DE400:DE404" si="2652">CS400+CY400</f>
        <v>0</v>
      </c>
      <c r="DF400" s="1">
        <f t="shared" ref="DF400:DF404" si="2653">CT400+CZ400</f>
        <v>0</v>
      </c>
      <c r="DG400" s="1">
        <f t="shared" ref="DG400:DG404" si="2654">CU400+DA400</f>
        <v>0</v>
      </c>
      <c r="DH400" s="73"/>
      <c r="DM400" s="73"/>
      <c r="DN400" s="73"/>
      <c r="DS400" s="73"/>
      <c r="DT400" s="1">
        <f t="shared" ref="DT400:DT404" si="2655">DH400+DN400</f>
        <v>0</v>
      </c>
      <c r="DU400" s="1">
        <f t="shared" si="2632"/>
        <v>0</v>
      </c>
      <c r="DV400" s="1">
        <f t="shared" si="2633"/>
        <v>0</v>
      </c>
      <c r="DW400" s="1">
        <f t="shared" si="2634"/>
        <v>0</v>
      </c>
      <c r="DX400" s="1">
        <f t="shared" si="2635"/>
        <v>0</v>
      </c>
      <c r="DY400" s="1">
        <f t="shared" si="2636"/>
        <v>0</v>
      </c>
      <c r="DZ400" s="73"/>
      <c r="EA400" s="73"/>
      <c r="EB400" s="73"/>
      <c r="EC400" s="73"/>
      <c r="ED400" s="73"/>
      <c r="EE400" s="73"/>
      <c r="EF400" s="73"/>
      <c r="EK400" s="73"/>
      <c r="EL400" s="1">
        <f t="shared" ref="EL400:EL404" si="2656">DZ400+EF400</f>
        <v>0</v>
      </c>
      <c r="EM400" s="1">
        <f t="shared" ref="EM400:EM404" si="2657">EA400+EG400</f>
        <v>0</v>
      </c>
      <c r="EN400" s="1">
        <f t="shared" ref="EN400:EN404" si="2658">EB400+EH400</f>
        <v>0</v>
      </c>
      <c r="EO400" s="1">
        <f t="shared" ref="EO400:EO404" si="2659">EC400+EI400</f>
        <v>0</v>
      </c>
      <c r="EP400" s="1">
        <f t="shared" ref="EP400:EP404" si="2660">ED400+EJ400</f>
        <v>0</v>
      </c>
      <c r="EQ400" s="1">
        <f t="shared" ref="EQ400:EQ404" si="2661">EE400+EK400</f>
        <v>0</v>
      </c>
      <c r="ER400" s="73"/>
      <c r="EW400" s="73"/>
      <c r="EX400" s="73"/>
      <c r="FC400" s="73"/>
      <c r="FD400" s="1">
        <f t="shared" ref="FD400:FD404" si="2662">ER400+EX400</f>
        <v>0</v>
      </c>
      <c r="FE400" s="1">
        <f t="shared" si="2642"/>
        <v>0</v>
      </c>
      <c r="FF400" s="1">
        <f t="shared" si="2643"/>
        <v>0</v>
      </c>
      <c r="FG400" s="1">
        <f t="shared" si="2644"/>
        <v>0</v>
      </c>
      <c r="FH400" s="1">
        <f t="shared" si="2645"/>
        <v>0</v>
      </c>
      <c r="FI400" s="1">
        <f t="shared" si="2646"/>
        <v>0</v>
      </c>
    </row>
    <row r="401" spans="1:165" s="115" customFormat="1" ht="11.25" x14ac:dyDescent="0.2">
      <c r="A401" s="48"/>
      <c r="B401" s="48"/>
      <c r="C401" s="48"/>
      <c r="D401" s="48"/>
      <c r="E401" s="78" t="s">
        <v>520</v>
      </c>
      <c r="F401" s="110"/>
      <c r="G401" s="1">
        <f t="shared" si="2648"/>
        <v>690000</v>
      </c>
      <c r="H401" s="1">
        <f t="shared" si="2597"/>
        <v>0</v>
      </c>
      <c r="I401" s="73"/>
      <c r="J401" s="73">
        <f t="shared" si="2598"/>
        <v>690000</v>
      </c>
      <c r="K401" s="73"/>
      <c r="L401" s="73"/>
      <c r="M401" s="73">
        <f t="shared" si="2360"/>
        <v>115000</v>
      </c>
      <c r="N401" s="73">
        <v>78815</v>
      </c>
      <c r="O401" s="132"/>
      <c r="P401" s="132"/>
      <c r="Q401" s="73">
        <v>21280</v>
      </c>
      <c r="R401" s="132"/>
      <c r="S401" s="132"/>
      <c r="T401" s="132">
        <f t="shared" si="2304"/>
        <v>14905</v>
      </c>
      <c r="U401" s="73">
        <v>11800</v>
      </c>
      <c r="V401" s="73">
        <v>3105</v>
      </c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47"/>
      <c r="AG401" s="147"/>
      <c r="AH401" s="73"/>
      <c r="AI401" s="73"/>
      <c r="AJ401" s="73"/>
      <c r="AK401" s="73">
        <f t="shared" si="2306"/>
        <v>0</v>
      </c>
      <c r="AL401" s="73">
        <f t="shared" si="2599"/>
        <v>0</v>
      </c>
      <c r="AM401" s="73"/>
      <c r="AN401" s="132"/>
      <c r="AO401" s="132"/>
      <c r="AP401" s="73"/>
      <c r="AQ401" s="132"/>
      <c r="AR401" s="132"/>
      <c r="AS401" s="132">
        <f t="shared" si="2600"/>
        <v>0</v>
      </c>
      <c r="AT401" s="73"/>
      <c r="AU401" s="73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47"/>
      <c r="BF401" s="147"/>
      <c r="BG401" s="73"/>
      <c r="BH401" s="73"/>
      <c r="BI401" s="73"/>
      <c r="BJ401" s="1">
        <f t="shared" si="2310"/>
        <v>690000</v>
      </c>
      <c r="BK401" s="1">
        <f t="shared" si="2601"/>
        <v>115000</v>
      </c>
      <c r="BL401" s="1"/>
      <c r="BM401" s="65">
        <f t="shared" si="2602"/>
        <v>78815</v>
      </c>
      <c r="BN401" s="132"/>
      <c r="BO401" s="65">
        <f t="shared" si="2603"/>
        <v>0</v>
      </c>
      <c r="BP401" s="132"/>
      <c r="BQ401" s="65">
        <f t="shared" si="2604"/>
        <v>0</v>
      </c>
      <c r="BR401" s="65">
        <f t="shared" si="2605"/>
        <v>21280</v>
      </c>
      <c r="BS401" s="132"/>
      <c r="BT401" s="65">
        <f t="shared" si="2606"/>
        <v>0</v>
      </c>
      <c r="BU401" s="65">
        <f t="shared" si="2607"/>
        <v>0</v>
      </c>
      <c r="BV401" s="65">
        <f t="shared" si="2608"/>
        <v>14905</v>
      </c>
      <c r="BW401" s="65">
        <f t="shared" si="2609"/>
        <v>11800</v>
      </c>
      <c r="BX401" s="132"/>
      <c r="BY401" s="65">
        <f t="shared" si="2610"/>
        <v>3105</v>
      </c>
      <c r="BZ401" s="132"/>
      <c r="CA401" s="65">
        <f t="shared" si="2611"/>
        <v>0</v>
      </c>
      <c r="CB401" s="65">
        <f t="shared" si="2612"/>
        <v>0</v>
      </c>
      <c r="CC401" s="65">
        <f t="shared" si="2613"/>
        <v>0</v>
      </c>
      <c r="CD401" s="65">
        <f t="shared" si="2614"/>
        <v>0</v>
      </c>
      <c r="CE401" s="65">
        <f t="shared" si="2615"/>
        <v>0</v>
      </c>
      <c r="CF401" s="65">
        <f t="shared" si="2616"/>
        <v>0</v>
      </c>
      <c r="CG401" s="65">
        <f t="shared" si="2617"/>
        <v>0</v>
      </c>
      <c r="CH401" s="132"/>
      <c r="CI401" s="65">
        <f t="shared" si="2618"/>
        <v>0</v>
      </c>
      <c r="CJ401" s="65">
        <f t="shared" si="2619"/>
        <v>0</v>
      </c>
      <c r="CK401" s="65">
        <f t="shared" si="2620"/>
        <v>0</v>
      </c>
      <c r="CL401" s="65">
        <f t="shared" si="2621"/>
        <v>0</v>
      </c>
      <c r="CM401" s="65">
        <f t="shared" si="2622"/>
        <v>0</v>
      </c>
      <c r="CN401" s="65">
        <f t="shared" si="2623"/>
        <v>0</v>
      </c>
      <c r="CO401" s="65">
        <f t="shared" si="2624"/>
        <v>0</v>
      </c>
      <c r="CP401" s="73">
        <v>575000</v>
      </c>
      <c r="CU401" s="73"/>
      <c r="CV401" s="73"/>
      <c r="DA401" s="73"/>
      <c r="DB401" s="1">
        <f t="shared" si="2649"/>
        <v>575000</v>
      </c>
      <c r="DC401" s="1">
        <f t="shared" si="2650"/>
        <v>0</v>
      </c>
      <c r="DD401" s="1">
        <f t="shared" si="2651"/>
        <v>0</v>
      </c>
      <c r="DE401" s="1">
        <f t="shared" si="2652"/>
        <v>0</v>
      </c>
      <c r="DF401" s="1">
        <f t="shared" si="2653"/>
        <v>0</v>
      </c>
      <c r="DG401" s="1">
        <f t="shared" si="2654"/>
        <v>0</v>
      </c>
      <c r="DH401" s="73"/>
      <c r="DM401" s="73"/>
      <c r="DN401" s="73"/>
      <c r="DS401" s="73"/>
      <c r="DT401" s="1">
        <f t="shared" si="2655"/>
        <v>0</v>
      </c>
      <c r="DU401" s="1">
        <f t="shared" si="2632"/>
        <v>0</v>
      </c>
      <c r="DV401" s="1">
        <f t="shared" si="2633"/>
        <v>0</v>
      </c>
      <c r="DW401" s="1">
        <f t="shared" si="2634"/>
        <v>0</v>
      </c>
      <c r="DX401" s="1">
        <f t="shared" si="2635"/>
        <v>0</v>
      </c>
      <c r="DY401" s="1">
        <f t="shared" si="2636"/>
        <v>0</v>
      </c>
      <c r="DZ401" s="73"/>
      <c r="EA401" s="73"/>
      <c r="EB401" s="73"/>
      <c r="EC401" s="73"/>
      <c r="ED401" s="73"/>
      <c r="EE401" s="73"/>
      <c r="EF401" s="73"/>
      <c r="EK401" s="73"/>
      <c r="EL401" s="1">
        <f t="shared" si="2656"/>
        <v>0</v>
      </c>
      <c r="EM401" s="1">
        <f t="shared" si="2657"/>
        <v>0</v>
      </c>
      <c r="EN401" s="1">
        <f t="shared" si="2658"/>
        <v>0</v>
      </c>
      <c r="EO401" s="1">
        <f t="shared" si="2659"/>
        <v>0</v>
      </c>
      <c r="EP401" s="1">
        <f t="shared" si="2660"/>
        <v>0</v>
      </c>
      <c r="EQ401" s="1">
        <f t="shared" si="2661"/>
        <v>0</v>
      </c>
      <c r="ER401" s="73"/>
      <c r="EW401" s="73"/>
      <c r="EX401" s="73"/>
      <c r="FC401" s="73"/>
      <c r="FD401" s="1">
        <f t="shared" si="2662"/>
        <v>0</v>
      </c>
      <c r="FE401" s="1">
        <f t="shared" si="2642"/>
        <v>0</v>
      </c>
      <c r="FF401" s="1">
        <f t="shared" si="2643"/>
        <v>0</v>
      </c>
      <c r="FG401" s="1">
        <f t="shared" si="2644"/>
        <v>0</v>
      </c>
      <c r="FH401" s="1">
        <f t="shared" si="2645"/>
        <v>0</v>
      </c>
      <c r="FI401" s="1">
        <f t="shared" si="2646"/>
        <v>0</v>
      </c>
    </row>
    <row r="402" spans="1:165" s="115" customFormat="1" ht="11.25" x14ac:dyDescent="0.2">
      <c r="A402" s="48"/>
      <c r="B402" s="48"/>
      <c r="C402" s="48"/>
      <c r="D402" s="48"/>
      <c r="E402" s="78" t="s">
        <v>521</v>
      </c>
      <c r="F402" s="110"/>
      <c r="G402" s="1">
        <f t="shared" si="2648"/>
        <v>1000000</v>
      </c>
      <c r="H402" s="1">
        <f t="shared" si="2597"/>
        <v>0</v>
      </c>
      <c r="I402" s="73"/>
      <c r="J402" s="73">
        <f t="shared" si="2598"/>
        <v>1000000</v>
      </c>
      <c r="K402" s="73"/>
      <c r="L402" s="73"/>
      <c r="M402" s="73">
        <f t="shared" si="2360"/>
        <v>500000</v>
      </c>
      <c r="N402" s="73">
        <v>354095</v>
      </c>
      <c r="O402" s="132"/>
      <c r="P402" s="132"/>
      <c r="Q402" s="73">
        <v>95605</v>
      </c>
      <c r="R402" s="132"/>
      <c r="S402" s="132"/>
      <c r="T402" s="132">
        <f t="shared" si="2304"/>
        <v>50300</v>
      </c>
      <c r="U402" s="73">
        <v>39670</v>
      </c>
      <c r="V402" s="73">
        <v>10630</v>
      </c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47"/>
      <c r="AG402" s="147"/>
      <c r="AH402" s="73"/>
      <c r="AI402" s="73"/>
      <c r="AJ402" s="73"/>
      <c r="AK402" s="73">
        <f t="shared" si="2306"/>
        <v>0</v>
      </c>
      <c r="AL402" s="73">
        <f t="shared" si="2599"/>
        <v>0</v>
      </c>
      <c r="AM402" s="73"/>
      <c r="AN402" s="132"/>
      <c r="AO402" s="132"/>
      <c r="AP402" s="73"/>
      <c r="AQ402" s="132"/>
      <c r="AR402" s="132"/>
      <c r="AS402" s="132">
        <f t="shared" si="2600"/>
        <v>0</v>
      </c>
      <c r="AT402" s="73"/>
      <c r="AU402" s="73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47"/>
      <c r="BF402" s="147"/>
      <c r="BG402" s="73"/>
      <c r="BH402" s="73"/>
      <c r="BI402" s="73"/>
      <c r="BJ402" s="1">
        <f t="shared" si="2310"/>
        <v>1000000</v>
      </c>
      <c r="BK402" s="1">
        <f t="shared" si="2601"/>
        <v>500000</v>
      </c>
      <c r="BL402" s="1"/>
      <c r="BM402" s="65">
        <f t="shared" si="2602"/>
        <v>354095</v>
      </c>
      <c r="BN402" s="132"/>
      <c r="BO402" s="65">
        <f t="shared" si="2603"/>
        <v>0</v>
      </c>
      <c r="BP402" s="132"/>
      <c r="BQ402" s="65">
        <f t="shared" si="2604"/>
        <v>0</v>
      </c>
      <c r="BR402" s="65">
        <f t="shared" si="2605"/>
        <v>95605</v>
      </c>
      <c r="BS402" s="132"/>
      <c r="BT402" s="65">
        <f t="shared" si="2606"/>
        <v>0</v>
      </c>
      <c r="BU402" s="65">
        <f t="shared" si="2607"/>
        <v>0</v>
      </c>
      <c r="BV402" s="65">
        <f t="shared" si="2608"/>
        <v>50300</v>
      </c>
      <c r="BW402" s="65">
        <f t="shared" si="2609"/>
        <v>39670</v>
      </c>
      <c r="BX402" s="132"/>
      <c r="BY402" s="65">
        <f t="shared" si="2610"/>
        <v>10630</v>
      </c>
      <c r="BZ402" s="132"/>
      <c r="CA402" s="65">
        <f t="shared" si="2611"/>
        <v>0</v>
      </c>
      <c r="CB402" s="65">
        <f t="shared" si="2612"/>
        <v>0</v>
      </c>
      <c r="CC402" s="65">
        <f t="shared" si="2613"/>
        <v>0</v>
      </c>
      <c r="CD402" s="65">
        <f t="shared" si="2614"/>
        <v>0</v>
      </c>
      <c r="CE402" s="65">
        <f t="shared" si="2615"/>
        <v>0</v>
      </c>
      <c r="CF402" s="65">
        <f t="shared" si="2616"/>
        <v>0</v>
      </c>
      <c r="CG402" s="65">
        <f t="shared" si="2617"/>
        <v>0</v>
      </c>
      <c r="CH402" s="132"/>
      <c r="CI402" s="65">
        <f t="shared" si="2618"/>
        <v>0</v>
      </c>
      <c r="CJ402" s="65">
        <f t="shared" si="2619"/>
        <v>0</v>
      </c>
      <c r="CK402" s="65">
        <f t="shared" si="2620"/>
        <v>0</v>
      </c>
      <c r="CL402" s="65">
        <f t="shared" si="2621"/>
        <v>0</v>
      </c>
      <c r="CM402" s="65">
        <f t="shared" si="2622"/>
        <v>0</v>
      </c>
      <c r="CN402" s="65">
        <f t="shared" si="2623"/>
        <v>0</v>
      </c>
      <c r="CO402" s="65">
        <f t="shared" si="2624"/>
        <v>0</v>
      </c>
      <c r="CP402" s="73">
        <v>500000</v>
      </c>
      <c r="CU402" s="73"/>
      <c r="CV402" s="73"/>
      <c r="DA402" s="73"/>
      <c r="DB402" s="1">
        <f t="shared" si="2649"/>
        <v>500000</v>
      </c>
      <c r="DC402" s="1">
        <f t="shared" si="2650"/>
        <v>0</v>
      </c>
      <c r="DD402" s="1">
        <f t="shared" si="2651"/>
        <v>0</v>
      </c>
      <c r="DE402" s="1">
        <f t="shared" si="2652"/>
        <v>0</v>
      </c>
      <c r="DF402" s="1">
        <f t="shared" si="2653"/>
        <v>0</v>
      </c>
      <c r="DG402" s="1">
        <f t="shared" si="2654"/>
        <v>0</v>
      </c>
      <c r="DH402" s="73"/>
      <c r="DM402" s="73"/>
      <c r="DN402" s="73"/>
      <c r="DS402" s="73"/>
      <c r="DT402" s="1">
        <f t="shared" si="2655"/>
        <v>0</v>
      </c>
      <c r="DU402" s="1">
        <f t="shared" si="2632"/>
        <v>0</v>
      </c>
      <c r="DV402" s="1">
        <f t="shared" si="2633"/>
        <v>0</v>
      </c>
      <c r="DW402" s="1">
        <f t="shared" si="2634"/>
        <v>0</v>
      </c>
      <c r="DX402" s="1">
        <f t="shared" si="2635"/>
        <v>0</v>
      </c>
      <c r="DY402" s="1">
        <f t="shared" si="2636"/>
        <v>0</v>
      </c>
      <c r="DZ402" s="73"/>
      <c r="EA402" s="73"/>
      <c r="EB402" s="73"/>
      <c r="EC402" s="73"/>
      <c r="ED402" s="73"/>
      <c r="EE402" s="73"/>
      <c r="EF402" s="73"/>
      <c r="EK402" s="73"/>
      <c r="EL402" s="1">
        <f t="shared" si="2656"/>
        <v>0</v>
      </c>
      <c r="EM402" s="1">
        <f t="shared" si="2657"/>
        <v>0</v>
      </c>
      <c r="EN402" s="1">
        <f t="shared" si="2658"/>
        <v>0</v>
      </c>
      <c r="EO402" s="1">
        <f t="shared" si="2659"/>
        <v>0</v>
      </c>
      <c r="EP402" s="1">
        <f t="shared" si="2660"/>
        <v>0</v>
      </c>
      <c r="EQ402" s="1">
        <f t="shared" si="2661"/>
        <v>0</v>
      </c>
      <c r="ER402" s="73"/>
      <c r="EW402" s="73"/>
      <c r="EX402" s="73"/>
      <c r="FC402" s="73"/>
      <c r="FD402" s="1">
        <f t="shared" si="2662"/>
        <v>0</v>
      </c>
      <c r="FE402" s="1">
        <f t="shared" si="2642"/>
        <v>0</v>
      </c>
      <c r="FF402" s="1">
        <f t="shared" si="2643"/>
        <v>0</v>
      </c>
      <c r="FG402" s="1">
        <f t="shared" si="2644"/>
        <v>0</v>
      </c>
      <c r="FH402" s="1">
        <f t="shared" si="2645"/>
        <v>0</v>
      </c>
      <c r="FI402" s="1">
        <f t="shared" si="2646"/>
        <v>0</v>
      </c>
    </row>
    <row r="403" spans="1:165" s="115" customFormat="1" ht="11.25" x14ac:dyDescent="0.2">
      <c r="A403" s="48"/>
      <c r="B403" s="48"/>
      <c r="D403" s="48"/>
      <c r="E403" s="78" t="s">
        <v>522</v>
      </c>
      <c r="F403" s="110"/>
      <c r="G403" s="1">
        <f t="shared" si="2648"/>
        <v>2150000</v>
      </c>
      <c r="H403" s="1">
        <f t="shared" si="2597"/>
        <v>0</v>
      </c>
      <c r="I403" s="73"/>
      <c r="J403" s="73">
        <f t="shared" si="2598"/>
        <v>2150000</v>
      </c>
      <c r="K403" s="73">
        <v>135860</v>
      </c>
      <c r="L403" s="73"/>
      <c r="M403" s="73">
        <f t="shared" si="2360"/>
        <v>514140</v>
      </c>
      <c r="N403" s="73">
        <v>376564</v>
      </c>
      <c r="O403" s="132"/>
      <c r="P403" s="132"/>
      <c r="Q403" s="73">
        <v>101673</v>
      </c>
      <c r="R403" s="132"/>
      <c r="S403" s="132"/>
      <c r="T403" s="132">
        <f t="shared" si="2304"/>
        <v>35903</v>
      </c>
      <c r="U403" s="73">
        <v>28364</v>
      </c>
      <c r="V403" s="73">
        <v>7539</v>
      </c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47"/>
      <c r="AG403" s="147"/>
      <c r="AH403" s="73"/>
      <c r="AI403" s="73"/>
      <c r="AJ403" s="73"/>
      <c r="AK403" s="73">
        <f t="shared" si="2306"/>
        <v>0</v>
      </c>
      <c r="AL403" s="73">
        <f t="shared" si="2599"/>
        <v>0</v>
      </c>
      <c r="AM403" s="73"/>
      <c r="AN403" s="132"/>
      <c r="AO403" s="132"/>
      <c r="AP403" s="73"/>
      <c r="AQ403" s="132"/>
      <c r="AR403" s="132"/>
      <c r="AS403" s="132">
        <f t="shared" si="2600"/>
        <v>0</v>
      </c>
      <c r="AT403" s="73"/>
      <c r="AU403" s="73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47"/>
      <c r="BF403" s="147"/>
      <c r="BG403" s="73"/>
      <c r="BH403" s="73"/>
      <c r="BI403" s="73"/>
      <c r="BJ403" s="1">
        <f t="shared" si="2310"/>
        <v>2150000</v>
      </c>
      <c r="BK403" s="1">
        <f t="shared" si="2601"/>
        <v>514140</v>
      </c>
      <c r="BL403" s="1"/>
      <c r="BM403" s="65">
        <f t="shared" si="2602"/>
        <v>376564</v>
      </c>
      <c r="BN403" s="132"/>
      <c r="BO403" s="65">
        <f t="shared" si="2603"/>
        <v>0</v>
      </c>
      <c r="BP403" s="132"/>
      <c r="BQ403" s="65">
        <f t="shared" si="2604"/>
        <v>0</v>
      </c>
      <c r="BR403" s="65">
        <f t="shared" si="2605"/>
        <v>101673</v>
      </c>
      <c r="BS403" s="132"/>
      <c r="BT403" s="65">
        <f t="shared" si="2606"/>
        <v>0</v>
      </c>
      <c r="BU403" s="65">
        <f t="shared" si="2607"/>
        <v>0</v>
      </c>
      <c r="BV403" s="65">
        <f t="shared" si="2608"/>
        <v>35903</v>
      </c>
      <c r="BW403" s="65">
        <f t="shared" si="2609"/>
        <v>28364</v>
      </c>
      <c r="BX403" s="132"/>
      <c r="BY403" s="65">
        <f t="shared" si="2610"/>
        <v>7539</v>
      </c>
      <c r="BZ403" s="132"/>
      <c r="CA403" s="65">
        <f t="shared" si="2611"/>
        <v>0</v>
      </c>
      <c r="CB403" s="65">
        <f t="shared" si="2612"/>
        <v>0</v>
      </c>
      <c r="CC403" s="65">
        <f t="shared" si="2613"/>
        <v>0</v>
      </c>
      <c r="CD403" s="65">
        <f t="shared" si="2614"/>
        <v>0</v>
      </c>
      <c r="CE403" s="65">
        <f t="shared" si="2615"/>
        <v>0</v>
      </c>
      <c r="CF403" s="65">
        <f t="shared" si="2616"/>
        <v>0</v>
      </c>
      <c r="CG403" s="65">
        <f t="shared" si="2617"/>
        <v>0</v>
      </c>
      <c r="CH403" s="132"/>
      <c r="CI403" s="65">
        <f t="shared" si="2618"/>
        <v>0</v>
      </c>
      <c r="CJ403" s="65">
        <f t="shared" si="2619"/>
        <v>0</v>
      </c>
      <c r="CK403" s="65">
        <f t="shared" si="2620"/>
        <v>0</v>
      </c>
      <c r="CL403" s="65">
        <f t="shared" si="2621"/>
        <v>0</v>
      </c>
      <c r="CM403" s="65">
        <f t="shared" si="2622"/>
        <v>0</v>
      </c>
      <c r="CN403" s="65">
        <f t="shared" si="2623"/>
        <v>0</v>
      </c>
      <c r="CO403" s="65">
        <f t="shared" si="2624"/>
        <v>0</v>
      </c>
      <c r="CP403" s="73">
        <v>1500000</v>
      </c>
      <c r="CU403" s="73"/>
      <c r="CV403" s="73"/>
      <c r="DA403" s="73"/>
      <c r="DB403" s="1">
        <f t="shared" si="2649"/>
        <v>1500000</v>
      </c>
      <c r="DC403" s="1">
        <f t="shared" si="2650"/>
        <v>0</v>
      </c>
      <c r="DD403" s="1">
        <f t="shared" si="2651"/>
        <v>0</v>
      </c>
      <c r="DE403" s="1">
        <f t="shared" si="2652"/>
        <v>0</v>
      </c>
      <c r="DF403" s="1">
        <f t="shared" si="2653"/>
        <v>0</v>
      </c>
      <c r="DG403" s="1">
        <f t="shared" si="2654"/>
        <v>0</v>
      </c>
      <c r="DH403" s="73"/>
      <c r="DM403" s="73"/>
      <c r="DN403" s="73"/>
      <c r="DS403" s="73"/>
      <c r="DT403" s="1">
        <f t="shared" si="2655"/>
        <v>0</v>
      </c>
      <c r="DU403" s="1">
        <f t="shared" si="2632"/>
        <v>0</v>
      </c>
      <c r="DV403" s="1">
        <f t="shared" si="2633"/>
        <v>0</v>
      </c>
      <c r="DW403" s="1">
        <f t="shared" si="2634"/>
        <v>0</v>
      </c>
      <c r="DX403" s="1">
        <f t="shared" si="2635"/>
        <v>0</v>
      </c>
      <c r="DY403" s="1">
        <f t="shared" si="2636"/>
        <v>0</v>
      </c>
      <c r="DZ403" s="73"/>
      <c r="EA403" s="73"/>
      <c r="EB403" s="73"/>
      <c r="EC403" s="73"/>
      <c r="ED403" s="73"/>
      <c r="EE403" s="73"/>
      <c r="EF403" s="73"/>
      <c r="EK403" s="73"/>
      <c r="EL403" s="1">
        <f t="shared" si="2656"/>
        <v>0</v>
      </c>
      <c r="EM403" s="1">
        <f t="shared" si="2657"/>
        <v>0</v>
      </c>
      <c r="EN403" s="1">
        <f t="shared" si="2658"/>
        <v>0</v>
      </c>
      <c r="EO403" s="1">
        <f t="shared" si="2659"/>
        <v>0</v>
      </c>
      <c r="EP403" s="1">
        <f t="shared" si="2660"/>
        <v>0</v>
      </c>
      <c r="EQ403" s="1">
        <f t="shared" si="2661"/>
        <v>0</v>
      </c>
      <c r="ER403" s="73"/>
      <c r="EW403" s="73"/>
      <c r="EX403" s="73"/>
      <c r="FC403" s="73"/>
      <c r="FD403" s="1">
        <f t="shared" si="2662"/>
        <v>0</v>
      </c>
      <c r="FE403" s="1">
        <f t="shared" si="2642"/>
        <v>0</v>
      </c>
      <c r="FF403" s="1">
        <f t="shared" si="2643"/>
        <v>0</v>
      </c>
      <c r="FG403" s="1">
        <f t="shared" si="2644"/>
        <v>0</v>
      </c>
      <c r="FH403" s="1">
        <f t="shared" si="2645"/>
        <v>0</v>
      </c>
      <c r="FI403" s="1">
        <f t="shared" si="2646"/>
        <v>0</v>
      </c>
    </row>
    <row r="404" spans="1:165" s="116" customFormat="1" ht="22.5" x14ac:dyDescent="0.2">
      <c r="A404" s="53" t="s">
        <v>130</v>
      </c>
      <c r="B404" s="120" t="s">
        <v>101</v>
      </c>
      <c r="C404" s="120">
        <v>840301</v>
      </c>
      <c r="D404" s="120" t="s">
        <v>523</v>
      </c>
      <c r="E404" s="124" t="s">
        <v>524</v>
      </c>
      <c r="F404" s="15" t="s">
        <v>525</v>
      </c>
      <c r="G404" s="1">
        <f t="shared" si="2648"/>
        <v>500000</v>
      </c>
      <c r="H404" s="1">
        <f t="shared" si="2597"/>
        <v>0</v>
      </c>
      <c r="I404" s="73"/>
      <c r="J404" s="1">
        <f t="shared" si="2598"/>
        <v>500000</v>
      </c>
      <c r="K404" s="73"/>
      <c r="L404" s="1"/>
      <c r="M404" s="1">
        <f t="shared" si="2360"/>
        <v>250000</v>
      </c>
      <c r="N404" s="73">
        <v>196850</v>
      </c>
      <c r="O404" s="65"/>
      <c r="P404" s="65"/>
      <c r="Q404" s="115">
        <v>53150</v>
      </c>
      <c r="R404" s="65"/>
      <c r="S404" s="65"/>
      <c r="T404" s="65">
        <f t="shared" si="2304"/>
        <v>0</v>
      </c>
      <c r="U404" s="115"/>
      <c r="V404" s="115"/>
      <c r="W404" s="65"/>
      <c r="X404" s="65"/>
      <c r="Y404" s="65"/>
      <c r="Z404" s="65"/>
      <c r="AA404" s="65"/>
      <c r="AB404" s="65"/>
      <c r="AC404" s="65"/>
      <c r="AD404" s="65"/>
      <c r="AE404" s="65"/>
      <c r="AF404" s="140"/>
      <c r="AG404" s="140"/>
      <c r="AH404" s="1">
        <v>56891</v>
      </c>
      <c r="AI404" s="1">
        <v>68109</v>
      </c>
      <c r="AJ404" s="1">
        <f>M404-AF404-AG404-AI404</f>
        <v>181891</v>
      </c>
      <c r="AK404" s="1">
        <f t="shared" si="2306"/>
        <v>0</v>
      </c>
      <c r="AL404" s="1">
        <f t="shared" si="2599"/>
        <v>0</v>
      </c>
      <c r="AM404" s="73"/>
      <c r="AN404" s="65"/>
      <c r="AO404" s="65"/>
      <c r="AP404" s="115"/>
      <c r="AQ404" s="65"/>
      <c r="AR404" s="65"/>
      <c r="AS404" s="65">
        <f t="shared" si="2600"/>
        <v>0</v>
      </c>
      <c r="AT404" s="115"/>
      <c r="AU404" s="115"/>
      <c r="AV404" s="65"/>
      <c r="AW404" s="65"/>
      <c r="AX404" s="65"/>
      <c r="AY404" s="65"/>
      <c r="AZ404" s="65"/>
      <c r="BA404" s="65"/>
      <c r="BB404" s="65"/>
      <c r="BC404" s="65"/>
      <c r="BD404" s="65"/>
      <c r="BE404" s="140"/>
      <c r="BF404" s="140"/>
      <c r="BG404" s="1"/>
      <c r="BH404" s="1"/>
      <c r="BI404" s="1">
        <f>AL404-BE404-BF404-BH404</f>
        <v>0</v>
      </c>
      <c r="BJ404" s="1">
        <f t="shared" si="2310"/>
        <v>500000</v>
      </c>
      <c r="BK404" s="1">
        <f t="shared" si="2601"/>
        <v>250000</v>
      </c>
      <c r="BL404" s="1">
        <f t="shared" si="2573"/>
        <v>250000</v>
      </c>
      <c r="BM404" s="65">
        <f t="shared" si="2602"/>
        <v>196850</v>
      </c>
      <c r="BN404" s="132">
        <v>196850</v>
      </c>
      <c r="BO404" s="65">
        <f t="shared" si="2603"/>
        <v>0</v>
      </c>
      <c r="BP404" s="132"/>
      <c r="BQ404" s="65">
        <f t="shared" si="2604"/>
        <v>0</v>
      </c>
      <c r="BR404" s="65">
        <f t="shared" si="2605"/>
        <v>53150</v>
      </c>
      <c r="BS404" s="132">
        <v>53150</v>
      </c>
      <c r="BT404" s="65">
        <f t="shared" si="2606"/>
        <v>0</v>
      </c>
      <c r="BU404" s="65">
        <f t="shared" si="2607"/>
        <v>0</v>
      </c>
      <c r="BV404" s="65">
        <f t="shared" si="2608"/>
        <v>0</v>
      </c>
      <c r="BW404" s="65">
        <f t="shared" si="2609"/>
        <v>0</v>
      </c>
      <c r="BX404" s="132"/>
      <c r="BY404" s="65">
        <f t="shared" si="2610"/>
        <v>0</v>
      </c>
      <c r="BZ404" s="132"/>
      <c r="CA404" s="65">
        <f t="shared" si="2611"/>
        <v>0</v>
      </c>
      <c r="CB404" s="65">
        <f t="shared" si="2612"/>
        <v>0</v>
      </c>
      <c r="CC404" s="65">
        <f t="shared" si="2613"/>
        <v>0</v>
      </c>
      <c r="CD404" s="65">
        <f t="shared" si="2614"/>
        <v>0</v>
      </c>
      <c r="CE404" s="65">
        <f t="shared" si="2615"/>
        <v>0</v>
      </c>
      <c r="CF404" s="65">
        <f t="shared" si="2616"/>
        <v>0</v>
      </c>
      <c r="CG404" s="65">
        <f t="shared" si="2617"/>
        <v>0</v>
      </c>
      <c r="CH404" s="132"/>
      <c r="CI404" s="65">
        <f t="shared" si="2618"/>
        <v>0</v>
      </c>
      <c r="CJ404" s="65">
        <f t="shared" si="2619"/>
        <v>0</v>
      </c>
      <c r="CK404" s="65">
        <f t="shared" si="2620"/>
        <v>0</v>
      </c>
      <c r="CL404" s="65">
        <f t="shared" si="2621"/>
        <v>0</v>
      </c>
      <c r="CM404" s="65">
        <f t="shared" si="2622"/>
        <v>56891</v>
      </c>
      <c r="CN404" s="65">
        <f t="shared" si="2623"/>
        <v>68109</v>
      </c>
      <c r="CO404" s="65">
        <f t="shared" si="2624"/>
        <v>181891</v>
      </c>
      <c r="CP404" s="73">
        <v>250000</v>
      </c>
      <c r="CT404" s="116">
        <v>125000</v>
      </c>
      <c r="CU404" s="1">
        <f t="shared" si="2625"/>
        <v>125000</v>
      </c>
      <c r="CV404" s="73"/>
      <c r="DA404" s="1"/>
      <c r="DB404" s="1">
        <f t="shared" si="2649"/>
        <v>250000</v>
      </c>
      <c r="DC404" s="1">
        <f t="shared" si="2650"/>
        <v>0</v>
      </c>
      <c r="DD404" s="1">
        <f t="shared" si="2651"/>
        <v>0</v>
      </c>
      <c r="DE404" s="1">
        <f t="shared" si="2652"/>
        <v>0</v>
      </c>
      <c r="DF404" s="1">
        <f t="shared" si="2653"/>
        <v>125000</v>
      </c>
      <c r="DG404" s="1">
        <f t="shared" si="2654"/>
        <v>125000</v>
      </c>
      <c r="DH404" s="1"/>
      <c r="DM404" s="1"/>
      <c r="DN404" s="73"/>
      <c r="DS404" s="1"/>
      <c r="DT404" s="1">
        <f t="shared" si="2655"/>
        <v>0</v>
      </c>
      <c r="DU404" s="1">
        <f t="shared" si="2632"/>
        <v>0</v>
      </c>
      <c r="DV404" s="1">
        <f t="shared" si="2633"/>
        <v>0</v>
      </c>
      <c r="DW404" s="1">
        <f t="shared" si="2634"/>
        <v>0</v>
      </c>
      <c r="DX404" s="1">
        <f t="shared" si="2635"/>
        <v>0</v>
      </c>
      <c r="DY404" s="1">
        <f t="shared" si="2636"/>
        <v>0</v>
      </c>
      <c r="DZ404" s="1"/>
      <c r="EA404" s="1"/>
      <c r="EB404" s="1"/>
      <c r="EC404" s="1"/>
      <c r="ED404" s="1"/>
      <c r="EE404" s="1"/>
      <c r="EF404" s="73"/>
      <c r="EK404" s="1"/>
      <c r="EL404" s="1">
        <f t="shared" si="2656"/>
        <v>0</v>
      </c>
      <c r="EM404" s="1">
        <f t="shared" si="2657"/>
        <v>0</v>
      </c>
      <c r="EN404" s="1">
        <f t="shared" si="2658"/>
        <v>0</v>
      </c>
      <c r="EO404" s="1">
        <f t="shared" si="2659"/>
        <v>0</v>
      </c>
      <c r="EP404" s="1">
        <f t="shared" si="2660"/>
        <v>0</v>
      </c>
      <c r="EQ404" s="1">
        <f t="shared" si="2661"/>
        <v>0</v>
      </c>
      <c r="ER404" s="1"/>
      <c r="EW404" s="1"/>
      <c r="EX404" s="73"/>
      <c r="FC404" s="1"/>
      <c r="FD404" s="1">
        <f t="shared" si="2662"/>
        <v>0</v>
      </c>
      <c r="FE404" s="1">
        <f t="shared" si="2642"/>
        <v>0</v>
      </c>
      <c r="FF404" s="1">
        <f t="shared" si="2643"/>
        <v>0</v>
      </c>
      <c r="FG404" s="1">
        <f t="shared" si="2644"/>
        <v>0</v>
      </c>
      <c r="FH404" s="1">
        <f t="shared" si="2645"/>
        <v>0</v>
      </c>
      <c r="FI404" s="1">
        <f t="shared" si="2646"/>
        <v>0</v>
      </c>
    </row>
    <row r="405" spans="1:165" s="116" customFormat="1" ht="6" customHeight="1" x14ac:dyDescent="0.2">
      <c r="A405" s="120"/>
      <c r="B405" s="120"/>
      <c r="C405" s="120"/>
      <c r="D405" s="120"/>
      <c r="E405" s="123"/>
      <c r="F405" s="15"/>
      <c r="G405" s="1"/>
      <c r="H405" s="1">
        <f t="shared" si="2597"/>
        <v>0</v>
      </c>
      <c r="I405" s="1"/>
      <c r="J405" s="1"/>
      <c r="K405" s="1"/>
      <c r="L405" s="1"/>
      <c r="M405" s="1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1"/>
      <c r="AG405" s="1"/>
      <c r="AH405" s="1"/>
      <c r="AI405" s="1"/>
      <c r="AJ405" s="1"/>
      <c r="AK405" s="1"/>
      <c r="AL405" s="1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1"/>
      <c r="BF405" s="1"/>
      <c r="BG405" s="1"/>
      <c r="BH405" s="1"/>
      <c r="BI405" s="1"/>
      <c r="BJ405" s="1"/>
      <c r="BK405" s="1"/>
      <c r="BL405" s="1"/>
      <c r="BM405" s="65"/>
      <c r="BN405" s="132"/>
      <c r="BO405" s="65"/>
      <c r="BP405" s="132"/>
      <c r="BQ405" s="65"/>
      <c r="BR405" s="65"/>
      <c r="BS405" s="132"/>
      <c r="BT405" s="65"/>
      <c r="BU405" s="65"/>
      <c r="BV405" s="65"/>
      <c r="BW405" s="65"/>
      <c r="BX405" s="132"/>
      <c r="BY405" s="65"/>
      <c r="BZ405" s="132"/>
      <c r="CA405" s="65"/>
      <c r="CB405" s="65"/>
      <c r="CC405" s="65"/>
      <c r="CD405" s="65"/>
      <c r="CE405" s="65"/>
      <c r="CF405" s="65"/>
      <c r="CG405" s="65"/>
      <c r="CH405" s="132"/>
      <c r="CI405" s="65"/>
      <c r="CJ405" s="65"/>
      <c r="CK405" s="65"/>
      <c r="CL405" s="65"/>
      <c r="CM405" s="65"/>
      <c r="CN405" s="65"/>
      <c r="CO405" s="65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1:165" s="116" customFormat="1" ht="22.5" x14ac:dyDescent="0.2">
      <c r="A406" s="120" t="s">
        <v>105</v>
      </c>
      <c r="B406" s="120" t="s">
        <v>101</v>
      </c>
      <c r="C406" s="53">
        <v>888501</v>
      </c>
      <c r="D406" s="53" t="s">
        <v>526</v>
      </c>
      <c r="E406" s="82" t="s">
        <v>527</v>
      </c>
      <c r="F406" s="55" t="s">
        <v>127</v>
      </c>
      <c r="G406" s="1">
        <f t="shared" ref="G406" si="2663">H406+I406+BJ406</f>
        <v>7235</v>
      </c>
      <c r="H406" s="1">
        <f t="shared" si="2597"/>
        <v>0</v>
      </c>
      <c r="I406" s="1"/>
      <c r="J406" s="1">
        <f>K406+M406+CP406+DH406+DZ406+ER406</f>
        <v>7235</v>
      </c>
      <c r="K406" s="1">
        <v>3388</v>
      </c>
      <c r="L406" s="1"/>
      <c r="M406" s="1">
        <f t="shared" si="2360"/>
        <v>3847</v>
      </c>
      <c r="N406" s="65">
        <v>3029</v>
      </c>
      <c r="O406" s="65"/>
      <c r="P406" s="65"/>
      <c r="Q406" s="65">
        <v>818</v>
      </c>
      <c r="R406" s="65"/>
      <c r="S406" s="65"/>
      <c r="T406" s="65">
        <f t="shared" si="2304"/>
        <v>0</v>
      </c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140"/>
      <c r="AG406" s="140"/>
      <c r="AH406" s="1"/>
      <c r="AI406" s="1"/>
      <c r="AJ406" s="1">
        <f>M406-AF406-AG406-AI406</f>
        <v>3847</v>
      </c>
      <c r="AK406" s="1">
        <f t="shared" si="2306"/>
        <v>0</v>
      </c>
      <c r="AL406" s="1">
        <f t="shared" ref="AL406" si="2664">AM406+AN406+AO406+AP406+AQ406+AR406+AS406+AV406+AW406+BA406+BB406+BC406</f>
        <v>0</v>
      </c>
      <c r="AM406" s="65"/>
      <c r="AN406" s="65"/>
      <c r="AO406" s="65"/>
      <c r="AP406" s="65"/>
      <c r="AQ406" s="65"/>
      <c r="AR406" s="65"/>
      <c r="AS406" s="65">
        <f t="shared" ref="AS406" si="2665">AT406+AU406</f>
        <v>0</v>
      </c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140"/>
      <c r="BF406" s="140"/>
      <c r="BG406" s="1"/>
      <c r="BH406" s="1"/>
      <c r="BI406" s="1">
        <f>AL406-BE406-BF406-BH406</f>
        <v>0</v>
      </c>
      <c r="BJ406" s="1">
        <f t="shared" si="2310"/>
        <v>7235</v>
      </c>
      <c r="BK406" s="1">
        <f t="shared" si="2601"/>
        <v>3847</v>
      </c>
      <c r="BL406" s="1"/>
      <c r="BM406" s="65">
        <f t="shared" si="2602"/>
        <v>3029</v>
      </c>
      <c r="BN406" s="132"/>
      <c r="BO406" s="65">
        <f t="shared" si="2603"/>
        <v>0</v>
      </c>
      <c r="BP406" s="132"/>
      <c r="BQ406" s="65">
        <f t="shared" si="2604"/>
        <v>0</v>
      </c>
      <c r="BR406" s="65">
        <f t="shared" si="2605"/>
        <v>818</v>
      </c>
      <c r="BS406" s="132"/>
      <c r="BT406" s="65">
        <f t="shared" si="2606"/>
        <v>0</v>
      </c>
      <c r="BU406" s="65">
        <f t="shared" si="2607"/>
        <v>0</v>
      </c>
      <c r="BV406" s="65">
        <f t="shared" si="2608"/>
        <v>0</v>
      </c>
      <c r="BW406" s="65">
        <f t="shared" si="2609"/>
        <v>0</v>
      </c>
      <c r="BX406" s="132"/>
      <c r="BY406" s="65">
        <f t="shared" si="2610"/>
        <v>0</v>
      </c>
      <c r="BZ406" s="132"/>
      <c r="CA406" s="65">
        <f t="shared" si="2611"/>
        <v>0</v>
      </c>
      <c r="CB406" s="65">
        <f t="shared" si="2612"/>
        <v>0</v>
      </c>
      <c r="CC406" s="65">
        <f t="shared" si="2613"/>
        <v>0</v>
      </c>
      <c r="CD406" s="65">
        <f t="shared" si="2614"/>
        <v>0</v>
      </c>
      <c r="CE406" s="65">
        <f t="shared" si="2615"/>
        <v>0</v>
      </c>
      <c r="CF406" s="65">
        <f t="shared" si="2616"/>
        <v>0</v>
      </c>
      <c r="CG406" s="65">
        <f t="shared" si="2617"/>
        <v>0</v>
      </c>
      <c r="CH406" s="132"/>
      <c r="CI406" s="65">
        <f t="shared" si="2618"/>
        <v>0</v>
      </c>
      <c r="CJ406" s="65">
        <f t="shared" si="2619"/>
        <v>0</v>
      </c>
      <c r="CK406" s="65">
        <f t="shared" si="2620"/>
        <v>0</v>
      </c>
      <c r="CL406" s="65">
        <f t="shared" si="2621"/>
        <v>0</v>
      </c>
      <c r="CM406" s="65">
        <f t="shared" si="2622"/>
        <v>0</v>
      </c>
      <c r="CN406" s="65">
        <f t="shared" si="2623"/>
        <v>0</v>
      </c>
      <c r="CO406" s="65">
        <f t="shared" si="2624"/>
        <v>3847</v>
      </c>
      <c r="CP406" s="1"/>
      <c r="CU406" s="1"/>
      <c r="CV406" s="1"/>
      <c r="DA406" s="1"/>
      <c r="DB406" s="1">
        <f>CP406+CV406</f>
        <v>0</v>
      </c>
      <c r="DC406" s="1">
        <f t="shared" ref="DC406" si="2666">CQ406+CW406</f>
        <v>0</v>
      </c>
      <c r="DD406" s="1">
        <f t="shared" ref="DD406" si="2667">CR406+CX406</f>
        <v>0</v>
      </c>
      <c r="DE406" s="1">
        <f t="shared" ref="DE406" si="2668">CS406+CY406</f>
        <v>0</v>
      </c>
      <c r="DF406" s="1">
        <f t="shared" ref="DF406" si="2669">CT406+CZ406</f>
        <v>0</v>
      </c>
      <c r="DG406" s="1">
        <f t="shared" ref="DG406" si="2670">CU406+DA406</f>
        <v>0</v>
      </c>
      <c r="DH406" s="1"/>
      <c r="DM406" s="1"/>
      <c r="DN406" s="1"/>
      <c r="DS406" s="1"/>
      <c r="DT406" s="1">
        <f>DH406+DN406</f>
        <v>0</v>
      </c>
      <c r="DU406" s="1">
        <f t="shared" ref="DU406" si="2671">DI406+DO406</f>
        <v>0</v>
      </c>
      <c r="DV406" s="1">
        <f t="shared" ref="DV406" si="2672">DJ406+DP406</f>
        <v>0</v>
      </c>
      <c r="DW406" s="1">
        <f t="shared" ref="DW406" si="2673">DK406+DQ406</f>
        <v>0</v>
      </c>
      <c r="DX406" s="1">
        <f t="shared" ref="DX406" si="2674">DL406+DR406</f>
        <v>0</v>
      </c>
      <c r="DY406" s="1">
        <f t="shared" ref="DY406" si="2675">DM406+DS406</f>
        <v>0</v>
      </c>
      <c r="DZ406" s="1"/>
      <c r="EA406" s="1"/>
      <c r="EB406" s="1"/>
      <c r="EC406" s="1"/>
      <c r="ED406" s="1"/>
      <c r="EE406" s="1">
        <f>DZ406-EB406-EC406-ED406</f>
        <v>0</v>
      </c>
      <c r="EF406" s="1"/>
      <c r="EK406" s="1"/>
      <c r="EL406" s="1">
        <f>DZ406+EF406</f>
        <v>0</v>
      </c>
      <c r="EM406" s="1">
        <f t="shared" ref="EM406" si="2676">EA406+EG406</f>
        <v>0</v>
      </c>
      <c r="EN406" s="1">
        <f t="shared" ref="EN406" si="2677">EB406+EH406</f>
        <v>0</v>
      </c>
      <c r="EO406" s="1">
        <f t="shared" ref="EO406" si="2678">EC406+EI406</f>
        <v>0</v>
      </c>
      <c r="EP406" s="1">
        <f t="shared" ref="EP406" si="2679">ED406+EJ406</f>
        <v>0</v>
      </c>
      <c r="EQ406" s="1">
        <f t="shared" ref="EQ406" si="2680">EE406+EK406</f>
        <v>0</v>
      </c>
      <c r="ER406" s="1">
        <v>0</v>
      </c>
      <c r="EW406" s="1">
        <f>ER406-ET406-EU406-EV406</f>
        <v>0</v>
      </c>
      <c r="EX406" s="1"/>
      <c r="FC406" s="1"/>
      <c r="FD406" s="1">
        <f>ER406+EX406</f>
        <v>0</v>
      </c>
      <c r="FE406" s="1">
        <f t="shared" ref="FE406" si="2681">ES406+EY406</f>
        <v>0</v>
      </c>
      <c r="FF406" s="1">
        <f t="shared" ref="FF406" si="2682">ET406+EZ406</f>
        <v>0</v>
      </c>
      <c r="FG406" s="1">
        <f t="shared" ref="FG406" si="2683">EU406+FA406</f>
        <v>0</v>
      </c>
      <c r="FH406" s="1">
        <f t="shared" ref="FH406" si="2684">EV406+FB406</f>
        <v>0</v>
      </c>
      <c r="FI406" s="1">
        <f t="shared" ref="FI406" si="2685">EW406+FC406</f>
        <v>0</v>
      </c>
    </row>
    <row r="407" spans="1:165" s="116" customFormat="1" ht="6" customHeight="1" x14ac:dyDescent="0.2">
      <c r="A407" s="120"/>
      <c r="B407" s="120"/>
      <c r="C407" s="120"/>
      <c r="D407" s="120"/>
      <c r="E407" s="123"/>
      <c r="F407" s="15"/>
      <c r="G407" s="1"/>
      <c r="H407" s="1">
        <f t="shared" si="2597"/>
        <v>0</v>
      </c>
      <c r="I407" s="1"/>
      <c r="J407" s="1"/>
      <c r="K407" s="1"/>
      <c r="L407" s="1"/>
      <c r="M407" s="1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1"/>
      <c r="AG407" s="1"/>
      <c r="AH407" s="1"/>
      <c r="AI407" s="1"/>
      <c r="AJ407" s="1"/>
      <c r="AK407" s="1"/>
      <c r="AL407" s="1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1"/>
      <c r="BF407" s="1"/>
      <c r="BG407" s="1"/>
      <c r="BH407" s="1"/>
      <c r="BI407" s="1"/>
      <c r="BJ407" s="1"/>
      <c r="BK407" s="1"/>
      <c r="BL407" s="1"/>
      <c r="BM407" s="65"/>
      <c r="BN407" s="132"/>
      <c r="BO407" s="65"/>
      <c r="BP407" s="132"/>
      <c r="BQ407" s="65"/>
      <c r="BR407" s="65"/>
      <c r="BS407" s="132"/>
      <c r="BT407" s="65"/>
      <c r="BU407" s="65"/>
      <c r="BV407" s="65"/>
      <c r="BW407" s="65"/>
      <c r="BX407" s="132"/>
      <c r="BY407" s="65"/>
      <c r="BZ407" s="132"/>
      <c r="CA407" s="65"/>
      <c r="CB407" s="65"/>
      <c r="CC407" s="65"/>
      <c r="CD407" s="65"/>
      <c r="CE407" s="65"/>
      <c r="CF407" s="65"/>
      <c r="CG407" s="65"/>
      <c r="CH407" s="132"/>
      <c r="CI407" s="65"/>
      <c r="CJ407" s="65"/>
      <c r="CK407" s="65"/>
      <c r="CL407" s="65"/>
      <c r="CM407" s="65"/>
      <c r="CN407" s="65"/>
      <c r="CO407" s="65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1:165" s="116" customFormat="1" ht="11.25" x14ac:dyDescent="0.2">
      <c r="A408" s="120" t="s">
        <v>100</v>
      </c>
      <c r="B408" s="120" t="s">
        <v>101</v>
      </c>
      <c r="C408" s="53">
        <v>896401</v>
      </c>
      <c r="D408" s="53" t="s">
        <v>679</v>
      </c>
      <c r="E408" s="82" t="s">
        <v>675</v>
      </c>
      <c r="F408" s="55">
        <v>2020</v>
      </c>
      <c r="G408" s="1">
        <f t="shared" ref="G408" si="2686">H408+I408+BJ408</f>
        <v>50000</v>
      </c>
      <c r="H408" s="1">
        <f t="shared" si="2597"/>
        <v>0</v>
      </c>
      <c r="I408" s="1"/>
      <c r="J408" s="1">
        <f>K408+M408+CP408+DH408+DZ408+ER408</f>
        <v>0</v>
      </c>
      <c r="K408" s="1"/>
      <c r="L408" s="1"/>
      <c r="M408" s="1">
        <f t="shared" ref="M408" si="2687">N408+O408+P408+Q408+R408+S408+T408+W408+X408+AB408+AC408+AD408</f>
        <v>0</v>
      </c>
      <c r="N408" s="65"/>
      <c r="O408" s="65"/>
      <c r="P408" s="65"/>
      <c r="Q408" s="65"/>
      <c r="R408" s="65"/>
      <c r="S408" s="65"/>
      <c r="T408" s="65">
        <f t="shared" ref="T408" si="2688">U408+V408</f>
        <v>0</v>
      </c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140"/>
      <c r="AG408" s="140"/>
      <c r="AH408" s="1"/>
      <c r="AI408" s="1"/>
      <c r="AJ408" s="1">
        <f>M408-AF408-AG408-AI408</f>
        <v>0</v>
      </c>
      <c r="AK408" s="1">
        <f t="shared" ref="AK408" si="2689">AL408+CV408+DN408+EF408+EX408</f>
        <v>50000</v>
      </c>
      <c r="AL408" s="1">
        <f t="shared" ref="AL408" si="2690">AM408+AN408+AO408+AP408+AQ408+AR408+AS408+AV408+AW408+BA408+BB408+BC408</f>
        <v>50000</v>
      </c>
      <c r="AM408" s="65">
        <v>39370</v>
      </c>
      <c r="AN408" s="65"/>
      <c r="AO408" s="65"/>
      <c r="AP408" s="65">
        <v>10630</v>
      </c>
      <c r="AQ408" s="65"/>
      <c r="AR408" s="65"/>
      <c r="AS408" s="65">
        <f t="shared" ref="AS408" si="2691">AT408+AU408</f>
        <v>0</v>
      </c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140"/>
      <c r="BF408" s="140"/>
      <c r="BG408" s="1"/>
      <c r="BH408" s="1"/>
      <c r="BI408" s="1">
        <f>AL408-BE408-BF408-BH408</f>
        <v>50000</v>
      </c>
      <c r="BJ408" s="1">
        <f t="shared" ref="BJ408" si="2692">AK408+J408</f>
        <v>50000</v>
      </c>
      <c r="BK408" s="1">
        <f t="shared" ref="BK408" si="2693">BM408+BO408+BQ408+BR408+BT408+BU408+BV408+CA408+CB408+CE408+CF408+CG408+CI408</f>
        <v>50000</v>
      </c>
      <c r="BL408" s="1"/>
      <c r="BM408" s="65">
        <f t="shared" ref="BM408" si="2694">N408+AM408</f>
        <v>39370</v>
      </c>
      <c r="BN408" s="132"/>
      <c r="BO408" s="65">
        <f t="shared" ref="BO408" si="2695">O408+AN408</f>
        <v>0</v>
      </c>
      <c r="BP408" s="132"/>
      <c r="BQ408" s="65">
        <f t="shared" ref="BQ408" si="2696">P408+AO408</f>
        <v>0</v>
      </c>
      <c r="BR408" s="65">
        <f t="shared" ref="BR408" si="2697">Q408+AP408</f>
        <v>10630</v>
      </c>
      <c r="BS408" s="132"/>
      <c r="BT408" s="65">
        <f t="shared" ref="BT408" si="2698">R408+AQ408</f>
        <v>0</v>
      </c>
      <c r="BU408" s="65">
        <f t="shared" ref="BU408" si="2699">S408+AR408</f>
        <v>0</v>
      </c>
      <c r="BV408" s="65">
        <f t="shared" ref="BV408" si="2700">T408+AS408</f>
        <v>0</v>
      </c>
      <c r="BW408" s="65">
        <f t="shared" ref="BW408" si="2701">U408+AT408</f>
        <v>0</v>
      </c>
      <c r="BX408" s="132"/>
      <c r="BY408" s="65">
        <f t="shared" ref="BY408" si="2702">V408+AU408</f>
        <v>0</v>
      </c>
      <c r="BZ408" s="132"/>
      <c r="CA408" s="65">
        <f t="shared" ref="CA408" si="2703">W408+AV408</f>
        <v>0</v>
      </c>
      <c r="CB408" s="65">
        <f t="shared" ref="CB408" si="2704">X408+AW408</f>
        <v>0</v>
      </c>
      <c r="CC408" s="65">
        <f t="shared" ref="CC408" si="2705">Y408+AX408</f>
        <v>0</v>
      </c>
      <c r="CD408" s="65">
        <f t="shared" ref="CD408" si="2706">Z408+AY408</f>
        <v>0</v>
      </c>
      <c r="CE408" s="65">
        <f t="shared" ref="CE408" si="2707">AA408+AZ408</f>
        <v>0</v>
      </c>
      <c r="CF408" s="65">
        <f t="shared" ref="CF408" si="2708">AB408+BA408</f>
        <v>0</v>
      </c>
      <c r="CG408" s="65">
        <f t="shared" ref="CG408" si="2709">AC408+BB408</f>
        <v>0</v>
      </c>
      <c r="CH408" s="132"/>
      <c r="CI408" s="65">
        <f t="shared" ref="CI408" si="2710">AD408+BC408</f>
        <v>0</v>
      </c>
      <c r="CJ408" s="65">
        <f t="shared" ref="CJ408" si="2711">AE408+BD408</f>
        <v>0</v>
      </c>
      <c r="CK408" s="65">
        <f t="shared" ref="CK408" si="2712">AF408+BE408</f>
        <v>0</v>
      </c>
      <c r="CL408" s="65">
        <f t="shared" ref="CL408" si="2713">AG408+BF408</f>
        <v>0</v>
      </c>
      <c r="CM408" s="65">
        <f t="shared" ref="CM408" si="2714">AH408+BG408</f>
        <v>0</v>
      </c>
      <c r="CN408" s="65">
        <f t="shared" ref="CN408" si="2715">AI408+BH408</f>
        <v>0</v>
      </c>
      <c r="CO408" s="65">
        <f t="shared" ref="CO408" si="2716">AJ408+BI408</f>
        <v>50000</v>
      </c>
      <c r="CP408" s="1"/>
      <c r="CU408" s="1"/>
      <c r="CV408" s="1"/>
      <c r="DA408" s="1"/>
      <c r="DB408" s="1">
        <f>CP408+CV408</f>
        <v>0</v>
      </c>
      <c r="DC408" s="1">
        <f t="shared" ref="DC408" si="2717">CQ408+CW408</f>
        <v>0</v>
      </c>
      <c r="DD408" s="1">
        <f t="shared" ref="DD408" si="2718">CR408+CX408</f>
        <v>0</v>
      </c>
      <c r="DE408" s="1">
        <f t="shared" ref="DE408" si="2719">CS408+CY408</f>
        <v>0</v>
      </c>
      <c r="DF408" s="1">
        <f t="shared" ref="DF408" si="2720">CT408+CZ408</f>
        <v>0</v>
      </c>
      <c r="DG408" s="1">
        <f t="shared" ref="DG408" si="2721">CU408+DA408</f>
        <v>0</v>
      </c>
      <c r="DH408" s="1"/>
      <c r="DM408" s="1"/>
      <c r="DN408" s="1"/>
      <c r="DS408" s="1"/>
      <c r="DT408" s="1">
        <f>DH408+DN408</f>
        <v>0</v>
      </c>
      <c r="DU408" s="1">
        <f t="shared" ref="DU408" si="2722">DI408+DO408</f>
        <v>0</v>
      </c>
      <c r="DV408" s="1">
        <f t="shared" ref="DV408" si="2723">DJ408+DP408</f>
        <v>0</v>
      </c>
      <c r="DW408" s="1">
        <f t="shared" ref="DW408" si="2724">DK408+DQ408</f>
        <v>0</v>
      </c>
      <c r="DX408" s="1">
        <f t="shared" ref="DX408" si="2725">DL408+DR408</f>
        <v>0</v>
      </c>
      <c r="DY408" s="1">
        <f t="shared" ref="DY408" si="2726">DM408+DS408</f>
        <v>0</v>
      </c>
      <c r="DZ408" s="1"/>
      <c r="EA408" s="1"/>
      <c r="EB408" s="1"/>
      <c r="EC408" s="1"/>
      <c r="ED408" s="1"/>
      <c r="EE408" s="1">
        <f>DZ408-EB408-EC408-ED408</f>
        <v>0</v>
      </c>
      <c r="EF408" s="1"/>
      <c r="EK408" s="1"/>
      <c r="EL408" s="1">
        <f>DZ408+EF408</f>
        <v>0</v>
      </c>
      <c r="EM408" s="1">
        <f t="shared" ref="EM408" si="2727">EA408+EG408</f>
        <v>0</v>
      </c>
      <c r="EN408" s="1">
        <f t="shared" ref="EN408" si="2728">EB408+EH408</f>
        <v>0</v>
      </c>
      <c r="EO408" s="1">
        <f t="shared" ref="EO408" si="2729">EC408+EI408</f>
        <v>0</v>
      </c>
      <c r="EP408" s="1">
        <f t="shared" ref="EP408" si="2730">ED408+EJ408</f>
        <v>0</v>
      </c>
      <c r="EQ408" s="1">
        <f t="shared" ref="EQ408" si="2731">EE408+EK408</f>
        <v>0</v>
      </c>
      <c r="ER408" s="1">
        <v>0</v>
      </c>
      <c r="EW408" s="1">
        <f>ER408-ET408-EU408-EV408</f>
        <v>0</v>
      </c>
      <c r="EX408" s="1"/>
      <c r="FC408" s="1"/>
      <c r="FD408" s="1">
        <f>ER408+EX408</f>
        <v>0</v>
      </c>
      <c r="FE408" s="1">
        <f t="shared" ref="FE408" si="2732">ES408+EY408</f>
        <v>0</v>
      </c>
      <c r="FF408" s="1">
        <f t="shared" ref="FF408" si="2733">ET408+EZ408</f>
        <v>0</v>
      </c>
      <c r="FG408" s="1">
        <f t="shared" ref="FG408" si="2734">EU408+FA408</f>
        <v>0</v>
      </c>
      <c r="FH408" s="1">
        <f t="shared" ref="FH408" si="2735">EV408+FB408</f>
        <v>0</v>
      </c>
      <c r="FI408" s="1">
        <f t="shared" ref="FI408" si="2736">EW408+FC408</f>
        <v>0</v>
      </c>
    </row>
    <row r="409" spans="1:165" s="116" customFormat="1" ht="11.25" x14ac:dyDescent="0.2">
      <c r="A409" s="120"/>
      <c r="B409" s="120"/>
      <c r="C409" s="53"/>
      <c r="D409" s="53"/>
      <c r="E409" s="82"/>
      <c r="F409" s="55"/>
      <c r="G409" s="55"/>
      <c r="H409" s="1"/>
      <c r="I409" s="1"/>
      <c r="J409" s="1"/>
      <c r="K409" s="1"/>
      <c r="L409" s="1"/>
      <c r="M409" s="1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140"/>
      <c r="AG409" s="140"/>
      <c r="AH409" s="1"/>
      <c r="AI409" s="1"/>
      <c r="AJ409" s="1"/>
      <c r="AK409" s="1"/>
      <c r="AL409" s="1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140"/>
      <c r="BF409" s="140"/>
      <c r="BG409" s="1"/>
      <c r="BH409" s="1"/>
      <c r="BI409" s="1"/>
      <c r="BJ409" s="1"/>
      <c r="BK409" s="1"/>
      <c r="BL409" s="1"/>
      <c r="BM409" s="65"/>
      <c r="BN409" s="132"/>
      <c r="BO409" s="65"/>
      <c r="BP409" s="132"/>
      <c r="BQ409" s="65"/>
      <c r="BR409" s="65"/>
      <c r="BS409" s="132"/>
      <c r="BT409" s="65"/>
      <c r="BU409" s="65"/>
      <c r="BV409" s="65"/>
      <c r="BW409" s="65"/>
      <c r="BX409" s="132"/>
      <c r="BY409" s="65"/>
      <c r="BZ409" s="132"/>
      <c r="CA409" s="65"/>
      <c r="CB409" s="65"/>
      <c r="CC409" s="65"/>
      <c r="CD409" s="65"/>
      <c r="CE409" s="65"/>
      <c r="CF409" s="65"/>
      <c r="CG409" s="65"/>
      <c r="CH409" s="132"/>
      <c r="CI409" s="65"/>
      <c r="CJ409" s="65"/>
      <c r="CK409" s="140"/>
      <c r="CL409" s="140"/>
      <c r="CM409" s="1"/>
      <c r="CN409" s="1"/>
      <c r="CO409" s="1"/>
      <c r="CP409" s="1"/>
      <c r="CU409" s="1"/>
      <c r="CV409" s="1"/>
      <c r="DA409" s="1"/>
      <c r="DB409" s="1"/>
      <c r="DG409" s="1"/>
      <c r="DH409" s="1"/>
      <c r="DM409" s="1"/>
      <c r="DN409" s="1"/>
      <c r="DS409" s="1"/>
      <c r="DT409" s="1"/>
      <c r="DY409" s="1"/>
      <c r="DZ409" s="1"/>
      <c r="EA409" s="1"/>
      <c r="EB409" s="1"/>
      <c r="EC409" s="1"/>
      <c r="ED409" s="1"/>
      <c r="EE409" s="1"/>
      <c r="EF409" s="1"/>
      <c r="EK409" s="1"/>
      <c r="EL409" s="1"/>
      <c r="EQ409" s="1"/>
      <c r="ER409" s="1"/>
      <c r="EW409" s="1"/>
      <c r="EX409" s="1"/>
      <c r="FC409" s="1"/>
      <c r="FD409" s="1"/>
      <c r="FI409" s="1"/>
    </row>
    <row r="410" spans="1:165" s="146" customFormat="1" ht="11.25" x14ac:dyDescent="0.2">
      <c r="A410" s="100"/>
      <c r="B410" s="100"/>
      <c r="C410" s="100"/>
      <c r="D410" s="100"/>
      <c r="E410" s="101" t="s">
        <v>110</v>
      </c>
      <c r="F410" s="102"/>
      <c r="G410" s="102"/>
      <c r="H410" s="20"/>
      <c r="I410" s="20"/>
      <c r="J410" s="103"/>
      <c r="K410" s="103"/>
      <c r="L410" s="103"/>
      <c r="M410" s="103">
        <f>M398+M404+M406+M405+M408</f>
        <v>2287537</v>
      </c>
      <c r="N410" s="103">
        <f t="shared" ref="N410:CE410" si="2737">N398+N404+N406+N405+N408</f>
        <v>1656071</v>
      </c>
      <c r="O410" s="103">
        <f t="shared" si="2737"/>
        <v>0</v>
      </c>
      <c r="P410" s="103">
        <f t="shared" si="2737"/>
        <v>0</v>
      </c>
      <c r="Q410" s="103">
        <f t="shared" si="2737"/>
        <v>447140</v>
      </c>
      <c r="R410" s="103">
        <f t="shared" si="2737"/>
        <v>0</v>
      </c>
      <c r="S410" s="103">
        <f t="shared" si="2737"/>
        <v>0</v>
      </c>
      <c r="T410" s="103">
        <f t="shared" si="2737"/>
        <v>184326</v>
      </c>
      <c r="U410" s="103">
        <f t="shared" si="2737"/>
        <v>145441</v>
      </c>
      <c r="V410" s="103">
        <f t="shared" si="2737"/>
        <v>38885</v>
      </c>
      <c r="W410" s="103">
        <f t="shared" si="2737"/>
        <v>0</v>
      </c>
      <c r="X410" s="103">
        <f t="shared" si="2737"/>
        <v>0</v>
      </c>
      <c r="Y410" s="103">
        <f t="shared" si="2737"/>
        <v>0</v>
      </c>
      <c r="Z410" s="103">
        <f t="shared" si="2737"/>
        <v>0</v>
      </c>
      <c r="AA410" s="103">
        <f t="shared" si="2737"/>
        <v>0</v>
      </c>
      <c r="AB410" s="103">
        <f t="shared" si="2737"/>
        <v>0</v>
      </c>
      <c r="AC410" s="103">
        <f t="shared" si="2737"/>
        <v>0</v>
      </c>
      <c r="AD410" s="103">
        <f t="shared" si="2737"/>
        <v>0</v>
      </c>
      <c r="AE410" s="103">
        <f t="shared" si="2737"/>
        <v>0</v>
      </c>
      <c r="AF410" s="103">
        <f t="shared" si="2737"/>
        <v>0</v>
      </c>
      <c r="AG410" s="103">
        <f t="shared" si="2737"/>
        <v>0</v>
      </c>
      <c r="AH410" s="103">
        <f t="shared" si="2737"/>
        <v>519685</v>
      </c>
      <c r="AI410" s="103">
        <f t="shared" si="2737"/>
        <v>622160</v>
      </c>
      <c r="AJ410" s="103">
        <f t="shared" si="2737"/>
        <v>1665377</v>
      </c>
      <c r="AK410" s="103"/>
      <c r="AL410" s="103">
        <f t="shared" si="2737"/>
        <v>50000</v>
      </c>
      <c r="AM410" s="103">
        <f t="shared" si="2737"/>
        <v>39370</v>
      </c>
      <c r="AN410" s="103">
        <f t="shared" si="2737"/>
        <v>0</v>
      </c>
      <c r="AO410" s="103">
        <f t="shared" si="2737"/>
        <v>0</v>
      </c>
      <c r="AP410" s="103">
        <f t="shared" si="2737"/>
        <v>10630</v>
      </c>
      <c r="AQ410" s="103">
        <f t="shared" si="2737"/>
        <v>0</v>
      </c>
      <c r="AR410" s="103">
        <f t="shared" si="2737"/>
        <v>0</v>
      </c>
      <c r="AS410" s="103">
        <f t="shared" si="2737"/>
        <v>0</v>
      </c>
      <c r="AT410" s="103">
        <f t="shared" si="2737"/>
        <v>0</v>
      </c>
      <c r="AU410" s="103">
        <f t="shared" si="2737"/>
        <v>0</v>
      </c>
      <c r="AV410" s="103">
        <f t="shared" si="2737"/>
        <v>0</v>
      </c>
      <c r="AW410" s="103">
        <f t="shared" si="2737"/>
        <v>0</v>
      </c>
      <c r="AX410" s="103">
        <f t="shared" si="2737"/>
        <v>0</v>
      </c>
      <c r="AY410" s="103">
        <f t="shared" si="2737"/>
        <v>0</v>
      </c>
      <c r="AZ410" s="103">
        <f t="shared" si="2737"/>
        <v>0</v>
      </c>
      <c r="BA410" s="103">
        <f t="shared" si="2737"/>
        <v>0</v>
      </c>
      <c r="BB410" s="103">
        <f t="shared" si="2737"/>
        <v>0</v>
      </c>
      <c r="BC410" s="103">
        <f t="shared" si="2737"/>
        <v>0</v>
      </c>
      <c r="BD410" s="103">
        <f t="shared" si="2737"/>
        <v>0</v>
      </c>
      <c r="BE410" s="103">
        <f t="shared" si="2737"/>
        <v>0</v>
      </c>
      <c r="BF410" s="103">
        <f t="shared" si="2737"/>
        <v>0</v>
      </c>
      <c r="BG410" s="103">
        <f t="shared" si="2737"/>
        <v>0</v>
      </c>
      <c r="BH410" s="103">
        <f t="shared" si="2737"/>
        <v>0</v>
      </c>
      <c r="BI410" s="103">
        <f t="shared" si="2737"/>
        <v>50000</v>
      </c>
      <c r="BJ410" s="103">
        <f t="shared" si="2737"/>
        <v>5301785</v>
      </c>
      <c r="BK410" s="103">
        <f t="shared" si="2737"/>
        <v>2337537</v>
      </c>
      <c r="BL410" s="103"/>
      <c r="BM410" s="103">
        <f t="shared" si="2737"/>
        <v>1695441</v>
      </c>
      <c r="BN410" s="103"/>
      <c r="BO410" s="103">
        <f t="shared" si="2737"/>
        <v>0</v>
      </c>
      <c r="BP410" s="103"/>
      <c r="BQ410" s="103">
        <f t="shared" si="2737"/>
        <v>0</v>
      </c>
      <c r="BR410" s="103">
        <f t="shared" si="2737"/>
        <v>457770</v>
      </c>
      <c r="BS410" s="103"/>
      <c r="BT410" s="103">
        <f t="shared" si="2737"/>
        <v>0</v>
      </c>
      <c r="BU410" s="103">
        <f t="shared" si="2737"/>
        <v>0</v>
      </c>
      <c r="BV410" s="103">
        <f t="shared" si="2737"/>
        <v>184326</v>
      </c>
      <c r="BW410" s="103">
        <f t="shared" si="2737"/>
        <v>145441</v>
      </c>
      <c r="BX410" s="103"/>
      <c r="BY410" s="103">
        <f t="shared" si="2737"/>
        <v>38885</v>
      </c>
      <c r="BZ410" s="103"/>
      <c r="CA410" s="103">
        <f t="shared" si="2737"/>
        <v>0</v>
      </c>
      <c r="CB410" s="103">
        <f t="shared" si="2737"/>
        <v>0</v>
      </c>
      <c r="CC410" s="103">
        <f t="shared" si="2737"/>
        <v>0</v>
      </c>
      <c r="CD410" s="103">
        <f t="shared" si="2737"/>
        <v>0</v>
      </c>
      <c r="CE410" s="103">
        <f t="shared" si="2737"/>
        <v>0</v>
      </c>
      <c r="CF410" s="103">
        <f t="shared" ref="CF410:ER410" si="2738">CF398+CF404+CF406+CF405+CF408</f>
        <v>0</v>
      </c>
      <c r="CG410" s="103">
        <f t="shared" si="2738"/>
        <v>0</v>
      </c>
      <c r="CH410" s="103"/>
      <c r="CI410" s="103">
        <f t="shared" si="2738"/>
        <v>0</v>
      </c>
      <c r="CJ410" s="103">
        <f t="shared" si="2738"/>
        <v>0</v>
      </c>
      <c r="CK410" s="103">
        <f t="shared" si="2738"/>
        <v>0</v>
      </c>
      <c r="CL410" s="103">
        <f t="shared" si="2738"/>
        <v>0</v>
      </c>
      <c r="CM410" s="103">
        <f t="shared" si="2738"/>
        <v>519685</v>
      </c>
      <c r="CN410" s="103">
        <f t="shared" si="2738"/>
        <v>622160</v>
      </c>
      <c r="CO410" s="103">
        <f t="shared" si="2738"/>
        <v>1715377</v>
      </c>
      <c r="CP410" s="103">
        <f t="shared" si="2738"/>
        <v>2825000</v>
      </c>
      <c r="CQ410" s="103">
        <f t="shared" si="2738"/>
        <v>0</v>
      </c>
      <c r="CR410" s="103">
        <f t="shared" si="2738"/>
        <v>0</v>
      </c>
      <c r="CS410" s="103">
        <f t="shared" si="2738"/>
        <v>0</v>
      </c>
      <c r="CT410" s="103">
        <f t="shared" si="2738"/>
        <v>1412500</v>
      </c>
      <c r="CU410" s="103">
        <f t="shared" si="2738"/>
        <v>1412500</v>
      </c>
      <c r="CV410" s="103">
        <f t="shared" si="2738"/>
        <v>0</v>
      </c>
      <c r="CW410" s="103">
        <f t="shared" si="2738"/>
        <v>0</v>
      </c>
      <c r="CX410" s="103">
        <f t="shared" si="2738"/>
        <v>0</v>
      </c>
      <c r="CY410" s="103">
        <f t="shared" si="2738"/>
        <v>0</v>
      </c>
      <c r="CZ410" s="103">
        <f t="shared" si="2738"/>
        <v>0</v>
      </c>
      <c r="DA410" s="103">
        <f t="shared" si="2738"/>
        <v>0</v>
      </c>
      <c r="DB410" s="103">
        <f t="shared" si="2738"/>
        <v>2825000</v>
      </c>
      <c r="DC410" s="103">
        <f t="shared" si="2738"/>
        <v>0</v>
      </c>
      <c r="DD410" s="103">
        <f t="shared" si="2738"/>
        <v>0</v>
      </c>
      <c r="DE410" s="103">
        <f t="shared" si="2738"/>
        <v>0</v>
      </c>
      <c r="DF410" s="103">
        <f t="shared" si="2738"/>
        <v>1412500</v>
      </c>
      <c r="DG410" s="103">
        <f t="shared" si="2738"/>
        <v>1412500</v>
      </c>
      <c r="DH410" s="103">
        <f t="shared" si="2738"/>
        <v>0</v>
      </c>
      <c r="DI410" s="103">
        <f t="shared" si="2738"/>
        <v>0</v>
      </c>
      <c r="DJ410" s="103">
        <f t="shared" si="2738"/>
        <v>0</v>
      </c>
      <c r="DK410" s="103">
        <f t="shared" si="2738"/>
        <v>0</v>
      </c>
      <c r="DL410" s="103">
        <f t="shared" si="2738"/>
        <v>0</v>
      </c>
      <c r="DM410" s="103">
        <f t="shared" si="2738"/>
        <v>0</v>
      </c>
      <c r="DN410" s="103">
        <f t="shared" si="2738"/>
        <v>0</v>
      </c>
      <c r="DO410" s="103">
        <f t="shared" si="2738"/>
        <v>0</v>
      </c>
      <c r="DP410" s="103">
        <f t="shared" si="2738"/>
        <v>0</v>
      </c>
      <c r="DQ410" s="103">
        <f t="shared" si="2738"/>
        <v>0</v>
      </c>
      <c r="DR410" s="103">
        <f t="shared" si="2738"/>
        <v>0</v>
      </c>
      <c r="DS410" s="103">
        <f t="shared" si="2738"/>
        <v>0</v>
      </c>
      <c r="DT410" s="103">
        <f t="shared" si="2738"/>
        <v>0</v>
      </c>
      <c r="DU410" s="103">
        <f t="shared" si="2738"/>
        <v>0</v>
      </c>
      <c r="DV410" s="103">
        <f t="shared" si="2738"/>
        <v>0</v>
      </c>
      <c r="DW410" s="103">
        <f t="shared" si="2738"/>
        <v>0</v>
      </c>
      <c r="DX410" s="103">
        <f t="shared" si="2738"/>
        <v>0</v>
      </c>
      <c r="DY410" s="103">
        <f t="shared" si="2738"/>
        <v>0</v>
      </c>
      <c r="DZ410" s="103">
        <f t="shared" si="2738"/>
        <v>0</v>
      </c>
      <c r="EA410" s="103">
        <f t="shared" si="2738"/>
        <v>0</v>
      </c>
      <c r="EB410" s="103">
        <f t="shared" si="2738"/>
        <v>0</v>
      </c>
      <c r="EC410" s="103">
        <f t="shared" si="2738"/>
        <v>0</v>
      </c>
      <c r="ED410" s="103">
        <f t="shared" si="2738"/>
        <v>0</v>
      </c>
      <c r="EE410" s="103">
        <f t="shared" si="2738"/>
        <v>0</v>
      </c>
      <c r="EF410" s="103">
        <f t="shared" si="2738"/>
        <v>0</v>
      </c>
      <c r="EG410" s="103">
        <f t="shared" si="2738"/>
        <v>0</v>
      </c>
      <c r="EH410" s="103">
        <f t="shared" si="2738"/>
        <v>0</v>
      </c>
      <c r="EI410" s="103">
        <f t="shared" si="2738"/>
        <v>0</v>
      </c>
      <c r="EJ410" s="103">
        <f t="shared" si="2738"/>
        <v>0</v>
      </c>
      <c r="EK410" s="103">
        <f t="shared" si="2738"/>
        <v>0</v>
      </c>
      <c r="EL410" s="103">
        <f t="shared" si="2738"/>
        <v>0</v>
      </c>
      <c r="EM410" s="103">
        <f t="shared" si="2738"/>
        <v>0</v>
      </c>
      <c r="EN410" s="103">
        <f t="shared" si="2738"/>
        <v>0</v>
      </c>
      <c r="EO410" s="103">
        <f t="shared" si="2738"/>
        <v>0</v>
      </c>
      <c r="EP410" s="103">
        <f t="shared" si="2738"/>
        <v>0</v>
      </c>
      <c r="EQ410" s="103">
        <f t="shared" si="2738"/>
        <v>0</v>
      </c>
      <c r="ER410" s="103">
        <f t="shared" si="2738"/>
        <v>0</v>
      </c>
      <c r="ES410" s="103">
        <f t="shared" ref="ES410:FI410" si="2739">ES398+ES404+ES406+ES405+ES408</f>
        <v>0</v>
      </c>
      <c r="ET410" s="103">
        <f t="shared" si="2739"/>
        <v>0</v>
      </c>
      <c r="EU410" s="103">
        <f t="shared" si="2739"/>
        <v>0</v>
      </c>
      <c r="EV410" s="103">
        <f t="shared" si="2739"/>
        <v>0</v>
      </c>
      <c r="EW410" s="103">
        <f t="shared" si="2739"/>
        <v>0</v>
      </c>
      <c r="EX410" s="103">
        <f t="shared" si="2739"/>
        <v>0</v>
      </c>
      <c r="EY410" s="103">
        <f t="shared" si="2739"/>
        <v>0</v>
      </c>
      <c r="EZ410" s="103">
        <f t="shared" si="2739"/>
        <v>0</v>
      </c>
      <c r="FA410" s="103">
        <f t="shared" si="2739"/>
        <v>0</v>
      </c>
      <c r="FB410" s="103">
        <f t="shared" si="2739"/>
        <v>0</v>
      </c>
      <c r="FC410" s="103">
        <f t="shared" si="2739"/>
        <v>0</v>
      </c>
      <c r="FD410" s="103">
        <f t="shared" si="2739"/>
        <v>0</v>
      </c>
      <c r="FE410" s="103">
        <f t="shared" si="2739"/>
        <v>0</v>
      </c>
      <c r="FF410" s="103">
        <f t="shared" si="2739"/>
        <v>0</v>
      </c>
      <c r="FG410" s="103">
        <f t="shared" si="2739"/>
        <v>0</v>
      </c>
      <c r="FH410" s="103">
        <f t="shared" si="2739"/>
        <v>0</v>
      </c>
      <c r="FI410" s="103">
        <f t="shared" si="2739"/>
        <v>0</v>
      </c>
    </row>
    <row r="411" spans="1:165" s="116" customFormat="1" ht="11.25" x14ac:dyDescent="0.2">
      <c r="A411" s="120"/>
      <c r="B411" s="120"/>
      <c r="C411" s="120"/>
      <c r="D411" s="120"/>
      <c r="E411" s="123"/>
      <c r="F411" s="15"/>
      <c r="G411" s="1"/>
      <c r="H411" s="1"/>
      <c r="I411" s="1"/>
      <c r="J411" s="1"/>
      <c r="K411" s="1"/>
      <c r="L411" s="1"/>
      <c r="M411" s="1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1"/>
      <c r="AG411" s="1"/>
      <c r="AH411" s="1"/>
      <c r="AI411" s="1"/>
      <c r="AJ411" s="1"/>
      <c r="AK411" s="1"/>
      <c r="AL411" s="1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1"/>
      <c r="BF411" s="1"/>
      <c r="BG411" s="1"/>
      <c r="BH411" s="1"/>
      <c r="BI411" s="1"/>
      <c r="BJ411" s="1"/>
      <c r="BK411" s="1"/>
      <c r="BL411" s="1"/>
      <c r="BM411" s="65"/>
      <c r="BN411" s="132"/>
      <c r="BO411" s="65"/>
      <c r="BP411" s="132"/>
      <c r="BQ411" s="65"/>
      <c r="BR411" s="65"/>
      <c r="BS411" s="132"/>
      <c r="BT411" s="65"/>
      <c r="BU411" s="65"/>
      <c r="BV411" s="65"/>
      <c r="BW411" s="65"/>
      <c r="BX411" s="132"/>
      <c r="BY411" s="65"/>
      <c r="BZ411" s="132"/>
      <c r="CA411" s="65"/>
      <c r="CB411" s="65"/>
      <c r="CC411" s="65"/>
      <c r="CD411" s="65"/>
      <c r="CE411" s="65"/>
      <c r="CF411" s="65"/>
      <c r="CG411" s="65"/>
      <c r="CH411" s="132"/>
      <c r="CI411" s="65"/>
      <c r="CJ411" s="65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1:165" s="116" customFormat="1" ht="11.25" x14ac:dyDescent="0.2">
      <c r="A412" s="17"/>
      <c r="B412" s="17"/>
      <c r="C412" s="26"/>
      <c r="D412" s="26"/>
      <c r="E412" s="16" t="s">
        <v>120</v>
      </c>
      <c r="F412" s="28"/>
      <c r="G412" s="1"/>
      <c r="H412" s="1"/>
      <c r="I412" s="1"/>
      <c r="J412" s="1"/>
      <c r="K412" s="1"/>
      <c r="L412" s="1"/>
      <c r="M412" s="1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1"/>
      <c r="AG412" s="1"/>
      <c r="AH412" s="1"/>
      <c r="AI412" s="1"/>
      <c r="AJ412" s="1"/>
      <c r="AK412" s="1"/>
      <c r="AL412" s="1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1"/>
      <c r="BF412" s="1"/>
      <c r="BG412" s="1"/>
      <c r="BH412" s="1"/>
      <c r="BI412" s="1"/>
      <c r="BJ412" s="1"/>
      <c r="BK412" s="1"/>
      <c r="BL412" s="1"/>
      <c r="BM412" s="65"/>
      <c r="BN412" s="132"/>
      <c r="BO412" s="65"/>
      <c r="BP412" s="132"/>
      <c r="BQ412" s="65"/>
      <c r="BR412" s="65"/>
      <c r="BS412" s="132"/>
      <c r="BT412" s="65"/>
      <c r="BU412" s="65"/>
      <c r="BV412" s="65"/>
      <c r="BW412" s="65"/>
      <c r="BX412" s="132"/>
      <c r="BY412" s="65"/>
      <c r="BZ412" s="132"/>
      <c r="CA412" s="65"/>
      <c r="CB412" s="65"/>
      <c r="CC412" s="65"/>
      <c r="CD412" s="65"/>
      <c r="CE412" s="65"/>
      <c r="CF412" s="65"/>
      <c r="CG412" s="65"/>
      <c r="CH412" s="132"/>
      <c r="CI412" s="65"/>
      <c r="CJ412" s="65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1:165" s="116" customFormat="1" ht="11.25" x14ac:dyDescent="0.2">
      <c r="A413" s="17"/>
      <c r="B413" s="17"/>
      <c r="C413" s="26"/>
      <c r="D413" s="26"/>
      <c r="E413" s="14"/>
      <c r="F413" s="28"/>
      <c r="G413" s="1"/>
      <c r="H413" s="1"/>
      <c r="I413" s="1"/>
      <c r="J413" s="1"/>
      <c r="K413" s="1"/>
      <c r="L413" s="1"/>
      <c r="M413" s="1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1"/>
      <c r="AG413" s="1"/>
      <c r="AH413" s="1"/>
      <c r="AI413" s="1"/>
      <c r="AJ413" s="1"/>
      <c r="AK413" s="1"/>
      <c r="AL413" s="1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1"/>
      <c r="BF413" s="1"/>
      <c r="BG413" s="1"/>
      <c r="BH413" s="1"/>
      <c r="BI413" s="1"/>
      <c r="BJ413" s="1"/>
      <c r="BK413" s="1"/>
      <c r="BL413" s="1"/>
      <c r="BM413" s="65"/>
      <c r="BN413" s="132"/>
      <c r="BO413" s="65"/>
      <c r="BP413" s="132"/>
      <c r="BQ413" s="65"/>
      <c r="BR413" s="65"/>
      <c r="BS413" s="132"/>
      <c r="BT413" s="65"/>
      <c r="BU413" s="65"/>
      <c r="BV413" s="65"/>
      <c r="BW413" s="65"/>
      <c r="BX413" s="132"/>
      <c r="BY413" s="65"/>
      <c r="BZ413" s="132"/>
      <c r="CA413" s="65"/>
      <c r="CB413" s="65"/>
      <c r="CC413" s="65"/>
      <c r="CD413" s="65"/>
      <c r="CE413" s="65"/>
      <c r="CF413" s="65"/>
      <c r="CG413" s="65"/>
      <c r="CH413" s="132"/>
      <c r="CI413" s="65"/>
      <c r="CJ413" s="65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1:165" s="116" customFormat="1" ht="21" customHeight="1" x14ac:dyDescent="0.2">
      <c r="A414" s="120" t="s">
        <v>121</v>
      </c>
      <c r="B414" s="120" t="s">
        <v>101</v>
      </c>
      <c r="C414" s="120">
        <v>740301</v>
      </c>
      <c r="D414" s="120" t="s">
        <v>528</v>
      </c>
      <c r="E414" s="123" t="s">
        <v>529</v>
      </c>
      <c r="F414" s="30" t="s">
        <v>143</v>
      </c>
      <c r="G414" s="1">
        <f t="shared" ref="G414:G433" si="2740">H414+I414+BJ414</f>
        <v>56797</v>
      </c>
      <c r="H414" s="1">
        <f t="shared" ref="H414:H433" si="2741">L414+CJ414+DC414+DU414+EM414+FE414</f>
        <v>0</v>
      </c>
      <c r="I414" s="1"/>
      <c r="J414" s="1">
        <f t="shared" ref="J414:J433" si="2742">K414+M414+CP414+DH414+DZ414+ER414</f>
        <v>56797</v>
      </c>
      <c r="K414" s="1">
        <v>41797</v>
      </c>
      <c r="L414" s="1"/>
      <c r="M414" s="1">
        <f t="shared" si="2360"/>
        <v>15000</v>
      </c>
      <c r="N414" s="65"/>
      <c r="O414" s="65">
        <v>11811</v>
      </c>
      <c r="P414" s="65"/>
      <c r="Q414" s="65">
        <v>3189</v>
      </c>
      <c r="R414" s="65"/>
      <c r="S414" s="65"/>
      <c r="T414" s="65">
        <f t="shared" ref="T414:T478" si="2743">U414+V414</f>
        <v>0</v>
      </c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140"/>
      <c r="AG414" s="140"/>
      <c r="AH414" s="1"/>
      <c r="AI414" s="1"/>
      <c r="AJ414" s="1">
        <f t="shared" ref="AJ414:AJ433" si="2744">M414-AF414-AG414-AI414</f>
        <v>15000</v>
      </c>
      <c r="AK414" s="1">
        <f t="shared" si="2306"/>
        <v>0</v>
      </c>
      <c r="AL414" s="1">
        <f t="shared" ref="AL414:AL433" si="2745">AM414+AN414+AO414+AP414+AQ414+AR414+AS414+AV414+AW414+BA414+BB414+BC414</f>
        <v>0</v>
      </c>
      <c r="AM414" s="65"/>
      <c r="AN414" s="65"/>
      <c r="AO414" s="65"/>
      <c r="AP414" s="65"/>
      <c r="AQ414" s="65"/>
      <c r="AR414" s="65"/>
      <c r="AS414" s="65">
        <f t="shared" ref="AS414:AS433" si="2746">AT414+AU414</f>
        <v>0</v>
      </c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140"/>
      <c r="BF414" s="140"/>
      <c r="BG414" s="1"/>
      <c r="BH414" s="1"/>
      <c r="BI414" s="1">
        <f t="shared" ref="BI414:BI433" si="2747">AL414-BE414-BF414-BH414</f>
        <v>0</v>
      </c>
      <c r="BJ414" s="1">
        <f t="shared" si="2310"/>
        <v>56797</v>
      </c>
      <c r="BK414" s="1">
        <f t="shared" ref="BK414" si="2748">BM414+BO414+BQ414+BR414+BT414+BU414+BV414+CA414+CB414+CE414+CF414+CG414+CI414</f>
        <v>15000</v>
      </c>
      <c r="BL414" s="1"/>
      <c r="BM414" s="65">
        <f t="shared" ref="BM414" si="2749">N414+AM414</f>
        <v>0</v>
      </c>
      <c r="BN414" s="132"/>
      <c r="BO414" s="65">
        <f t="shared" ref="BO414" si="2750">O414+AN414</f>
        <v>11811</v>
      </c>
      <c r="BP414" s="132"/>
      <c r="BQ414" s="65">
        <f t="shared" ref="BQ414" si="2751">P414+AO414</f>
        <v>0</v>
      </c>
      <c r="BR414" s="65">
        <f t="shared" ref="BR414" si="2752">Q414+AP414</f>
        <v>3189</v>
      </c>
      <c r="BS414" s="132"/>
      <c r="BT414" s="65">
        <f t="shared" ref="BT414" si="2753">R414+AQ414</f>
        <v>0</v>
      </c>
      <c r="BU414" s="65">
        <f t="shared" ref="BU414" si="2754">S414+AR414</f>
        <v>0</v>
      </c>
      <c r="BV414" s="65">
        <f t="shared" ref="BV414" si="2755">T414+AS414</f>
        <v>0</v>
      </c>
      <c r="BW414" s="65">
        <f t="shared" ref="BW414" si="2756">U414+AT414</f>
        <v>0</v>
      </c>
      <c r="BX414" s="132"/>
      <c r="BY414" s="65">
        <f t="shared" ref="BY414" si="2757">V414+AU414</f>
        <v>0</v>
      </c>
      <c r="BZ414" s="132"/>
      <c r="CA414" s="65">
        <f t="shared" ref="CA414" si="2758">W414+AV414</f>
        <v>0</v>
      </c>
      <c r="CB414" s="65">
        <f t="shared" ref="CB414" si="2759">X414+AW414</f>
        <v>0</v>
      </c>
      <c r="CC414" s="65">
        <f t="shared" ref="CC414" si="2760">Y414+AX414</f>
        <v>0</v>
      </c>
      <c r="CD414" s="65">
        <f t="shared" ref="CD414" si="2761">Z414+AY414</f>
        <v>0</v>
      </c>
      <c r="CE414" s="65">
        <f t="shared" ref="CE414" si="2762">AA414+AZ414</f>
        <v>0</v>
      </c>
      <c r="CF414" s="65">
        <f t="shared" ref="CF414" si="2763">AB414+BA414</f>
        <v>0</v>
      </c>
      <c r="CG414" s="65">
        <f t="shared" ref="CG414" si="2764">AC414+BB414</f>
        <v>0</v>
      </c>
      <c r="CH414" s="132"/>
      <c r="CI414" s="65">
        <f t="shared" ref="CI414" si="2765">AD414+BC414</f>
        <v>0</v>
      </c>
      <c r="CJ414" s="65">
        <f t="shared" ref="CJ414" si="2766">AE414+BD414</f>
        <v>0</v>
      </c>
      <c r="CK414" s="65">
        <f t="shared" ref="CK414" si="2767">AF414+BE414</f>
        <v>0</v>
      </c>
      <c r="CL414" s="65">
        <f t="shared" ref="CL414" si="2768">AG414+BF414</f>
        <v>0</v>
      </c>
      <c r="CM414" s="65">
        <f t="shared" ref="CM414" si="2769">AH414+BG414</f>
        <v>0</v>
      </c>
      <c r="CN414" s="65">
        <f t="shared" ref="CN414" si="2770">AI414+BH414</f>
        <v>0</v>
      </c>
      <c r="CO414" s="65">
        <f t="shared" ref="CO414" si="2771">AJ414+BI414</f>
        <v>15000</v>
      </c>
      <c r="CP414" s="1"/>
      <c r="CU414" s="1">
        <f t="shared" ref="CU414:CU433" si="2772">CP414-CR414-CS414-CT414</f>
        <v>0</v>
      </c>
      <c r="CV414" s="1"/>
      <c r="DA414" s="1"/>
      <c r="DB414" s="1">
        <f t="shared" ref="DB414:DB433" si="2773">CP414+CV414</f>
        <v>0</v>
      </c>
      <c r="DC414" s="1">
        <f t="shared" ref="DC414:DC433" si="2774">CQ414+CW414</f>
        <v>0</v>
      </c>
      <c r="DD414" s="1">
        <f t="shared" ref="DD414:DD433" si="2775">CR414+CX414</f>
        <v>0</v>
      </c>
      <c r="DE414" s="1">
        <f t="shared" ref="DE414:DE433" si="2776">CS414+CY414</f>
        <v>0</v>
      </c>
      <c r="DF414" s="1">
        <f t="shared" ref="DF414:DF433" si="2777">CT414+CZ414</f>
        <v>0</v>
      </c>
      <c r="DG414" s="1">
        <f t="shared" ref="DG414:DG433" si="2778">CU414+DA414</f>
        <v>0</v>
      </c>
      <c r="DH414" s="1"/>
      <c r="DM414" s="1">
        <f t="shared" ref="DM414:DM433" si="2779">DH414-DJ414-DK414-DL414</f>
        <v>0</v>
      </c>
      <c r="DN414" s="1"/>
      <c r="DS414" s="1"/>
      <c r="DT414" s="1">
        <f t="shared" ref="DT414:DT433" si="2780">DH414+DN414</f>
        <v>0</v>
      </c>
      <c r="DU414" s="1">
        <f t="shared" ref="DU414:DU433" si="2781">DI414+DO414</f>
        <v>0</v>
      </c>
      <c r="DV414" s="1">
        <f t="shared" ref="DV414:DV433" si="2782">DJ414+DP414</f>
        <v>0</v>
      </c>
      <c r="DW414" s="1">
        <f t="shared" ref="DW414:DW433" si="2783">DK414+DQ414</f>
        <v>0</v>
      </c>
      <c r="DX414" s="1">
        <f t="shared" ref="DX414:DX433" si="2784">DL414+DR414</f>
        <v>0</v>
      </c>
      <c r="DY414" s="1">
        <f t="shared" ref="DY414:DY433" si="2785">DM414+DS414</f>
        <v>0</v>
      </c>
      <c r="DZ414" s="1"/>
      <c r="EA414" s="1"/>
      <c r="EB414" s="1"/>
      <c r="EC414" s="1"/>
      <c r="ED414" s="1"/>
      <c r="EE414" s="1">
        <f t="shared" si="2559"/>
        <v>0</v>
      </c>
      <c r="EF414" s="1"/>
      <c r="EK414" s="1"/>
      <c r="EL414" s="1">
        <f t="shared" ref="EL414:EL433" si="2786">DZ414+EF414</f>
        <v>0</v>
      </c>
      <c r="EM414" s="1">
        <f t="shared" ref="EM414:EM433" si="2787">EA414+EG414</f>
        <v>0</v>
      </c>
      <c r="EN414" s="1">
        <f t="shared" ref="EN414:EN433" si="2788">EB414+EH414</f>
        <v>0</v>
      </c>
      <c r="EO414" s="1">
        <f t="shared" ref="EO414:EO433" si="2789">EC414+EI414</f>
        <v>0</v>
      </c>
      <c r="EP414" s="1">
        <f t="shared" ref="EP414:EP433" si="2790">ED414+EJ414</f>
        <v>0</v>
      </c>
      <c r="EQ414" s="1">
        <f t="shared" ref="EQ414:EQ433" si="2791">EE414+EK414</f>
        <v>0</v>
      </c>
      <c r="ER414" s="1"/>
      <c r="EW414" s="1">
        <f t="shared" si="2566"/>
        <v>0</v>
      </c>
      <c r="EX414" s="1"/>
      <c r="FC414" s="1"/>
      <c r="FD414" s="1">
        <f t="shared" ref="FD414:FD433" si="2792">ER414+EX414</f>
        <v>0</v>
      </c>
      <c r="FE414" s="1">
        <f t="shared" ref="FE414:FE433" si="2793">ES414+EY414</f>
        <v>0</v>
      </c>
      <c r="FF414" s="1">
        <f t="shared" ref="FF414:FF433" si="2794">ET414+EZ414</f>
        <v>0</v>
      </c>
      <c r="FG414" s="1">
        <f t="shared" ref="FG414:FG433" si="2795">EU414+FA414</f>
        <v>0</v>
      </c>
      <c r="FH414" s="1">
        <f t="shared" ref="FH414:FH433" si="2796">EV414+FB414</f>
        <v>0</v>
      </c>
      <c r="FI414" s="1">
        <f t="shared" ref="FI414:FI433" si="2797">EW414+FC414</f>
        <v>0</v>
      </c>
    </row>
    <row r="415" spans="1:165" s="116" customFormat="1" ht="21" customHeight="1" x14ac:dyDescent="0.2">
      <c r="A415" s="120" t="s">
        <v>121</v>
      </c>
      <c r="B415" s="120" t="s">
        <v>101</v>
      </c>
      <c r="C415" s="120">
        <v>740301</v>
      </c>
      <c r="D415" s="120" t="s">
        <v>530</v>
      </c>
      <c r="E415" s="123" t="s">
        <v>531</v>
      </c>
      <c r="F415" s="30" t="s">
        <v>395</v>
      </c>
      <c r="G415" s="1">
        <f t="shared" si="2740"/>
        <v>445000</v>
      </c>
      <c r="H415" s="1">
        <f t="shared" si="2741"/>
        <v>0</v>
      </c>
      <c r="I415" s="1"/>
      <c r="J415" s="1">
        <f t="shared" si="2742"/>
        <v>445000</v>
      </c>
      <c r="K415" s="1">
        <v>122207</v>
      </c>
      <c r="L415" s="1"/>
      <c r="M415" s="1">
        <f t="shared" si="2360"/>
        <v>297793</v>
      </c>
      <c r="N415" s="65"/>
      <c r="O415" s="65">
        <v>230694</v>
      </c>
      <c r="P415" s="65"/>
      <c r="Q415" s="65">
        <v>62287</v>
      </c>
      <c r="R415" s="65"/>
      <c r="S415" s="65"/>
      <c r="T415" s="65">
        <f t="shared" si="2743"/>
        <v>4812</v>
      </c>
      <c r="U415" s="65">
        <v>3840</v>
      </c>
      <c r="V415" s="65">
        <v>972</v>
      </c>
      <c r="W415" s="65"/>
      <c r="X415" s="65"/>
      <c r="Y415" s="65"/>
      <c r="Z415" s="65"/>
      <c r="AA415" s="65"/>
      <c r="AB415" s="65"/>
      <c r="AC415" s="65"/>
      <c r="AD415" s="65"/>
      <c r="AE415" s="65"/>
      <c r="AF415" s="140"/>
      <c r="AG415" s="140"/>
      <c r="AH415" s="1"/>
      <c r="AI415" s="1"/>
      <c r="AJ415" s="1">
        <f t="shared" si="2744"/>
        <v>297793</v>
      </c>
      <c r="AK415" s="1">
        <f t="shared" si="2306"/>
        <v>0</v>
      </c>
      <c r="AL415" s="1">
        <f t="shared" si="2745"/>
        <v>0</v>
      </c>
      <c r="AM415" s="65"/>
      <c r="AN415" s="65"/>
      <c r="AO415" s="65"/>
      <c r="AP415" s="65"/>
      <c r="AQ415" s="65"/>
      <c r="AR415" s="65"/>
      <c r="AS415" s="65">
        <f t="shared" si="2746"/>
        <v>0</v>
      </c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140"/>
      <c r="BF415" s="140"/>
      <c r="BG415" s="1"/>
      <c r="BH415" s="1"/>
      <c r="BI415" s="1">
        <f t="shared" si="2747"/>
        <v>0</v>
      </c>
      <c r="BJ415" s="1">
        <f t="shared" si="2310"/>
        <v>445000</v>
      </c>
      <c r="BK415" s="1">
        <f t="shared" ref="BK415:BK433" si="2798">BM415+BO415+BQ415+BR415+BT415+BU415+BV415+CA415+CB415+CE415+CF415+CG415+CI415</f>
        <v>297793</v>
      </c>
      <c r="BL415" s="1"/>
      <c r="BM415" s="65">
        <f t="shared" ref="BM415:BM433" si="2799">N415+AM415</f>
        <v>0</v>
      </c>
      <c r="BN415" s="132"/>
      <c r="BO415" s="65">
        <f t="shared" ref="BO415:BO433" si="2800">O415+AN415</f>
        <v>230694</v>
      </c>
      <c r="BP415" s="132"/>
      <c r="BQ415" s="65">
        <f t="shared" ref="BQ415:BQ433" si="2801">P415+AO415</f>
        <v>0</v>
      </c>
      <c r="BR415" s="65">
        <f t="shared" ref="BR415:BR433" si="2802">Q415+AP415</f>
        <v>62287</v>
      </c>
      <c r="BS415" s="132"/>
      <c r="BT415" s="65">
        <f t="shared" ref="BT415:BT433" si="2803">R415+AQ415</f>
        <v>0</v>
      </c>
      <c r="BU415" s="65">
        <f t="shared" ref="BU415:BU433" si="2804">S415+AR415</f>
        <v>0</v>
      </c>
      <c r="BV415" s="65">
        <f t="shared" ref="BV415:BV433" si="2805">T415+AS415</f>
        <v>4812</v>
      </c>
      <c r="BW415" s="65">
        <f t="shared" ref="BW415:BW433" si="2806">U415+AT415</f>
        <v>3840</v>
      </c>
      <c r="BX415" s="132"/>
      <c r="BY415" s="65">
        <f t="shared" ref="BY415:BY433" si="2807">V415+AU415</f>
        <v>972</v>
      </c>
      <c r="BZ415" s="132"/>
      <c r="CA415" s="65">
        <f t="shared" ref="CA415:CA433" si="2808">W415+AV415</f>
        <v>0</v>
      </c>
      <c r="CB415" s="65">
        <f t="shared" ref="CB415:CB433" si="2809">X415+AW415</f>
        <v>0</v>
      </c>
      <c r="CC415" s="65">
        <f t="shared" ref="CC415:CC433" si="2810">Y415+AX415</f>
        <v>0</v>
      </c>
      <c r="CD415" s="65">
        <f t="shared" ref="CD415:CD433" si="2811">Z415+AY415</f>
        <v>0</v>
      </c>
      <c r="CE415" s="65">
        <f t="shared" ref="CE415:CE433" si="2812">AA415+AZ415</f>
        <v>0</v>
      </c>
      <c r="CF415" s="65">
        <f t="shared" ref="CF415:CF433" si="2813">AB415+BA415</f>
        <v>0</v>
      </c>
      <c r="CG415" s="65">
        <f t="shared" ref="CG415:CG433" si="2814">AC415+BB415</f>
        <v>0</v>
      </c>
      <c r="CH415" s="132"/>
      <c r="CI415" s="65">
        <f t="shared" ref="CI415:CI433" si="2815">AD415+BC415</f>
        <v>0</v>
      </c>
      <c r="CJ415" s="65">
        <f t="shared" ref="CJ415:CJ433" si="2816">AE415+BD415</f>
        <v>0</v>
      </c>
      <c r="CK415" s="65">
        <f t="shared" ref="CK415:CK433" si="2817">AF415+BE415</f>
        <v>0</v>
      </c>
      <c r="CL415" s="65">
        <f t="shared" ref="CL415:CL433" si="2818">AG415+BF415</f>
        <v>0</v>
      </c>
      <c r="CM415" s="65">
        <f t="shared" ref="CM415:CM433" si="2819">AH415+BG415</f>
        <v>0</v>
      </c>
      <c r="CN415" s="65">
        <f t="shared" ref="CN415:CN433" si="2820">AI415+BH415</f>
        <v>0</v>
      </c>
      <c r="CO415" s="65">
        <f t="shared" ref="CO415:CO433" si="2821">AJ415+BI415</f>
        <v>297793</v>
      </c>
      <c r="CP415" s="1">
        <v>25000</v>
      </c>
      <c r="CU415" s="1">
        <f t="shared" si="2772"/>
        <v>25000</v>
      </c>
      <c r="CV415" s="1"/>
      <c r="DA415" s="1"/>
      <c r="DB415" s="1">
        <f t="shared" si="2773"/>
        <v>25000</v>
      </c>
      <c r="DC415" s="1">
        <f t="shared" si="2774"/>
        <v>0</v>
      </c>
      <c r="DD415" s="1">
        <f t="shared" si="2775"/>
        <v>0</v>
      </c>
      <c r="DE415" s="1">
        <f t="shared" si="2776"/>
        <v>0</v>
      </c>
      <c r="DF415" s="1">
        <f t="shared" si="2777"/>
        <v>0</v>
      </c>
      <c r="DG415" s="1">
        <f t="shared" si="2778"/>
        <v>25000</v>
      </c>
      <c r="DH415" s="1"/>
      <c r="DM415" s="1">
        <f t="shared" si="2779"/>
        <v>0</v>
      </c>
      <c r="DN415" s="1"/>
      <c r="DS415" s="1"/>
      <c r="DT415" s="1">
        <f t="shared" si="2780"/>
        <v>0</v>
      </c>
      <c r="DU415" s="1">
        <f t="shared" si="2781"/>
        <v>0</v>
      </c>
      <c r="DV415" s="1">
        <f t="shared" si="2782"/>
        <v>0</v>
      </c>
      <c r="DW415" s="1">
        <f t="shared" si="2783"/>
        <v>0</v>
      </c>
      <c r="DX415" s="1">
        <f t="shared" si="2784"/>
        <v>0</v>
      </c>
      <c r="DY415" s="1">
        <f t="shared" si="2785"/>
        <v>0</v>
      </c>
      <c r="DZ415" s="1"/>
      <c r="EA415" s="1"/>
      <c r="EB415" s="1"/>
      <c r="EC415" s="1"/>
      <c r="ED415" s="1"/>
      <c r="EE415" s="1">
        <f t="shared" si="2559"/>
        <v>0</v>
      </c>
      <c r="EF415" s="1"/>
      <c r="EK415" s="1"/>
      <c r="EL415" s="1">
        <f t="shared" si="2786"/>
        <v>0</v>
      </c>
      <c r="EM415" s="1">
        <f t="shared" si="2787"/>
        <v>0</v>
      </c>
      <c r="EN415" s="1">
        <f t="shared" si="2788"/>
        <v>0</v>
      </c>
      <c r="EO415" s="1">
        <f t="shared" si="2789"/>
        <v>0</v>
      </c>
      <c r="EP415" s="1">
        <f t="shared" si="2790"/>
        <v>0</v>
      </c>
      <c r="EQ415" s="1">
        <f t="shared" si="2791"/>
        <v>0</v>
      </c>
      <c r="ER415" s="1"/>
      <c r="EW415" s="1">
        <f t="shared" si="2566"/>
        <v>0</v>
      </c>
      <c r="EX415" s="1"/>
      <c r="FC415" s="1"/>
      <c r="FD415" s="1">
        <f t="shared" si="2792"/>
        <v>0</v>
      </c>
      <c r="FE415" s="1">
        <f t="shared" si="2793"/>
        <v>0</v>
      </c>
      <c r="FF415" s="1">
        <f t="shared" si="2794"/>
        <v>0</v>
      </c>
      <c r="FG415" s="1">
        <f t="shared" si="2795"/>
        <v>0</v>
      </c>
      <c r="FH415" s="1">
        <f t="shared" si="2796"/>
        <v>0</v>
      </c>
      <c r="FI415" s="1">
        <f t="shared" si="2797"/>
        <v>0</v>
      </c>
    </row>
    <row r="416" spans="1:165" s="116" customFormat="1" ht="21" customHeight="1" x14ac:dyDescent="0.2">
      <c r="A416" s="120" t="s">
        <v>121</v>
      </c>
      <c r="B416" s="120" t="s">
        <v>101</v>
      </c>
      <c r="C416" s="120">
        <v>740301</v>
      </c>
      <c r="D416" s="120" t="s">
        <v>532</v>
      </c>
      <c r="E416" s="123" t="s">
        <v>533</v>
      </c>
      <c r="F416" s="30" t="s">
        <v>143</v>
      </c>
      <c r="G416" s="1">
        <f t="shared" si="2740"/>
        <v>25500</v>
      </c>
      <c r="H416" s="1">
        <f t="shared" si="2741"/>
        <v>0</v>
      </c>
      <c r="I416" s="1"/>
      <c r="J416" s="1">
        <f t="shared" si="2742"/>
        <v>25500</v>
      </c>
      <c r="K416" s="1"/>
      <c r="L416" s="1"/>
      <c r="M416" s="1">
        <f t="shared" si="2360"/>
        <v>25500</v>
      </c>
      <c r="N416" s="65"/>
      <c r="O416" s="65">
        <v>20079</v>
      </c>
      <c r="P416" s="65"/>
      <c r="Q416" s="65">
        <v>5421</v>
      </c>
      <c r="R416" s="65"/>
      <c r="S416" s="65"/>
      <c r="T416" s="65">
        <f t="shared" si="2743"/>
        <v>0</v>
      </c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140"/>
      <c r="AG416" s="140"/>
      <c r="AH416" s="1"/>
      <c r="AI416" s="1"/>
      <c r="AJ416" s="1">
        <f t="shared" si="2744"/>
        <v>25500</v>
      </c>
      <c r="AK416" s="1">
        <f t="shared" si="2306"/>
        <v>0</v>
      </c>
      <c r="AL416" s="1">
        <f t="shared" si="2745"/>
        <v>0</v>
      </c>
      <c r="AM416" s="65"/>
      <c r="AN416" s="65"/>
      <c r="AO416" s="65"/>
      <c r="AP416" s="65"/>
      <c r="AQ416" s="65"/>
      <c r="AR416" s="65"/>
      <c r="AS416" s="65">
        <f t="shared" si="2746"/>
        <v>0</v>
      </c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140"/>
      <c r="BF416" s="140"/>
      <c r="BG416" s="1"/>
      <c r="BH416" s="1"/>
      <c r="BI416" s="1">
        <f t="shared" si="2747"/>
        <v>0</v>
      </c>
      <c r="BJ416" s="1">
        <f t="shared" si="2310"/>
        <v>25500</v>
      </c>
      <c r="BK416" s="1">
        <f t="shared" si="2798"/>
        <v>25500</v>
      </c>
      <c r="BL416" s="1"/>
      <c r="BM416" s="65">
        <f t="shared" si="2799"/>
        <v>0</v>
      </c>
      <c r="BN416" s="132"/>
      <c r="BO416" s="65">
        <f t="shared" si="2800"/>
        <v>20079</v>
      </c>
      <c r="BP416" s="132"/>
      <c r="BQ416" s="65">
        <f t="shared" si="2801"/>
        <v>0</v>
      </c>
      <c r="BR416" s="65">
        <f t="shared" si="2802"/>
        <v>5421</v>
      </c>
      <c r="BS416" s="132"/>
      <c r="BT416" s="65">
        <f t="shared" si="2803"/>
        <v>0</v>
      </c>
      <c r="BU416" s="65">
        <f t="shared" si="2804"/>
        <v>0</v>
      </c>
      <c r="BV416" s="65">
        <f t="shared" si="2805"/>
        <v>0</v>
      </c>
      <c r="BW416" s="65">
        <f t="shared" si="2806"/>
        <v>0</v>
      </c>
      <c r="BX416" s="132"/>
      <c r="BY416" s="65">
        <f t="shared" si="2807"/>
        <v>0</v>
      </c>
      <c r="BZ416" s="132"/>
      <c r="CA416" s="65">
        <f t="shared" si="2808"/>
        <v>0</v>
      </c>
      <c r="CB416" s="65">
        <f t="shared" si="2809"/>
        <v>0</v>
      </c>
      <c r="CC416" s="65">
        <f t="shared" si="2810"/>
        <v>0</v>
      </c>
      <c r="CD416" s="65">
        <f t="shared" si="2811"/>
        <v>0</v>
      </c>
      <c r="CE416" s="65">
        <f t="shared" si="2812"/>
        <v>0</v>
      </c>
      <c r="CF416" s="65">
        <f t="shared" si="2813"/>
        <v>0</v>
      </c>
      <c r="CG416" s="65">
        <f t="shared" si="2814"/>
        <v>0</v>
      </c>
      <c r="CH416" s="132"/>
      <c r="CI416" s="65">
        <f t="shared" si="2815"/>
        <v>0</v>
      </c>
      <c r="CJ416" s="65">
        <f t="shared" si="2816"/>
        <v>0</v>
      </c>
      <c r="CK416" s="65">
        <f t="shared" si="2817"/>
        <v>0</v>
      </c>
      <c r="CL416" s="65">
        <f t="shared" si="2818"/>
        <v>0</v>
      </c>
      <c r="CM416" s="65">
        <f t="shared" si="2819"/>
        <v>0</v>
      </c>
      <c r="CN416" s="65">
        <f t="shared" si="2820"/>
        <v>0</v>
      </c>
      <c r="CO416" s="65">
        <f t="shared" si="2821"/>
        <v>25500</v>
      </c>
      <c r="CP416" s="1"/>
      <c r="CU416" s="1">
        <f t="shared" si="2772"/>
        <v>0</v>
      </c>
      <c r="CV416" s="1"/>
      <c r="DA416" s="1"/>
      <c r="DB416" s="1">
        <f t="shared" si="2773"/>
        <v>0</v>
      </c>
      <c r="DC416" s="1">
        <f t="shared" si="2774"/>
        <v>0</v>
      </c>
      <c r="DD416" s="1">
        <f t="shared" si="2775"/>
        <v>0</v>
      </c>
      <c r="DE416" s="1">
        <f t="shared" si="2776"/>
        <v>0</v>
      </c>
      <c r="DF416" s="1">
        <f t="shared" si="2777"/>
        <v>0</v>
      </c>
      <c r="DG416" s="1">
        <f t="shared" si="2778"/>
        <v>0</v>
      </c>
      <c r="DH416" s="1"/>
      <c r="DM416" s="1">
        <f t="shared" si="2779"/>
        <v>0</v>
      </c>
      <c r="DN416" s="1"/>
      <c r="DS416" s="1"/>
      <c r="DT416" s="1">
        <f t="shared" si="2780"/>
        <v>0</v>
      </c>
      <c r="DU416" s="1">
        <f t="shared" si="2781"/>
        <v>0</v>
      </c>
      <c r="DV416" s="1">
        <f t="shared" si="2782"/>
        <v>0</v>
      </c>
      <c r="DW416" s="1">
        <f t="shared" si="2783"/>
        <v>0</v>
      </c>
      <c r="DX416" s="1">
        <f t="shared" si="2784"/>
        <v>0</v>
      </c>
      <c r="DY416" s="1">
        <f t="shared" si="2785"/>
        <v>0</v>
      </c>
      <c r="DZ416" s="1"/>
      <c r="EA416" s="1"/>
      <c r="EB416" s="1"/>
      <c r="EC416" s="1"/>
      <c r="ED416" s="1"/>
      <c r="EE416" s="1">
        <f t="shared" si="2559"/>
        <v>0</v>
      </c>
      <c r="EF416" s="1"/>
      <c r="EK416" s="1"/>
      <c r="EL416" s="1">
        <f t="shared" si="2786"/>
        <v>0</v>
      </c>
      <c r="EM416" s="1">
        <f t="shared" si="2787"/>
        <v>0</v>
      </c>
      <c r="EN416" s="1">
        <f t="shared" si="2788"/>
        <v>0</v>
      </c>
      <c r="EO416" s="1">
        <f t="shared" si="2789"/>
        <v>0</v>
      </c>
      <c r="EP416" s="1">
        <f t="shared" si="2790"/>
        <v>0</v>
      </c>
      <c r="EQ416" s="1">
        <f t="shared" si="2791"/>
        <v>0</v>
      </c>
      <c r="ER416" s="1"/>
      <c r="EW416" s="1">
        <f t="shared" si="2566"/>
        <v>0</v>
      </c>
      <c r="EX416" s="1"/>
      <c r="FC416" s="1"/>
      <c r="FD416" s="1">
        <f t="shared" si="2792"/>
        <v>0</v>
      </c>
      <c r="FE416" s="1">
        <f t="shared" si="2793"/>
        <v>0</v>
      </c>
      <c r="FF416" s="1">
        <f t="shared" si="2794"/>
        <v>0</v>
      </c>
      <c r="FG416" s="1">
        <f t="shared" si="2795"/>
        <v>0</v>
      </c>
      <c r="FH416" s="1">
        <f t="shared" si="2796"/>
        <v>0</v>
      </c>
      <c r="FI416" s="1">
        <f t="shared" si="2797"/>
        <v>0</v>
      </c>
    </row>
    <row r="417" spans="1:165" s="116" customFormat="1" ht="21" customHeight="1" x14ac:dyDescent="0.2">
      <c r="A417" s="120" t="s">
        <v>121</v>
      </c>
      <c r="B417" s="120" t="s">
        <v>101</v>
      </c>
      <c r="C417" s="120">
        <v>740301</v>
      </c>
      <c r="D417" s="120" t="s">
        <v>534</v>
      </c>
      <c r="E417" s="123" t="s">
        <v>535</v>
      </c>
      <c r="F417" s="30" t="s">
        <v>156</v>
      </c>
      <c r="G417" s="1">
        <f t="shared" si="2740"/>
        <v>50160</v>
      </c>
      <c r="H417" s="1">
        <f t="shared" si="2741"/>
        <v>0</v>
      </c>
      <c r="I417" s="1"/>
      <c r="J417" s="1">
        <f t="shared" si="2742"/>
        <v>50160</v>
      </c>
      <c r="K417" s="1"/>
      <c r="L417" s="1"/>
      <c r="M417" s="1">
        <f t="shared" si="2360"/>
        <v>25160</v>
      </c>
      <c r="N417" s="65"/>
      <c r="O417" s="65">
        <v>16142</v>
      </c>
      <c r="P417" s="65"/>
      <c r="Q417" s="65">
        <v>4358</v>
      </c>
      <c r="R417" s="65"/>
      <c r="S417" s="65"/>
      <c r="T417" s="65">
        <f t="shared" si="2743"/>
        <v>4660</v>
      </c>
      <c r="U417" s="65">
        <v>3703</v>
      </c>
      <c r="V417" s="65">
        <v>957</v>
      </c>
      <c r="W417" s="65"/>
      <c r="X417" s="65"/>
      <c r="Y417" s="65"/>
      <c r="Z417" s="65"/>
      <c r="AA417" s="65"/>
      <c r="AB417" s="65"/>
      <c r="AC417" s="65"/>
      <c r="AD417" s="65"/>
      <c r="AE417" s="65"/>
      <c r="AF417" s="140"/>
      <c r="AG417" s="140"/>
      <c r="AH417" s="1"/>
      <c r="AI417" s="1"/>
      <c r="AJ417" s="1">
        <f t="shared" si="2744"/>
        <v>25160</v>
      </c>
      <c r="AK417" s="1">
        <f t="shared" ref="AK417:AK483" si="2822">AL417+CV417+DN417+EF417+EX417</f>
        <v>0</v>
      </c>
      <c r="AL417" s="1">
        <f t="shared" si="2745"/>
        <v>0</v>
      </c>
      <c r="AM417" s="65"/>
      <c r="AN417" s="65"/>
      <c r="AO417" s="65"/>
      <c r="AP417" s="65"/>
      <c r="AQ417" s="65"/>
      <c r="AR417" s="65"/>
      <c r="AS417" s="65">
        <f t="shared" si="2746"/>
        <v>0</v>
      </c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140"/>
      <c r="BF417" s="140"/>
      <c r="BG417" s="1"/>
      <c r="BH417" s="1"/>
      <c r="BI417" s="1">
        <f t="shared" si="2747"/>
        <v>0</v>
      </c>
      <c r="BJ417" s="1">
        <f t="shared" ref="BJ417:BJ483" si="2823">AK417+J417</f>
        <v>50160</v>
      </c>
      <c r="BK417" s="1">
        <f t="shared" si="2798"/>
        <v>25160</v>
      </c>
      <c r="BL417" s="1"/>
      <c r="BM417" s="65">
        <f t="shared" si="2799"/>
        <v>0</v>
      </c>
      <c r="BN417" s="132"/>
      <c r="BO417" s="65">
        <f t="shared" si="2800"/>
        <v>16142</v>
      </c>
      <c r="BP417" s="132"/>
      <c r="BQ417" s="65">
        <f t="shared" si="2801"/>
        <v>0</v>
      </c>
      <c r="BR417" s="65">
        <f t="shared" si="2802"/>
        <v>4358</v>
      </c>
      <c r="BS417" s="132"/>
      <c r="BT417" s="65">
        <f t="shared" si="2803"/>
        <v>0</v>
      </c>
      <c r="BU417" s="65">
        <f t="shared" si="2804"/>
        <v>0</v>
      </c>
      <c r="BV417" s="65">
        <f t="shared" si="2805"/>
        <v>4660</v>
      </c>
      <c r="BW417" s="65">
        <f t="shared" si="2806"/>
        <v>3703</v>
      </c>
      <c r="BX417" s="132"/>
      <c r="BY417" s="65">
        <f t="shared" si="2807"/>
        <v>957</v>
      </c>
      <c r="BZ417" s="132"/>
      <c r="CA417" s="65">
        <f t="shared" si="2808"/>
        <v>0</v>
      </c>
      <c r="CB417" s="65">
        <f t="shared" si="2809"/>
        <v>0</v>
      </c>
      <c r="CC417" s="65">
        <f t="shared" si="2810"/>
        <v>0</v>
      </c>
      <c r="CD417" s="65">
        <f t="shared" si="2811"/>
        <v>0</v>
      </c>
      <c r="CE417" s="65">
        <f t="shared" si="2812"/>
        <v>0</v>
      </c>
      <c r="CF417" s="65">
        <f t="shared" si="2813"/>
        <v>0</v>
      </c>
      <c r="CG417" s="65">
        <f t="shared" si="2814"/>
        <v>0</v>
      </c>
      <c r="CH417" s="132"/>
      <c r="CI417" s="65">
        <f t="shared" si="2815"/>
        <v>0</v>
      </c>
      <c r="CJ417" s="65">
        <f t="shared" si="2816"/>
        <v>0</v>
      </c>
      <c r="CK417" s="65">
        <f t="shared" si="2817"/>
        <v>0</v>
      </c>
      <c r="CL417" s="65">
        <f t="shared" si="2818"/>
        <v>0</v>
      </c>
      <c r="CM417" s="65">
        <f t="shared" si="2819"/>
        <v>0</v>
      </c>
      <c r="CN417" s="65">
        <f t="shared" si="2820"/>
        <v>0</v>
      </c>
      <c r="CO417" s="65">
        <f t="shared" si="2821"/>
        <v>25160</v>
      </c>
      <c r="CP417" s="1">
        <v>25000</v>
      </c>
      <c r="CU417" s="1">
        <f t="shared" si="2772"/>
        <v>25000</v>
      </c>
      <c r="CV417" s="1"/>
      <c r="DA417" s="1"/>
      <c r="DB417" s="1">
        <f t="shared" si="2773"/>
        <v>25000</v>
      </c>
      <c r="DC417" s="1">
        <f t="shared" si="2774"/>
        <v>0</v>
      </c>
      <c r="DD417" s="1">
        <f t="shared" si="2775"/>
        <v>0</v>
      </c>
      <c r="DE417" s="1">
        <f t="shared" si="2776"/>
        <v>0</v>
      </c>
      <c r="DF417" s="1">
        <f t="shared" si="2777"/>
        <v>0</v>
      </c>
      <c r="DG417" s="1">
        <f t="shared" si="2778"/>
        <v>25000</v>
      </c>
      <c r="DH417" s="1"/>
      <c r="DM417" s="1">
        <f t="shared" si="2779"/>
        <v>0</v>
      </c>
      <c r="DN417" s="1"/>
      <c r="DS417" s="1"/>
      <c r="DT417" s="1">
        <f t="shared" si="2780"/>
        <v>0</v>
      </c>
      <c r="DU417" s="1">
        <f t="shared" si="2781"/>
        <v>0</v>
      </c>
      <c r="DV417" s="1">
        <f t="shared" si="2782"/>
        <v>0</v>
      </c>
      <c r="DW417" s="1">
        <f t="shared" si="2783"/>
        <v>0</v>
      </c>
      <c r="DX417" s="1">
        <f t="shared" si="2784"/>
        <v>0</v>
      </c>
      <c r="DY417" s="1">
        <f t="shared" si="2785"/>
        <v>0</v>
      </c>
      <c r="DZ417" s="1"/>
      <c r="EA417" s="1"/>
      <c r="EB417" s="1"/>
      <c r="EC417" s="1"/>
      <c r="ED417" s="1"/>
      <c r="EE417" s="1">
        <f t="shared" si="2559"/>
        <v>0</v>
      </c>
      <c r="EF417" s="1"/>
      <c r="EK417" s="1"/>
      <c r="EL417" s="1">
        <f t="shared" si="2786"/>
        <v>0</v>
      </c>
      <c r="EM417" s="1">
        <f t="shared" si="2787"/>
        <v>0</v>
      </c>
      <c r="EN417" s="1">
        <f t="shared" si="2788"/>
        <v>0</v>
      </c>
      <c r="EO417" s="1">
        <f t="shared" si="2789"/>
        <v>0</v>
      </c>
      <c r="EP417" s="1">
        <f t="shared" si="2790"/>
        <v>0</v>
      </c>
      <c r="EQ417" s="1">
        <f t="shared" si="2791"/>
        <v>0</v>
      </c>
      <c r="ER417" s="1"/>
      <c r="EW417" s="1">
        <f t="shared" si="2566"/>
        <v>0</v>
      </c>
      <c r="EX417" s="1"/>
      <c r="FC417" s="1"/>
      <c r="FD417" s="1">
        <f t="shared" si="2792"/>
        <v>0</v>
      </c>
      <c r="FE417" s="1">
        <f t="shared" si="2793"/>
        <v>0</v>
      </c>
      <c r="FF417" s="1">
        <f t="shared" si="2794"/>
        <v>0</v>
      </c>
      <c r="FG417" s="1">
        <f t="shared" si="2795"/>
        <v>0</v>
      </c>
      <c r="FH417" s="1">
        <f t="shared" si="2796"/>
        <v>0</v>
      </c>
      <c r="FI417" s="1">
        <f t="shared" si="2797"/>
        <v>0</v>
      </c>
    </row>
    <row r="418" spans="1:165" s="116" customFormat="1" ht="21" customHeight="1" x14ac:dyDescent="0.2">
      <c r="A418" s="120" t="s">
        <v>121</v>
      </c>
      <c r="B418" s="120" t="s">
        <v>101</v>
      </c>
      <c r="C418" s="120">
        <v>740301</v>
      </c>
      <c r="D418" s="120" t="s">
        <v>536</v>
      </c>
      <c r="E418" s="123" t="s">
        <v>537</v>
      </c>
      <c r="F418" s="30">
        <v>2019</v>
      </c>
      <c r="G418" s="1">
        <f t="shared" si="2740"/>
        <v>6350</v>
      </c>
      <c r="H418" s="1">
        <f t="shared" si="2741"/>
        <v>0</v>
      </c>
      <c r="I418" s="1"/>
      <c r="J418" s="1">
        <f t="shared" si="2742"/>
        <v>6350</v>
      </c>
      <c r="K418" s="1">
        <v>5141</v>
      </c>
      <c r="L418" s="1"/>
      <c r="M418" s="1">
        <f t="shared" si="2360"/>
        <v>1209</v>
      </c>
      <c r="N418" s="65"/>
      <c r="O418" s="65">
        <v>952</v>
      </c>
      <c r="P418" s="65"/>
      <c r="Q418" s="65">
        <v>257</v>
      </c>
      <c r="R418" s="65"/>
      <c r="S418" s="65"/>
      <c r="T418" s="65">
        <f t="shared" si="2743"/>
        <v>0</v>
      </c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140"/>
      <c r="AG418" s="140"/>
      <c r="AH418" s="1"/>
      <c r="AI418" s="1"/>
      <c r="AJ418" s="1">
        <f t="shared" si="2744"/>
        <v>1209</v>
      </c>
      <c r="AK418" s="1">
        <f t="shared" si="2822"/>
        <v>0</v>
      </c>
      <c r="AL418" s="1">
        <f t="shared" si="2745"/>
        <v>0</v>
      </c>
      <c r="AM418" s="65"/>
      <c r="AN418" s="65"/>
      <c r="AO418" s="65"/>
      <c r="AP418" s="65"/>
      <c r="AQ418" s="65"/>
      <c r="AR418" s="65"/>
      <c r="AS418" s="65">
        <f t="shared" si="2746"/>
        <v>0</v>
      </c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140"/>
      <c r="BF418" s="140"/>
      <c r="BG418" s="1"/>
      <c r="BH418" s="1"/>
      <c r="BI418" s="1">
        <f t="shared" si="2747"/>
        <v>0</v>
      </c>
      <c r="BJ418" s="1">
        <f t="shared" si="2823"/>
        <v>6350</v>
      </c>
      <c r="BK418" s="1">
        <f t="shared" si="2798"/>
        <v>1209</v>
      </c>
      <c r="BL418" s="1"/>
      <c r="BM418" s="65">
        <f t="shared" si="2799"/>
        <v>0</v>
      </c>
      <c r="BN418" s="132"/>
      <c r="BO418" s="65">
        <f t="shared" si="2800"/>
        <v>952</v>
      </c>
      <c r="BP418" s="132"/>
      <c r="BQ418" s="65">
        <f t="shared" si="2801"/>
        <v>0</v>
      </c>
      <c r="BR418" s="65">
        <f t="shared" si="2802"/>
        <v>257</v>
      </c>
      <c r="BS418" s="132"/>
      <c r="BT418" s="65">
        <f t="shared" si="2803"/>
        <v>0</v>
      </c>
      <c r="BU418" s="65">
        <f t="shared" si="2804"/>
        <v>0</v>
      </c>
      <c r="BV418" s="65">
        <f t="shared" si="2805"/>
        <v>0</v>
      </c>
      <c r="BW418" s="65">
        <f t="shared" si="2806"/>
        <v>0</v>
      </c>
      <c r="BX418" s="132"/>
      <c r="BY418" s="65">
        <f t="shared" si="2807"/>
        <v>0</v>
      </c>
      <c r="BZ418" s="132"/>
      <c r="CA418" s="65">
        <f t="shared" si="2808"/>
        <v>0</v>
      </c>
      <c r="CB418" s="65">
        <f t="shared" si="2809"/>
        <v>0</v>
      </c>
      <c r="CC418" s="65">
        <f t="shared" si="2810"/>
        <v>0</v>
      </c>
      <c r="CD418" s="65">
        <f t="shared" si="2811"/>
        <v>0</v>
      </c>
      <c r="CE418" s="65">
        <f t="shared" si="2812"/>
        <v>0</v>
      </c>
      <c r="CF418" s="65">
        <f t="shared" si="2813"/>
        <v>0</v>
      </c>
      <c r="CG418" s="65">
        <f t="shared" si="2814"/>
        <v>0</v>
      </c>
      <c r="CH418" s="132"/>
      <c r="CI418" s="65">
        <f t="shared" si="2815"/>
        <v>0</v>
      </c>
      <c r="CJ418" s="65">
        <f t="shared" si="2816"/>
        <v>0</v>
      </c>
      <c r="CK418" s="65">
        <f t="shared" si="2817"/>
        <v>0</v>
      </c>
      <c r="CL418" s="65">
        <f t="shared" si="2818"/>
        <v>0</v>
      </c>
      <c r="CM418" s="65">
        <f t="shared" si="2819"/>
        <v>0</v>
      </c>
      <c r="CN418" s="65">
        <f t="shared" si="2820"/>
        <v>0</v>
      </c>
      <c r="CO418" s="65">
        <f t="shared" si="2821"/>
        <v>1209</v>
      </c>
      <c r="CP418" s="1"/>
      <c r="CU418" s="1">
        <f t="shared" si="2772"/>
        <v>0</v>
      </c>
      <c r="CV418" s="1"/>
      <c r="DA418" s="1"/>
      <c r="DB418" s="1">
        <f t="shared" si="2773"/>
        <v>0</v>
      </c>
      <c r="DC418" s="1">
        <f t="shared" si="2774"/>
        <v>0</v>
      </c>
      <c r="DD418" s="1">
        <f t="shared" si="2775"/>
        <v>0</v>
      </c>
      <c r="DE418" s="1">
        <f t="shared" si="2776"/>
        <v>0</v>
      </c>
      <c r="DF418" s="1">
        <f t="shared" si="2777"/>
        <v>0</v>
      </c>
      <c r="DG418" s="1">
        <f t="shared" si="2778"/>
        <v>0</v>
      </c>
      <c r="DH418" s="1"/>
      <c r="DM418" s="1">
        <f t="shared" si="2779"/>
        <v>0</v>
      </c>
      <c r="DN418" s="1"/>
      <c r="DS418" s="1"/>
      <c r="DT418" s="1">
        <f t="shared" si="2780"/>
        <v>0</v>
      </c>
      <c r="DU418" s="1">
        <f t="shared" si="2781"/>
        <v>0</v>
      </c>
      <c r="DV418" s="1">
        <f t="shared" si="2782"/>
        <v>0</v>
      </c>
      <c r="DW418" s="1">
        <f t="shared" si="2783"/>
        <v>0</v>
      </c>
      <c r="DX418" s="1">
        <f t="shared" si="2784"/>
        <v>0</v>
      </c>
      <c r="DY418" s="1">
        <f t="shared" si="2785"/>
        <v>0</v>
      </c>
      <c r="DZ418" s="1"/>
      <c r="EA418" s="1"/>
      <c r="EB418" s="1"/>
      <c r="EC418" s="1"/>
      <c r="ED418" s="1"/>
      <c r="EE418" s="1">
        <f t="shared" si="2559"/>
        <v>0</v>
      </c>
      <c r="EF418" s="1"/>
      <c r="EK418" s="1"/>
      <c r="EL418" s="1">
        <f t="shared" si="2786"/>
        <v>0</v>
      </c>
      <c r="EM418" s="1">
        <f t="shared" si="2787"/>
        <v>0</v>
      </c>
      <c r="EN418" s="1">
        <f t="shared" si="2788"/>
        <v>0</v>
      </c>
      <c r="EO418" s="1">
        <f t="shared" si="2789"/>
        <v>0</v>
      </c>
      <c r="EP418" s="1">
        <f t="shared" si="2790"/>
        <v>0</v>
      </c>
      <c r="EQ418" s="1">
        <f t="shared" si="2791"/>
        <v>0</v>
      </c>
      <c r="ER418" s="1"/>
      <c r="EW418" s="1">
        <f t="shared" si="2566"/>
        <v>0</v>
      </c>
      <c r="EX418" s="1"/>
      <c r="FC418" s="1"/>
      <c r="FD418" s="1">
        <f t="shared" si="2792"/>
        <v>0</v>
      </c>
      <c r="FE418" s="1">
        <f t="shared" si="2793"/>
        <v>0</v>
      </c>
      <c r="FF418" s="1">
        <f t="shared" si="2794"/>
        <v>0</v>
      </c>
      <c r="FG418" s="1">
        <f t="shared" si="2795"/>
        <v>0</v>
      </c>
      <c r="FH418" s="1">
        <f t="shared" si="2796"/>
        <v>0</v>
      </c>
      <c r="FI418" s="1">
        <f t="shared" si="2797"/>
        <v>0</v>
      </c>
    </row>
    <row r="419" spans="1:165" s="116" customFormat="1" ht="21" customHeight="1" x14ac:dyDescent="0.2">
      <c r="A419" s="53" t="s">
        <v>130</v>
      </c>
      <c r="B419" s="120" t="s">
        <v>101</v>
      </c>
      <c r="C419" s="120">
        <v>740301</v>
      </c>
      <c r="D419" s="120" t="s">
        <v>538</v>
      </c>
      <c r="E419" s="123" t="s">
        <v>539</v>
      </c>
      <c r="F419" s="30" t="s">
        <v>164</v>
      </c>
      <c r="G419" s="1">
        <f t="shared" si="2740"/>
        <v>19050</v>
      </c>
      <c r="H419" s="1">
        <f t="shared" si="2741"/>
        <v>0</v>
      </c>
      <c r="I419" s="1"/>
      <c r="J419" s="1">
        <f t="shared" si="2742"/>
        <v>19050</v>
      </c>
      <c r="K419" s="1"/>
      <c r="L419" s="1"/>
      <c r="M419" s="1">
        <f t="shared" si="2360"/>
        <v>6350</v>
      </c>
      <c r="N419" s="65"/>
      <c r="O419" s="65">
        <v>5000</v>
      </c>
      <c r="P419" s="65"/>
      <c r="Q419" s="65">
        <v>1350</v>
      </c>
      <c r="R419" s="65"/>
      <c r="S419" s="65"/>
      <c r="T419" s="65">
        <f t="shared" si="2743"/>
        <v>0</v>
      </c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140"/>
      <c r="AG419" s="140"/>
      <c r="AH419" s="1"/>
      <c r="AI419" s="1"/>
      <c r="AJ419" s="1">
        <f t="shared" si="2744"/>
        <v>6350</v>
      </c>
      <c r="AK419" s="1">
        <f t="shared" si="2822"/>
        <v>0</v>
      </c>
      <c r="AL419" s="1">
        <f t="shared" si="2745"/>
        <v>0</v>
      </c>
      <c r="AM419" s="65"/>
      <c r="AN419" s="65"/>
      <c r="AO419" s="65"/>
      <c r="AP419" s="65"/>
      <c r="AQ419" s="65"/>
      <c r="AR419" s="65"/>
      <c r="AS419" s="65">
        <f t="shared" si="2746"/>
        <v>0</v>
      </c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140"/>
      <c r="BF419" s="140"/>
      <c r="BG419" s="1"/>
      <c r="BH419" s="1"/>
      <c r="BI419" s="1">
        <f t="shared" si="2747"/>
        <v>0</v>
      </c>
      <c r="BJ419" s="1">
        <f t="shared" si="2823"/>
        <v>19050</v>
      </c>
      <c r="BK419" s="1">
        <f t="shared" si="2798"/>
        <v>6350</v>
      </c>
      <c r="BL419" s="1"/>
      <c r="BM419" s="65">
        <f t="shared" si="2799"/>
        <v>0</v>
      </c>
      <c r="BN419" s="132"/>
      <c r="BO419" s="65">
        <f t="shared" si="2800"/>
        <v>5000</v>
      </c>
      <c r="BP419" s="132"/>
      <c r="BQ419" s="65">
        <f t="shared" si="2801"/>
        <v>0</v>
      </c>
      <c r="BR419" s="65">
        <f t="shared" si="2802"/>
        <v>1350</v>
      </c>
      <c r="BS419" s="132"/>
      <c r="BT419" s="65">
        <f t="shared" si="2803"/>
        <v>0</v>
      </c>
      <c r="BU419" s="65">
        <f t="shared" si="2804"/>
        <v>0</v>
      </c>
      <c r="BV419" s="65">
        <f t="shared" si="2805"/>
        <v>0</v>
      </c>
      <c r="BW419" s="65">
        <f t="shared" si="2806"/>
        <v>0</v>
      </c>
      <c r="BX419" s="132"/>
      <c r="BY419" s="65">
        <f t="shared" si="2807"/>
        <v>0</v>
      </c>
      <c r="BZ419" s="132"/>
      <c r="CA419" s="65">
        <f t="shared" si="2808"/>
        <v>0</v>
      </c>
      <c r="CB419" s="65">
        <f t="shared" si="2809"/>
        <v>0</v>
      </c>
      <c r="CC419" s="65">
        <f t="shared" si="2810"/>
        <v>0</v>
      </c>
      <c r="CD419" s="65">
        <f t="shared" si="2811"/>
        <v>0</v>
      </c>
      <c r="CE419" s="65">
        <f t="shared" si="2812"/>
        <v>0</v>
      </c>
      <c r="CF419" s="65">
        <f t="shared" si="2813"/>
        <v>0</v>
      </c>
      <c r="CG419" s="65">
        <f t="shared" si="2814"/>
        <v>0</v>
      </c>
      <c r="CH419" s="132"/>
      <c r="CI419" s="65">
        <f t="shared" si="2815"/>
        <v>0</v>
      </c>
      <c r="CJ419" s="65">
        <f t="shared" si="2816"/>
        <v>0</v>
      </c>
      <c r="CK419" s="65">
        <f t="shared" si="2817"/>
        <v>0</v>
      </c>
      <c r="CL419" s="65">
        <f t="shared" si="2818"/>
        <v>0</v>
      </c>
      <c r="CM419" s="65">
        <f t="shared" si="2819"/>
        <v>0</v>
      </c>
      <c r="CN419" s="65">
        <f t="shared" si="2820"/>
        <v>0</v>
      </c>
      <c r="CO419" s="65">
        <f t="shared" si="2821"/>
        <v>6350</v>
      </c>
      <c r="CP419" s="1">
        <v>6350</v>
      </c>
      <c r="CU419" s="1">
        <f>CP419-CR419-CS419-CT419</f>
        <v>6350</v>
      </c>
      <c r="CV419" s="1"/>
      <c r="DA419" s="1"/>
      <c r="DB419" s="1">
        <f t="shared" si="2773"/>
        <v>6350</v>
      </c>
      <c r="DC419" s="1">
        <f t="shared" si="2774"/>
        <v>0</v>
      </c>
      <c r="DD419" s="1">
        <f t="shared" si="2775"/>
        <v>0</v>
      </c>
      <c r="DE419" s="1">
        <f t="shared" si="2776"/>
        <v>0</v>
      </c>
      <c r="DF419" s="1">
        <f t="shared" si="2777"/>
        <v>0</v>
      </c>
      <c r="DG419" s="1">
        <f t="shared" si="2778"/>
        <v>6350</v>
      </c>
      <c r="DH419" s="1">
        <v>6350</v>
      </c>
      <c r="DM419" s="1">
        <f>DH419-DJ419-DK419-DL419</f>
        <v>6350</v>
      </c>
      <c r="DN419" s="1"/>
      <c r="DS419" s="1"/>
      <c r="DT419" s="1">
        <f t="shared" si="2780"/>
        <v>6350</v>
      </c>
      <c r="DU419" s="1">
        <f t="shared" si="2781"/>
        <v>0</v>
      </c>
      <c r="DV419" s="1">
        <f t="shared" si="2782"/>
        <v>0</v>
      </c>
      <c r="DW419" s="1">
        <f t="shared" si="2783"/>
        <v>0</v>
      </c>
      <c r="DX419" s="1">
        <f t="shared" si="2784"/>
        <v>0</v>
      </c>
      <c r="DY419" s="1">
        <f t="shared" si="2785"/>
        <v>6350</v>
      </c>
      <c r="DZ419" s="1"/>
      <c r="EA419" s="1"/>
      <c r="EB419" s="1"/>
      <c r="EC419" s="1"/>
      <c r="ED419" s="1"/>
      <c r="EE419" s="1">
        <f>DZ419-EB419-EC419-ED419</f>
        <v>0</v>
      </c>
      <c r="EF419" s="1"/>
      <c r="EK419" s="1"/>
      <c r="EL419" s="1">
        <f t="shared" si="2786"/>
        <v>0</v>
      </c>
      <c r="EM419" s="1">
        <f t="shared" si="2787"/>
        <v>0</v>
      </c>
      <c r="EN419" s="1">
        <f t="shared" si="2788"/>
        <v>0</v>
      </c>
      <c r="EO419" s="1">
        <f t="shared" si="2789"/>
        <v>0</v>
      </c>
      <c r="EP419" s="1">
        <f t="shared" si="2790"/>
        <v>0</v>
      </c>
      <c r="EQ419" s="1">
        <f t="shared" si="2791"/>
        <v>0</v>
      </c>
      <c r="ER419" s="1"/>
      <c r="EW419" s="1">
        <f>ER419-ET419-EU419-EV419</f>
        <v>0</v>
      </c>
      <c r="EX419" s="1"/>
      <c r="FC419" s="1"/>
      <c r="FD419" s="1">
        <f t="shared" si="2792"/>
        <v>0</v>
      </c>
      <c r="FE419" s="1">
        <f t="shared" si="2793"/>
        <v>0</v>
      </c>
      <c r="FF419" s="1">
        <f t="shared" si="2794"/>
        <v>0</v>
      </c>
      <c r="FG419" s="1">
        <f t="shared" si="2795"/>
        <v>0</v>
      </c>
      <c r="FH419" s="1">
        <f t="shared" si="2796"/>
        <v>0</v>
      </c>
      <c r="FI419" s="1">
        <f t="shared" si="2797"/>
        <v>0</v>
      </c>
    </row>
    <row r="420" spans="1:165" s="116" customFormat="1" ht="21" customHeight="1" x14ac:dyDescent="0.2">
      <c r="A420" s="120" t="s">
        <v>121</v>
      </c>
      <c r="B420" s="120" t="s">
        <v>101</v>
      </c>
      <c r="C420" s="120">
        <v>740301</v>
      </c>
      <c r="D420" s="120" t="s">
        <v>540</v>
      </c>
      <c r="E420" s="123" t="s">
        <v>541</v>
      </c>
      <c r="F420" s="30">
        <v>2019</v>
      </c>
      <c r="G420" s="1">
        <f t="shared" si="2740"/>
        <v>15000</v>
      </c>
      <c r="H420" s="1">
        <f t="shared" si="2741"/>
        <v>0</v>
      </c>
      <c r="I420" s="1"/>
      <c r="J420" s="1">
        <f t="shared" si="2742"/>
        <v>15000</v>
      </c>
      <c r="K420" s="1">
        <v>2912</v>
      </c>
      <c r="L420" s="1"/>
      <c r="M420" s="1">
        <f t="shared" si="2360"/>
        <v>12088</v>
      </c>
      <c r="N420" s="65"/>
      <c r="O420" s="65">
        <v>9518</v>
      </c>
      <c r="P420" s="65"/>
      <c r="Q420" s="65">
        <v>2570</v>
      </c>
      <c r="R420" s="65"/>
      <c r="S420" s="65"/>
      <c r="T420" s="65">
        <f t="shared" si="2743"/>
        <v>0</v>
      </c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140"/>
      <c r="AG420" s="140"/>
      <c r="AH420" s="1"/>
      <c r="AI420" s="1"/>
      <c r="AJ420" s="1">
        <f t="shared" si="2744"/>
        <v>12088</v>
      </c>
      <c r="AK420" s="1">
        <f t="shared" si="2822"/>
        <v>0</v>
      </c>
      <c r="AL420" s="1">
        <f t="shared" si="2745"/>
        <v>0</v>
      </c>
      <c r="AM420" s="65"/>
      <c r="AN420" s="65"/>
      <c r="AO420" s="65"/>
      <c r="AP420" s="65"/>
      <c r="AQ420" s="65"/>
      <c r="AR420" s="65"/>
      <c r="AS420" s="65">
        <f t="shared" si="2746"/>
        <v>0</v>
      </c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140"/>
      <c r="BF420" s="140"/>
      <c r="BG420" s="1"/>
      <c r="BH420" s="1"/>
      <c r="BI420" s="1">
        <f t="shared" si="2747"/>
        <v>0</v>
      </c>
      <c r="BJ420" s="1">
        <f t="shared" si="2823"/>
        <v>15000</v>
      </c>
      <c r="BK420" s="1">
        <f t="shared" si="2798"/>
        <v>12088</v>
      </c>
      <c r="BL420" s="1"/>
      <c r="BM420" s="65">
        <f t="shared" si="2799"/>
        <v>0</v>
      </c>
      <c r="BN420" s="132"/>
      <c r="BO420" s="65">
        <f t="shared" si="2800"/>
        <v>9518</v>
      </c>
      <c r="BP420" s="132"/>
      <c r="BQ420" s="65">
        <f t="shared" si="2801"/>
        <v>0</v>
      </c>
      <c r="BR420" s="65">
        <f t="shared" si="2802"/>
        <v>2570</v>
      </c>
      <c r="BS420" s="132"/>
      <c r="BT420" s="65">
        <f t="shared" si="2803"/>
        <v>0</v>
      </c>
      <c r="BU420" s="65">
        <f t="shared" si="2804"/>
        <v>0</v>
      </c>
      <c r="BV420" s="65">
        <f t="shared" si="2805"/>
        <v>0</v>
      </c>
      <c r="BW420" s="65">
        <f t="shared" si="2806"/>
        <v>0</v>
      </c>
      <c r="BX420" s="132"/>
      <c r="BY420" s="65">
        <f t="shared" si="2807"/>
        <v>0</v>
      </c>
      <c r="BZ420" s="132"/>
      <c r="CA420" s="65">
        <f t="shared" si="2808"/>
        <v>0</v>
      </c>
      <c r="CB420" s="65">
        <f t="shared" si="2809"/>
        <v>0</v>
      </c>
      <c r="CC420" s="65">
        <f t="shared" si="2810"/>
        <v>0</v>
      </c>
      <c r="CD420" s="65">
        <f t="shared" si="2811"/>
        <v>0</v>
      </c>
      <c r="CE420" s="65">
        <f t="shared" si="2812"/>
        <v>0</v>
      </c>
      <c r="CF420" s="65">
        <f t="shared" si="2813"/>
        <v>0</v>
      </c>
      <c r="CG420" s="65">
        <f t="shared" si="2814"/>
        <v>0</v>
      </c>
      <c r="CH420" s="132"/>
      <c r="CI420" s="65">
        <f t="shared" si="2815"/>
        <v>0</v>
      </c>
      <c r="CJ420" s="65">
        <f t="shared" si="2816"/>
        <v>0</v>
      </c>
      <c r="CK420" s="65">
        <f t="shared" si="2817"/>
        <v>0</v>
      </c>
      <c r="CL420" s="65">
        <f t="shared" si="2818"/>
        <v>0</v>
      </c>
      <c r="CM420" s="65">
        <f t="shared" si="2819"/>
        <v>0</v>
      </c>
      <c r="CN420" s="65">
        <f t="shared" si="2820"/>
        <v>0</v>
      </c>
      <c r="CO420" s="65">
        <f t="shared" si="2821"/>
        <v>12088</v>
      </c>
      <c r="CP420" s="1"/>
      <c r="CU420" s="1">
        <f t="shared" si="2772"/>
        <v>0</v>
      </c>
      <c r="CV420" s="1"/>
      <c r="DA420" s="1"/>
      <c r="DB420" s="1">
        <f t="shared" si="2773"/>
        <v>0</v>
      </c>
      <c r="DC420" s="1">
        <f t="shared" si="2774"/>
        <v>0</v>
      </c>
      <c r="DD420" s="1">
        <f t="shared" si="2775"/>
        <v>0</v>
      </c>
      <c r="DE420" s="1">
        <f t="shared" si="2776"/>
        <v>0</v>
      </c>
      <c r="DF420" s="1">
        <f t="shared" si="2777"/>
        <v>0</v>
      </c>
      <c r="DG420" s="1">
        <f t="shared" si="2778"/>
        <v>0</v>
      </c>
      <c r="DH420" s="1"/>
      <c r="DM420" s="1">
        <f t="shared" si="2779"/>
        <v>0</v>
      </c>
      <c r="DN420" s="1"/>
      <c r="DS420" s="1"/>
      <c r="DT420" s="1">
        <f t="shared" si="2780"/>
        <v>0</v>
      </c>
      <c r="DU420" s="1">
        <f t="shared" si="2781"/>
        <v>0</v>
      </c>
      <c r="DV420" s="1">
        <f t="shared" si="2782"/>
        <v>0</v>
      </c>
      <c r="DW420" s="1">
        <f t="shared" si="2783"/>
        <v>0</v>
      </c>
      <c r="DX420" s="1">
        <f t="shared" si="2784"/>
        <v>0</v>
      </c>
      <c r="DY420" s="1">
        <f t="shared" si="2785"/>
        <v>0</v>
      </c>
      <c r="DZ420" s="1"/>
      <c r="EA420" s="1"/>
      <c r="EB420" s="1"/>
      <c r="EC420" s="1"/>
      <c r="ED420" s="1"/>
      <c r="EE420" s="1">
        <f t="shared" si="2559"/>
        <v>0</v>
      </c>
      <c r="EF420" s="1"/>
      <c r="EK420" s="1"/>
      <c r="EL420" s="1">
        <f t="shared" si="2786"/>
        <v>0</v>
      </c>
      <c r="EM420" s="1">
        <f t="shared" si="2787"/>
        <v>0</v>
      </c>
      <c r="EN420" s="1">
        <f t="shared" si="2788"/>
        <v>0</v>
      </c>
      <c r="EO420" s="1">
        <f t="shared" si="2789"/>
        <v>0</v>
      </c>
      <c r="EP420" s="1">
        <f t="shared" si="2790"/>
        <v>0</v>
      </c>
      <c r="EQ420" s="1">
        <f t="shared" si="2791"/>
        <v>0</v>
      </c>
      <c r="ER420" s="1"/>
      <c r="EW420" s="1">
        <f t="shared" si="2566"/>
        <v>0</v>
      </c>
      <c r="EX420" s="1"/>
      <c r="FC420" s="1"/>
      <c r="FD420" s="1">
        <f t="shared" si="2792"/>
        <v>0</v>
      </c>
      <c r="FE420" s="1">
        <f t="shared" si="2793"/>
        <v>0</v>
      </c>
      <c r="FF420" s="1">
        <f t="shared" si="2794"/>
        <v>0</v>
      </c>
      <c r="FG420" s="1">
        <f t="shared" si="2795"/>
        <v>0</v>
      </c>
      <c r="FH420" s="1">
        <f t="shared" si="2796"/>
        <v>0</v>
      </c>
      <c r="FI420" s="1">
        <f t="shared" si="2797"/>
        <v>0</v>
      </c>
    </row>
    <row r="421" spans="1:165" s="116" customFormat="1" ht="21" customHeight="1" x14ac:dyDescent="0.2">
      <c r="A421" s="53" t="s">
        <v>130</v>
      </c>
      <c r="B421" s="120" t="s">
        <v>101</v>
      </c>
      <c r="C421" s="120">
        <v>740301</v>
      </c>
      <c r="D421" s="120" t="s">
        <v>542</v>
      </c>
      <c r="E421" s="123" t="s">
        <v>543</v>
      </c>
      <c r="F421" s="30" t="s">
        <v>164</v>
      </c>
      <c r="G421" s="1">
        <f t="shared" si="2740"/>
        <v>45000</v>
      </c>
      <c r="H421" s="1">
        <f t="shared" si="2741"/>
        <v>0</v>
      </c>
      <c r="I421" s="1"/>
      <c r="J421" s="1">
        <f t="shared" si="2742"/>
        <v>45000</v>
      </c>
      <c r="K421" s="1"/>
      <c r="L421" s="1"/>
      <c r="M421" s="1">
        <f t="shared" si="2360"/>
        <v>15000</v>
      </c>
      <c r="N421" s="65"/>
      <c r="O421" s="65">
        <v>11811</v>
      </c>
      <c r="P421" s="65"/>
      <c r="Q421" s="65">
        <v>3189</v>
      </c>
      <c r="R421" s="65"/>
      <c r="S421" s="65"/>
      <c r="T421" s="65">
        <f t="shared" si="2743"/>
        <v>0</v>
      </c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140"/>
      <c r="AG421" s="140"/>
      <c r="AH421" s="1"/>
      <c r="AI421" s="1"/>
      <c r="AJ421" s="1">
        <f t="shared" si="2744"/>
        <v>15000</v>
      </c>
      <c r="AK421" s="1">
        <f t="shared" si="2822"/>
        <v>0</v>
      </c>
      <c r="AL421" s="1">
        <f t="shared" si="2745"/>
        <v>0</v>
      </c>
      <c r="AM421" s="65"/>
      <c r="AN421" s="65"/>
      <c r="AO421" s="65"/>
      <c r="AP421" s="65"/>
      <c r="AQ421" s="65"/>
      <c r="AR421" s="65"/>
      <c r="AS421" s="65">
        <f t="shared" si="2746"/>
        <v>0</v>
      </c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140"/>
      <c r="BF421" s="140"/>
      <c r="BG421" s="1"/>
      <c r="BH421" s="1"/>
      <c r="BI421" s="1">
        <f t="shared" si="2747"/>
        <v>0</v>
      </c>
      <c r="BJ421" s="1">
        <f t="shared" si="2823"/>
        <v>45000</v>
      </c>
      <c r="BK421" s="1">
        <f t="shared" si="2798"/>
        <v>15000</v>
      </c>
      <c r="BL421" s="1"/>
      <c r="BM421" s="65">
        <f t="shared" si="2799"/>
        <v>0</v>
      </c>
      <c r="BN421" s="132"/>
      <c r="BO421" s="65">
        <f t="shared" si="2800"/>
        <v>11811</v>
      </c>
      <c r="BP421" s="132"/>
      <c r="BQ421" s="65">
        <f t="shared" si="2801"/>
        <v>0</v>
      </c>
      <c r="BR421" s="65">
        <f t="shared" si="2802"/>
        <v>3189</v>
      </c>
      <c r="BS421" s="132"/>
      <c r="BT421" s="65">
        <f t="shared" si="2803"/>
        <v>0</v>
      </c>
      <c r="BU421" s="65">
        <f t="shared" si="2804"/>
        <v>0</v>
      </c>
      <c r="BV421" s="65">
        <f t="shared" si="2805"/>
        <v>0</v>
      </c>
      <c r="BW421" s="65">
        <f t="shared" si="2806"/>
        <v>0</v>
      </c>
      <c r="BX421" s="132"/>
      <c r="BY421" s="65">
        <f t="shared" si="2807"/>
        <v>0</v>
      </c>
      <c r="BZ421" s="132"/>
      <c r="CA421" s="65">
        <f t="shared" si="2808"/>
        <v>0</v>
      </c>
      <c r="CB421" s="65">
        <f t="shared" si="2809"/>
        <v>0</v>
      </c>
      <c r="CC421" s="65">
        <f t="shared" si="2810"/>
        <v>0</v>
      </c>
      <c r="CD421" s="65">
        <f t="shared" si="2811"/>
        <v>0</v>
      </c>
      <c r="CE421" s="65">
        <f t="shared" si="2812"/>
        <v>0</v>
      </c>
      <c r="CF421" s="65">
        <f t="shared" si="2813"/>
        <v>0</v>
      </c>
      <c r="CG421" s="65">
        <f t="shared" si="2814"/>
        <v>0</v>
      </c>
      <c r="CH421" s="132"/>
      <c r="CI421" s="65">
        <f t="shared" si="2815"/>
        <v>0</v>
      </c>
      <c r="CJ421" s="65">
        <f t="shared" si="2816"/>
        <v>0</v>
      </c>
      <c r="CK421" s="65">
        <f t="shared" si="2817"/>
        <v>0</v>
      </c>
      <c r="CL421" s="65">
        <f t="shared" si="2818"/>
        <v>0</v>
      </c>
      <c r="CM421" s="65">
        <f t="shared" si="2819"/>
        <v>0</v>
      </c>
      <c r="CN421" s="65">
        <f t="shared" si="2820"/>
        <v>0</v>
      </c>
      <c r="CO421" s="65">
        <f t="shared" si="2821"/>
        <v>15000</v>
      </c>
      <c r="CP421" s="1">
        <v>15000</v>
      </c>
      <c r="CU421" s="1">
        <f>CP421-CR421-CS421-CT421</f>
        <v>15000</v>
      </c>
      <c r="CV421" s="1"/>
      <c r="DA421" s="1"/>
      <c r="DB421" s="1">
        <f t="shared" si="2773"/>
        <v>15000</v>
      </c>
      <c r="DC421" s="1">
        <f t="shared" si="2774"/>
        <v>0</v>
      </c>
      <c r="DD421" s="1">
        <f t="shared" si="2775"/>
        <v>0</v>
      </c>
      <c r="DE421" s="1">
        <f t="shared" si="2776"/>
        <v>0</v>
      </c>
      <c r="DF421" s="1">
        <f t="shared" si="2777"/>
        <v>0</v>
      </c>
      <c r="DG421" s="1">
        <f t="shared" si="2778"/>
        <v>15000</v>
      </c>
      <c r="DH421" s="1">
        <v>15000</v>
      </c>
      <c r="DM421" s="1">
        <f>DH421-DJ421-DK421-DL421</f>
        <v>15000</v>
      </c>
      <c r="DN421" s="1"/>
      <c r="DS421" s="1"/>
      <c r="DT421" s="1">
        <f t="shared" si="2780"/>
        <v>15000</v>
      </c>
      <c r="DU421" s="1">
        <f t="shared" si="2781"/>
        <v>0</v>
      </c>
      <c r="DV421" s="1">
        <f t="shared" si="2782"/>
        <v>0</v>
      </c>
      <c r="DW421" s="1">
        <f t="shared" si="2783"/>
        <v>0</v>
      </c>
      <c r="DX421" s="1">
        <f t="shared" si="2784"/>
        <v>0</v>
      </c>
      <c r="DY421" s="1">
        <f t="shared" si="2785"/>
        <v>15000</v>
      </c>
      <c r="DZ421" s="1"/>
      <c r="EA421" s="1"/>
      <c r="EB421" s="1"/>
      <c r="EC421" s="1"/>
      <c r="ED421" s="1"/>
      <c r="EE421" s="1">
        <f>DZ421-EB421-EC421-ED421</f>
        <v>0</v>
      </c>
      <c r="EF421" s="1"/>
      <c r="EK421" s="1"/>
      <c r="EL421" s="1">
        <f t="shared" si="2786"/>
        <v>0</v>
      </c>
      <c r="EM421" s="1">
        <f t="shared" si="2787"/>
        <v>0</v>
      </c>
      <c r="EN421" s="1">
        <f t="shared" si="2788"/>
        <v>0</v>
      </c>
      <c r="EO421" s="1">
        <f t="shared" si="2789"/>
        <v>0</v>
      </c>
      <c r="EP421" s="1">
        <f t="shared" si="2790"/>
        <v>0</v>
      </c>
      <c r="EQ421" s="1">
        <f t="shared" si="2791"/>
        <v>0</v>
      </c>
      <c r="ER421" s="1"/>
      <c r="EW421" s="1">
        <f>ER421-ET421-EU421-EV421</f>
        <v>0</v>
      </c>
      <c r="EX421" s="1"/>
      <c r="FC421" s="1"/>
      <c r="FD421" s="1">
        <f t="shared" si="2792"/>
        <v>0</v>
      </c>
      <c r="FE421" s="1">
        <f t="shared" si="2793"/>
        <v>0</v>
      </c>
      <c r="FF421" s="1">
        <f t="shared" si="2794"/>
        <v>0</v>
      </c>
      <c r="FG421" s="1">
        <f t="shared" si="2795"/>
        <v>0</v>
      </c>
      <c r="FH421" s="1">
        <f t="shared" si="2796"/>
        <v>0</v>
      </c>
      <c r="FI421" s="1">
        <f t="shared" si="2797"/>
        <v>0</v>
      </c>
    </row>
    <row r="422" spans="1:165" s="116" customFormat="1" ht="21" customHeight="1" x14ac:dyDescent="0.2">
      <c r="A422" s="120" t="s">
        <v>121</v>
      </c>
      <c r="B422" s="120" t="s">
        <v>106</v>
      </c>
      <c r="C422" s="120">
        <v>740302</v>
      </c>
      <c r="D422" s="120" t="s">
        <v>544</v>
      </c>
      <c r="E422" s="123" t="s">
        <v>545</v>
      </c>
      <c r="F422" s="30">
        <v>2019</v>
      </c>
      <c r="G422" s="1">
        <f t="shared" si="2740"/>
        <v>15000</v>
      </c>
      <c r="H422" s="1">
        <f t="shared" si="2741"/>
        <v>0</v>
      </c>
      <c r="I422" s="1"/>
      <c r="J422" s="1">
        <f t="shared" si="2742"/>
        <v>15000</v>
      </c>
      <c r="K422" s="1">
        <v>3782</v>
      </c>
      <c r="L422" s="1"/>
      <c r="M422" s="1">
        <f t="shared" si="2360"/>
        <v>11218</v>
      </c>
      <c r="N422" s="65"/>
      <c r="O422" s="65">
        <v>8833</v>
      </c>
      <c r="P422" s="65"/>
      <c r="Q422" s="65">
        <v>2385</v>
      </c>
      <c r="R422" s="65"/>
      <c r="S422" s="65"/>
      <c r="T422" s="65">
        <f t="shared" si="2743"/>
        <v>0</v>
      </c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140"/>
      <c r="AG422" s="140"/>
      <c r="AH422" s="1"/>
      <c r="AI422" s="1"/>
      <c r="AJ422" s="1">
        <f t="shared" si="2744"/>
        <v>11218</v>
      </c>
      <c r="AK422" s="1">
        <f t="shared" si="2822"/>
        <v>0</v>
      </c>
      <c r="AL422" s="1">
        <f t="shared" si="2745"/>
        <v>0</v>
      </c>
      <c r="AM422" s="65"/>
      <c r="AN422" s="65"/>
      <c r="AO422" s="65"/>
      <c r="AP422" s="65"/>
      <c r="AQ422" s="65"/>
      <c r="AR422" s="65"/>
      <c r="AS422" s="65">
        <f t="shared" si="2746"/>
        <v>0</v>
      </c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140"/>
      <c r="BF422" s="140"/>
      <c r="BG422" s="1"/>
      <c r="BH422" s="1"/>
      <c r="BI422" s="1">
        <f t="shared" si="2747"/>
        <v>0</v>
      </c>
      <c r="BJ422" s="1">
        <f t="shared" si="2823"/>
        <v>15000</v>
      </c>
      <c r="BK422" s="1">
        <f t="shared" si="2798"/>
        <v>11218</v>
      </c>
      <c r="BL422" s="1"/>
      <c r="BM422" s="65">
        <f t="shared" si="2799"/>
        <v>0</v>
      </c>
      <c r="BN422" s="132"/>
      <c r="BO422" s="65">
        <f t="shared" si="2800"/>
        <v>8833</v>
      </c>
      <c r="BP422" s="132"/>
      <c r="BQ422" s="65">
        <f t="shared" si="2801"/>
        <v>0</v>
      </c>
      <c r="BR422" s="65">
        <f t="shared" si="2802"/>
        <v>2385</v>
      </c>
      <c r="BS422" s="132"/>
      <c r="BT422" s="65">
        <f t="shared" si="2803"/>
        <v>0</v>
      </c>
      <c r="BU422" s="65">
        <f t="shared" si="2804"/>
        <v>0</v>
      </c>
      <c r="BV422" s="65">
        <f t="shared" si="2805"/>
        <v>0</v>
      </c>
      <c r="BW422" s="65">
        <f t="shared" si="2806"/>
        <v>0</v>
      </c>
      <c r="BX422" s="132"/>
      <c r="BY422" s="65">
        <f t="shared" si="2807"/>
        <v>0</v>
      </c>
      <c r="BZ422" s="132"/>
      <c r="CA422" s="65">
        <f t="shared" si="2808"/>
        <v>0</v>
      </c>
      <c r="CB422" s="65">
        <f t="shared" si="2809"/>
        <v>0</v>
      </c>
      <c r="CC422" s="65">
        <f t="shared" si="2810"/>
        <v>0</v>
      </c>
      <c r="CD422" s="65">
        <f t="shared" si="2811"/>
        <v>0</v>
      </c>
      <c r="CE422" s="65">
        <f t="shared" si="2812"/>
        <v>0</v>
      </c>
      <c r="CF422" s="65">
        <f t="shared" si="2813"/>
        <v>0</v>
      </c>
      <c r="CG422" s="65">
        <f t="shared" si="2814"/>
        <v>0</v>
      </c>
      <c r="CH422" s="132"/>
      <c r="CI422" s="65">
        <f t="shared" si="2815"/>
        <v>0</v>
      </c>
      <c r="CJ422" s="65">
        <f t="shared" si="2816"/>
        <v>0</v>
      </c>
      <c r="CK422" s="65">
        <f t="shared" si="2817"/>
        <v>0</v>
      </c>
      <c r="CL422" s="65">
        <f t="shared" si="2818"/>
        <v>0</v>
      </c>
      <c r="CM422" s="65">
        <f t="shared" si="2819"/>
        <v>0</v>
      </c>
      <c r="CN422" s="65">
        <f t="shared" si="2820"/>
        <v>0</v>
      </c>
      <c r="CO422" s="65">
        <f t="shared" si="2821"/>
        <v>11218</v>
      </c>
      <c r="CP422" s="1"/>
      <c r="CU422" s="1">
        <f t="shared" si="2772"/>
        <v>0</v>
      </c>
      <c r="CV422" s="1"/>
      <c r="DA422" s="1"/>
      <c r="DB422" s="1">
        <f t="shared" si="2773"/>
        <v>0</v>
      </c>
      <c r="DC422" s="1">
        <f t="shared" si="2774"/>
        <v>0</v>
      </c>
      <c r="DD422" s="1">
        <f t="shared" si="2775"/>
        <v>0</v>
      </c>
      <c r="DE422" s="1">
        <f t="shared" si="2776"/>
        <v>0</v>
      </c>
      <c r="DF422" s="1">
        <f t="shared" si="2777"/>
        <v>0</v>
      </c>
      <c r="DG422" s="1">
        <f t="shared" si="2778"/>
        <v>0</v>
      </c>
      <c r="DH422" s="1"/>
      <c r="DM422" s="1">
        <f t="shared" si="2779"/>
        <v>0</v>
      </c>
      <c r="DN422" s="1"/>
      <c r="DS422" s="1"/>
      <c r="DT422" s="1">
        <f t="shared" si="2780"/>
        <v>0</v>
      </c>
      <c r="DU422" s="1">
        <f t="shared" si="2781"/>
        <v>0</v>
      </c>
      <c r="DV422" s="1">
        <f t="shared" si="2782"/>
        <v>0</v>
      </c>
      <c r="DW422" s="1">
        <f t="shared" si="2783"/>
        <v>0</v>
      </c>
      <c r="DX422" s="1">
        <f t="shared" si="2784"/>
        <v>0</v>
      </c>
      <c r="DY422" s="1">
        <f t="shared" si="2785"/>
        <v>0</v>
      </c>
      <c r="DZ422" s="1"/>
      <c r="EA422" s="1"/>
      <c r="EB422" s="1"/>
      <c r="EC422" s="1"/>
      <c r="ED422" s="1"/>
      <c r="EE422" s="1">
        <f t="shared" si="2559"/>
        <v>0</v>
      </c>
      <c r="EF422" s="1"/>
      <c r="EK422" s="1"/>
      <c r="EL422" s="1">
        <f t="shared" si="2786"/>
        <v>0</v>
      </c>
      <c r="EM422" s="1">
        <f t="shared" si="2787"/>
        <v>0</v>
      </c>
      <c r="EN422" s="1">
        <f t="shared" si="2788"/>
        <v>0</v>
      </c>
      <c r="EO422" s="1">
        <f t="shared" si="2789"/>
        <v>0</v>
      </c>
      <c r="EP422" s="1">
        <f t="shared" si="2790"/>
        <v>0</v>
      </c>
      <c r="EQ422" s="1">
        <f t="shared" si="2791"/>
        <v>0</v>
      </c>
      <c r="ER422" s="1"/>
      <c r="EW422" s="1">
        <f t="shared" si="2566"/>
        <v>0</v>
      </c>
      <c r="EX422" s="1"/>
      <c r="FC422" s="1"/>
      <c r="FD422" s="1">
        <f t="shared" si="2792"/>
        <v>0</v>
      </c>
      <c r="FE422" s="1">
        <f t="shared" si="2793"/>
        <v>0</v>
      </c>
      <c r="FF422" s="1">
        <f t="shared" si="2794"/>
        <v>0</v>
      </c>
      <c r="FG422" s="1">
        <f t="shared" si="2795"/>
        <v>0</v>
      </c>
      <c r="FH422" s="1">
        <f t="shared" si="2796"/>
        <v>0</v>
      </c>
      <c r="FI422" s="1">
        <f t="shared" si="2797"/>
        <v>0</v>
      </c>
    </row>
    <row r="423" spans="1:165" s="116" customFormat="1" ht="21" customHeight="1" x14ac:dyDescent="0.2">
      <c r="A423" s="53" t="s">
        <v>130</v>
      </c>
      <c r="B423" s="120" t="s">
        <v>106</v>
      </c>
      <c r="C423" s="120">
        <v>740302</v>
      </c>
      <c r="D423" s="120" t="s">
        <v>546</v>
      </c>
      <c r="E423" s="123" t="s">
        <v>547</v>
      </c>
      <c r="F423" s="30" t="s">
        <v>164</v>
      </c>
      <c r="G423" s="1">
        <f t="shared" si="2740"/>
        <v>45000</v>
      </c>
      <c r="H423" s="1">
        <f t="shared" si="2741"/>
        <v>0</v>
      </c>
      <c r="I423" s="1"/>
      <c r="J423" s="1">
        <f t="shared" si="2742"/>
        <v>45000</v>
      </c>
      <c r="K423" s="1"/>
      <c r="L423" s="1"/>
      <c r="M423" s="1">
        <f t="shared" si="2360"/>
        <v>15000</v>
      </c>
      <c r="N423" s="65"/>
      <c r="O423" s="65">
        <v>11811</v>
      </c>
      <c r="P423" s="65"/>
      <c r="Q423" s="65">
        <v>3189</v>
      </c>
      <c r="R423" s="65"/>
      <c r="S423" s="65"/>
      <c r="T423" s="65">
        <f t="shared" si="2743"/>
        <v>0</v>
      </c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140"/>
      <c r="AG423" s="140"/>
      <c r="AH423" s="1"/>
      <c r="AI423" s="1"/>
      <c r="AJ423" s="1">
        <f t="shared" si="2744"/>
        <v>15000</v>
      </c>
      <c r="AK423" s="1">
        <f t="shared" si="2822"/>
        <v>0</v>
      </c>
      <c r="AL423" s="1">
        <f t="shared" si="2745"/>
        <v>0</v>
      </c>
      <c r="AM423" s="65"/>
      <c r="AN423" s="65"/>
      <c r="AO423" s="65"/>
      <c r="AP423" s="65"/>
      <c r="AQ423" s="65"/>
      <c r="AR423" s="65"/>
      <c r="AS423" s="65">
        <f t="shared" si="2746"/>
        <v>0</v>
      </c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140"/>
      <c r="BF423" s="140"/>
      <c r="BG423" s="1"/>
      <c r="BH423" s="1"/>
      <c r="BI423" s="1">
        <f t="shared" si="2747"/>
        <v>0</v>
      </c>
      <c r="BJ423" s="1">
        <f t="shared" si="2823"/>
        <v>45000</v>
      </c>
      <c r="BK423" s="1">
        <f t="shared" si="2798"/>
        <v>15000</v>
      </c>
      <c r="BL423" s="1"/>
      <c r="BM423" s="65">
        <f t="shared" si="2799"/>
        <v>0</v>
      </c>
      <c r="BN423" s="132"/>
      <c r="BO423" s="65">
        <f t="shared" si="2800"/>
        <v>11811</v>
      </c>
      <c r="BP423" s="132"/>
      <c r="BQ423" s="65">
        <f t="shared" si="2801"/>
        <v>0</v>
      </c>
      <c r="BR423" s="65">
        <f t="shared" si="2802"/>
        <v>3189</v>
      </c>
      <c r="BS423" s="132"/>
      <c r="BT423" s="65">
        <f t="shared" si="2803"/>
        <v>0</v>
      </c>
      <c r="BU423" s="65">
        <f t="shared" si="2804"/>
        <v>0</v>
      </c>
      <c r="BV423" s="65">
        <f t="shared" si="2805"/>
        <v>0</v>
      </c>
      <c r="BW423" s="65">
        <f t="shared" si="2806"/>
        <v>0</v>
      </c>
      <c r="BX423" s="132"/>
      <c r="BY423" s="65">
        <f t="shared" si="2807"/>
        <v>0</v>
      </c>
      <c r="BZ423" s="132"/>
      <c r="CA423" s="65">
        <f t="shared" si="2808"/>
        <v>0</v>
      </c>
      <c r="CB423" s="65">
        <f t="shared" si="2809"/>
        <v>0</v>
      </c>
      <c r="CC423" s="65">
        <f t="shared" si="2810"/>
        <v>0</v>
      </c>
      <c r="CD423" s="65">
        <f t="shared" si="2811"/>
        <v>0</v>
      </c>
      <c r="CE423" s="65">
        <f t="shared" si="2812"/>
        <v>0</v>
      </c>
      <c r="CF423" s="65">
        <f t="shared" si="2813"/>
        <v>0</v>
      </c>
      <c r="CG423" s="65">
        <f t="shared" si="2814"/>
        <v>0</v>
      </c>
      <c r="CH423" s="132"/>
      <c r="CI423" s="65">
        <f t="shared" si="2815"/>
        <v>0</v>
      </c>
      <c r="CJ423" s="65">
        <f t="shared" si="2816"/>
        <v>0</v>
      </c>
      <c r="CK423" s="65">
        <f t="shared" si="2817"/>
        <v>0</v>
      </c>
      <c r="CL423" s="65">
        <f t="shared" si="2818"/>
        <v>0</v>
      </c>
      <c r="CM423" s="65">
        <f t="shared" si="2819"/>
        <v>0</v>
      </c>
      <c r="CN423" s="65">
        <f t="shared" si="2820"/>
        <v>0</v>
      </c>
      <c r="CO423" s="65">
        <f t="shared" si="2821"/>
        <v>15000</v>
      </c>
      <c r="CP423" s="1">
        <v>15000</v>
      </c>
      <c r="CU423" s="1">
        <f>CP423-CR423-CS423-CT423</f>
        <v>15000</v>
      </c>
      <c r="CV423" s="1"/>
      <c r="DA423" s="1"/>
      <c r="DB423" s="1">
        <f t="shared" si="2773"/>
        <v>15000</v>
      </c>
      <c r="DC423" s="1">
        <f t="shared" si="2774"/>
        <v>0</v>
      </c>
      <c r="DD423" s="1">
        <f t="shared" si="2775"/>
        <v>0</v>
      </c>
      <c r="DE423" s="1">
        <f t="shared" si="2776"/>
        <v>0</v>
      </c>
      <c r="DF423" s="1">
        <f t="shared" si="2777"/>
        <v>0</v>
      </c>
      <c r="DG423" s="1">
        <f t="shared" si="2778"/>
        <v>15000</v>
      </c>
      <c r="DH423" s="1">
        <v>15000</v>
      </c>
      <c r="DM423" s="1">
        <f>DH423-DJ423-DK423-DL423</f>
        <v>15000</v>
      </c>
      <c r="DN423" s="1"/>
      <c r="DS423" s="1"/>
      <c r="DT423" s="1">
        <f t="shared" si="2780"/>
        <v>15000</v>
      </c>
      <c r="DU423" s="1">
        <f t="shared" si="2781"/>
        <v>0</v>
      </c>
      <c r="DV423" s="1">
        <f t="shared" si="2782"/>
        <v>0</v>
      </c>
      <c r="DW423" s="1">
        <f t="shared" si="2783"/>
        <v>0</v>
      </c>
      <c r="DX423" s="1">
        <f t="shared" si="2784"/>
        <v>0</v>
      </c>
      <c r="DY423" s="1">
        <f t="shared" si="2785"/>
        <v>15000</v>
      </c>
      <c r="DZ423" s="1"/>
      <c r="EA423" s="1"/>
      <c r="EB423" s="1"/>
      <c r="EC423" s="1"/>
      <c r="ED423" s="1"/>
      <c r="EE423" s="1">
        <f>DZ423-EB423-EC423-ED423</f>
        <v>0</v>
      </c>
      <c r="EF423" s="1"/>
      <c r="EK423" s="1"/>
      <c r="EL423" s="1">
        <f t="shared" si="2786"/>
        <v>0</v>
      </c>
      <c r="EM423" s="1">
        <f t="shared" si="2787"/>
        <v>0</v>
      </c>
      <c r="EN423" s="1">
        <f t="shared" si="2788"/>
        <v>0</v>
      </c>
      <c r="EO423" s="1">
        <f t="shared" si="2789"/>
        <v>0</v>
      </c>
      <c r="EP423" s="1">
        <f t="shared" si="2790"/>
        <v>0</v>
      </c>
      <c r="EQ423" s="1">
        <f t="shared" si="2791"/>
        <v>0</v>
      </c>
      <c r="ER423" s="1"/>
      <c r="EW423" s="1">
        <f>ER423-ET423-EU423-EV423</f>
        <v>0</v>
      </c>
      <c r="EX423" s="1"/>
      <c r="FC423" s="1"/>
      <c r="FD423" s="1">
        <f t="shared" si="2792"/>
        <v>0</v>
      </c>
      <c r="FE423" s="1">
        <f t="shared" si="2793"/>
        <v>0</v>
      </c>
      <c r="FF423" s="1">
        <f t="shared" si="2794"/>
        <v>0</v>
      </c>
      <c r="FG423" s="1">
        <f t="shared" si="2795"/>
        <v>0</v>
      </c>
      <c r="FH423" s="1">
        <f t="shared" si="2796"/>
        <v>0</v>
      </c>
      <c r="FI423" s="1">
        <f t="shared" si="2797"/>
        <v>0</v>
      </c>
    </row>
    <row r="424" spans="1:165" s="116" customFormat="1" ht="21" customHeight="1" x14ac:dyDescent="0.2">
      <c r="A424" s="120" t="s">
        <v>121</v>
      </c>
      <c r="B424" s="120" t="s">
        <v>106</v>
      </c>
      <c r="C424" s="120">
        <v>740302</v>
      </c>
      <c r="D424" s="120" t="s">
        <v>548</v>
      </c>
      <c r="E424" s="123" t="s">
        <v>549</v>
      </c>
      <c r="F424" s="30">
        <v>2019</v>
      </c>
      <c r="G424" s="1">
        <f t="shared" si="2740"/>
        <v>9000</v>
      </c>
      <c r="H424" s="1">
        <f t="shared" si="2741"/>
        <v>0</v>
      </c>
      <c r="I424" s="1"/>
      <c r="J424" s="1">
        <f t="shared" si="2742"/>
        <v>9000</v>
      </c>
      <c r="K424" s="1">
        <v>8095</v>
      </c>
      <c r="L424" s="1"/>
      <c r="M424" s="1">
        <f t="shared" si="2360"/>
        <v>905</v>
      </c>
      <c r="N424" s="65"/>
      <c r="O424" s="65">
        <v>713</v>
      </c>
      <c r="P424" s="65"/>
      <c r="Q424" s="65">
        <v>192</v>
      </c>
      <c r="R424" s="65"/>
      <c r="S424" s="65"/>
      <c r="T424" s="65">
        <f t="shared" si="2743"/>
        <v>0</v>
      </c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140"/>
      <c r="AG424" s="140"/>
      <c r="AH424" s="1"/>
      <c r="AI424" s="1"/>
      <c r="AJ424" s="1">
        <f t="shared" si="2744"/>
        <v>905</v>
      </c>
      <c r="AK424" s="1">
        <f t="shared" si="2822"/>
        <v>0</v>
      </c>
      <c r="AL424" s="1">
        <f t="shared" si="2745"/>
        <v>0</v>
      </c>
      <c r="AM424" s="65"/>
      <c r="AN424" s="65"/>
      <c r="AO424" s="65"/>
      <c r="AP424" s="65"/>
      <c r="AQ424" s="65"/>
      <c r="AR424" s="65"/>
      <c r="AS424" s="65">
        <f t="shared" si="2746"/>
        <v>0</v>
      </c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140"/>
      <c r="BF424" s="140"/>
      <c r="BG424" s="1"/>
      <c r="BH424" s="1"/>
      <c r="BI424" s="1">
        <f t="shared" si="2747"/>
        <v>0</v>
      </c>
      <c r="BJ424" s="1">
        <f t="shared" si="2823"/>
        <v>9000</v>
      </c>
      <c r="BK424" s="1">
        <f t="shared" si="2798"/>
        <v>905</v>
      </c>
      <c r="BL424" s="1"/>
      <c r="BM424" s="65">
        <f t="shared" si="2799"/>
        <v>0</v>
      </c>
      <c r="BN424" s="132"/>
      <c r="BO424" s="65">
        <f t="shared" si="2800"/>
        <v>713</v>
      </c>
      <c r="BP424" s="132"/>
      <c r="BQ424" s="65">
        <f t="shared" si="2801"/>
        <v>0</v>
      </c>
      <c r="BR424" s="65">
        <f t="shared" si="2802"/>
        <v>192</v>
      </c>
      <c r="BS424" s="132"/>
      <c r="BT424" s="65">
        <f t="shared" si="2803"/>
        <v>0</v>
      </c>
      <c r="BU424" s="65">
        <f t="shared" si="2804"/>
        <v>0</v>
      </c>
      <c r="BV424" s="65">
        <f t="shared" si="2805"/>
        <v>0</v>
      </c>
      <c r="BW424" s="65">
        <f t="shared" si="2806"/>
        <v>0</v>
      </c>
      <c r="BX424" s="132"/>
      <c r="BY424" s="65">
        <f t="shared" si="2807"/>
        <v>0</v>
      </c>
      <c r="BZ424" s="132"/>
      <c r="CA424" s="65">
        <f t="shared" si="2808"/>
        <v>0</v>
      </c>
      <c r="CB424" s="65">
        <f t="shared" si="2809"/>
        <v>0</v>
      </c>
      <c r="CC424" s="65">
        <f t="shared" si="2810"/>
        <v>0</v>
      </c>
      <c r="CD424" s="65">
        <f t="shared" si="2811"/>
        <v>0</v>
      </c>
      <c r="CE424" s="65">
        <f t="shared" si="2812"/>
        <v>0</v>
      </c>
      <c r="CF424" s="65">
        <f t="shared" si="2813"/>
        <v>0</v>
      </c>
      <c r="CG424" s="65">
        <f t="shared" si="2814"/>
        <v>0</v>
      </c>
      <c r="CH424" s="132"/>
      <c r="CI424" s="65">
        <f t="shared" si="2815"/>
        <v>0</v>
      </c>
      <c r="CJ424" s="65">
        <f t="shared" si="2816"/>
        <v>0</v>
      </c>
      <c r="CK424" s="65">
        <f t="shared" si="2817"/>
        <v>0</v>
      </c>
      <c r="CL424" s="65">
        <f t="shared" si="2818"/>
        <v>0</v>
      </c>
      <c r="CM424" s="65">
        <f t="shared" si="2819"/>
        <v>0</v>
      </c>
      <c r="CN424" s="65">
        <f t="shared" si="2820"/>
        <v>0</v>
      </c>
      <c r="CO424" s="65">
        <f t="shared" si="2821"/>
        <v>905</v>
      </c>
      <c r="CP424" s="1"/>
      <c r="CU424" s="1">
        <f t="shared" si="2772"/>
        <v>0</v>
      </c>
      <c r="CV424" s="1"/>
      <c r="DA424" s="1"/>
      <c r="DB424" s="1">
        <f t="shared" si="2773"/>
        <v>0</v>
      </c>
      <c r="DC424" s="1">
        <f t="shared" si="2774"/>
        <v>0</v>
      </c>
      <c r="DD424" s="1">
        <f t="shared" si="2775"/>
        <v>0</v>
      </c>
      <c r="DE424" s="1">
        <f t="shared" si="2776"/>
        <v>0</v>
      </c>
      <c r="DF424" s="1">
        <f t="shared" si="2777"/>
        <v>0</v>
      </c>
      <c r="DG424" s="1">
        <f t="shared" si="2778"/>
        <v>0</v>
      </c>
      <c r="DH424" s="1"/>
      <c r="DM424" s="1">
        <f t="shared" si="2779"/>
        <v>0</v>
      </c>
      <c r="DN424" s="1"/>
      <c r="DS424" s="1"/>
      <c r="DT424" s="1">
        <f t="shared" si="2780"/>
        <v>0</v>
      </c>
      <c r="DU424" s="1">
        <f t="shared" si="2781"/>
        <v>0</v>
      </c>
      <c r="DV424" s="1">
        <f t="shared" si="2782"/>
        <v>0</v>
      </c>
      <c r="DW424" s="1">
        <f t="shared" si="2783"/>
        <v>0</v>
      </c>
      <c r="DX424" s="1">
        <f t="shared" si="2784"/>
        <v>0</v>
      </c>
      <c r="DY424" s="1">
        <f t="shared" si="2785"/>
        <v>0</v>
      </c>
      <c r="DZ424" s="1"/>
      <c r="EA424" s="1"/>
      <c r="EB424" s="1"/>
      <c r="EC424" s="1"/>
      <c r="ED424" s="1"/>
      <c r="EE424" s="1">
        <f t="shared" si="2559"/>
        <v>0</v>
      </c>
      <c r="EF424" s="1"/>
      <c r="EK424" s="1"/>
      <c r="EL424" s="1">
        <f t="shared" si="2786"/>
        <v>0</v>
      </c>
      <c r="EM424" s="1">
        <f t="shared" si="2787"/>
        <v>0</v>
      </c>
      <c r="EN424" s="1">
        <f t="shared" si="2788"/>
        <v>0</v>
      </c>
      <c r="EO424" s="1">
        <f t="shared" si="2789"/>
        <v>0</v>
      </c>
      <c r="EP424" s="1">
        <f t="shared" si="2790"/>
        <v>0</v>
      </c>
      <c r="EQ424" s="1">
        <f t="shared" si="2791"/>
        <v>0</v>
      </c>
      <c r="ER424" s="1"/>
      <c r="EW424" s="1">
        <f t="shared" si="2566"/>
        <v>0</v>
      </c>
      <c r="EX424" s="1"/>
      <c r="FC424" s="1"/>
      <c r="FD424" s="1">
        <f t="shared" si="2792"/>
        <v>0</v>
      </c>
      <c r="FE424" s="1">
        <f t="shared" si="2793"/>
        <v>0</v>
      </c>
      <c r="FF424" s="1">
        <f t="shared" si="2794"/>
        <v>0</v>
      </c>
      <c r="FG424" s="1">
        <f t="shared" si="2795"/>
        <v>0</v>
      </c>
      <c r="FH424" s="1">
        <f t="shared" si="2796"/>
        <v>0</v>
      </c>
      <c r="FI424" s="1">
        <f t="shared" si="2797"/>
        <v>0</v>
      </c>
    </row>
    <row r="425" spans="1:165" s="116" customFormat="1" ht="21" customHeight="1" x14ac:dyDescent="0.2">
      <c r="A425" s="53" t="s">
        <v>130</v>
      </c>
      <c r="B425" s="120" t="s">
        <v>106</v>
      </c>
      <c r="C425" s="120">
        <v>740302</v>
      </c>
      <c r="D425" s="120" t="s">
        <v>550</v>
      </c>
      <c r="E425" s="123" t="s">
        <v>551</v>
      </c>
      <c r="F425" s="30" t="s">
        <v>164</v>
      </c>
      <c r="G425" s="1">
        <f t="shared" si="2740"/>
        <v>27000</v>
      </c>
      <c r="H425" s="1">
        <f t="shared" si="2741"/>
        <v>0</v>
      </c>
      <c r="I425" s="1"/>
      <c r="J425" s="1">
        <f t="shared" si="2742"/>
        <v>27000</v>
      </c>
      <c r="K425" s="1"/>
      <c r="L425" s="1"/>
      <c r="M425" s="1">
        <f t="shared" si="2360"/>
        <v>9000</v>
      </c>
      <c r="N425" s="65"/>
      <c r="O425" s="65">
        <v>7086</v>
      </c>
      <c r="P425" s="65"/>
      <c r="Q425" s="65">
        <v>1914</v>
      </c>
      <c r="R425" s="65"/>
      <c r="S425" s="65"/>
      <c r="T425" s="65">
        <f t="shared" si="2743"/>
        <v>0</v>
      </c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140"/>
      <c r="AG425" s="140"/>
      <c r="AH425" s="1"/>
      <c r="AI425" s="1"/>
      <c r="AJ425" s="1">
        <f t="shared" si="2744"/>
        <v>9000</v>
      </c>
      <c r="AK425" s="1">
        <f t="shared" si="2822"/>
        <v>0</v>
      </c>
      <c r="AL425" s="1">
        <f t="shared" si="2745"/>
        <v>0</v>
      </c>
      <c r="AM425" s="65"/>
      <c r="AN425" s="65"/>
      <c r="AO425" s="65"/>
      <c r="AP425" s="65"/>
      <c r="AQ425" s="65"/>
      <c r="AR425" s="65"/>
      <c r="AS425" s="65">
        <f t="shared" si="2746"/>
        <v>0</v>
      </c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140"/>
      <c r="BF425" s="140"/>
      <c r="BG425" s="1"/>
      <c r="BH425" s="1"/>
      <c r="BI425" s="1">
        <f t="shared" si="2747"/>
        <v>0</v>
      </c>
      <c r="BJ425" s="1">
        <f t="shared" si="2823"/>
        <v>27000</v>
      </c>
      <c r="BK425" s="1">
        <f t="shared" si="2798"/>
        <v>9000</v>
      </c>
      <c r="BL425" s="1"/>
      <c r="BM425" s="65">
        <f t="shared" si="2799"/>
        <v>0</v>
      </c>
      <c r="BN425" s="132"/>
      <c r="BO425" s="65">
        <f t="shared" si="2800"/>
        <v>7086</v>
      </c>
      <c r="BP425" s="132"/>
      <c r="BQ425" s="65">
        <f t="shared" si="2801"/>
        <v>0</v>
      </c>
      <c r="BR425" s="65">
        <f t="shared" si="2802"/>
        <v>1914</v>
      </c>
      <c r="BS425" s="132"/>
      <c r="BT425" s="65">
        <f t="shared" si="2803"/>
        <v>0</v>
      </c>
      <c r="BU425" s="65">
        <f t="shared" si="2804"/>
        <v>0</v>
      </c>
      <c r="BV425" s="65">
        <f t="shared" si="2805"/>
        <v>0</v>
      </c>
      <c r="BW425" s="65">
        <f t="shared" si="2806"/>
        <v>0</v>
      </c>
      <c r="BX425" s="132"/>
      <c r="BY425" s="65">
        <f t="shared" si="2807"/>
        <v>0</v>
      </c>
      <c r="BZ425" s="132"/>
      <c r="CA425" s="65">
        <f t="shared" si="2808"/>
        <v>0</v>
      </c>
      <c r="CB425" s="65">
        <f t="shared" si="2809"/>
        <v>0</v>
      </c>
      <c r="CC425" s="65">
        <f t="shared" si="2810"/>
        <v>0</v>
      </c>
      <c r="CD425" s="65">
        <f t="shared" si="2811"/>
        <v>0</v>
      </c>
      <c r="CE425" s="65">
        <f t="shared" si="2812"/>
        <v>0</v>
      </c>
      <c r="CF425" s="65">
        <f t="shared" si="2813"/>
        <v>0</v>
      </c>
      <c r="CG425" s="65">
        <f t="shared" si="2814"/>
        <v>0</v>
      </c>
      <c r="CH425" s="132"/>
      <c r="CI425" s="65">
        <f t="shared" si="2815"/>
        <v>0</v>
      </c>
      <c r="CJ425" s="65">
        <f t="shared" si="2816"/>
        <v>0</v>
      </c>
      <c r="CK425" s="65">
        <f t="shared" si="2817"/>
        <v>0</v>
      </c>
      <c r="CL425" s="65">
        <f t="shared" si="2818"/>
        <v>0</v>
      </c>
      <c r="CM425" s="65">
        <f t="shared" si="2819"/>
        <v>0</v>
      </c>
      <c r="CN425" s="65">
        <f t="shared" si="2820"/>
        <v>0</v>
      </c>
      <c r="CO425" s="65">
        <f t="shared" si="2821"/>
        <v>9000</v>
      </c>
      <c r="CP425" s="1">
        <v>9000</v>
      </c>
      <c r="CU425" s="1">
        <f>CP425-CR425-CS425-CT425</f>
        <v>9000</v>
      </c>
      <c r="CV425" s="1"/>
      <c r="DA425" s="1"/>
      <c r="DB425" s="1">
        <f t="shared" si="2773"/>
        <v>9000</v>
      </c>
      <c r="DC425" s="1">
        <f t="shared" si="2774"/>
        <v>0</v>
      </c>
      <c r="DD425" s="1">
        <f t="shared" si="2775"/>
        <v>0</v>
      </c>
      <c r="DE425" s="1">
        <f t="shared" si="2776"/>
        <v>0</v>
      </c>
      <c r="DF425" s="1">
        <f t="shared" si="2777"/>
        <v>0</v>
      </c>
      <c r="DG425" s="1">
        <f t="shared" si="2778"/>
        <v>9000</v>
      </c>
      <c r="DH425" s="1">
        <v>9000</v>
      </c>
      <c r="DM425" s="1">
        <f>DH425-DJ425-DK425-DL425</f>
        <v>9000</v>
      </c>
      <c r="DN425" s="1"/>
      <c r="DS425" s="1"/>
      <c r="DT425" s="1">
        <f t="shared" si="2780"/>
        <v>9000</v>
      </c>
      <c r="DU425" s="1">
        <f t="shared" si="2781"/>
        <v>0</v>
      </c>
      <c r="DV425" s="1">
        <f t="shared" si="2782"/>
        <v>0</v>
      </c>
      <c r="DW425" s="1">
        <f t="shared" si="2783"/>
        <v>0</v>
      </c>
      <c r="DX425" s="1">
        <f t="shared" si="2784"/>
        <v>0</v>
      </c>
      <c r="DY425" s="1">
        <f t="shared" si="2785"/>
        <v>9000</v>
      </c>
      <c r="DZ425" s="1"/>
      <c r="EA425" s="1"/>
      <c r="EB425" s="1"/>
      <c r="EC425" s="1"/>
      <c r="ED425" s="1"/>
      <c r="EE425" s="1">
        <f>DZ425-EB425-EC425-ED425</f>
        <v>0</v>
      </c>
      <c r="EF425" s="1"/>
      <c r="EK425" s="1"/>
      <c r="EL425" s="1">
        <f t="shared" si="2786"/>
        <v>0</v>
      </c>
      <c r="EM425" s="1">
        <f t="shared" si="2787"/>
        <v>0</v>
      </c>
      <c r="EN425" s="1">
        <f t="shared" si="2788"/>
        <v>0</v>
      </c>
      <c r="EO425" s="1">
        <f t="shared" si="2789"/>
        <v>0</v>
      </c>
      <c r="EP425" s="1">
        <f t="shared" si="2790"/>
        <v>0</v>
      </c>
      <c r="EQ425" s="1">
        <f t="shared" si="2791"/>
        <v>0</v>
      </c>
      <c r="ER425" s="1"/>
      <c r="EW425" s="1">
        <f>ER425-ET425-EU425-EV425</f>
        <v>0</v>
      </c>
      <c r="EX425" s="1"/>
      <c r="FC425" s="1"/>
      <c r="FD425" s="1">
        <f t="shared" si="2792"/>
        <v>0</v>
      </c>
      <c r="FE425" s="1">
        <f t="shared" si="2793"/>
        <v>0</v>
      </c>
      <c r="FF425" s="1">
        <f t="shared" si="2794"/>
        <v>0</v>
      </c>
      <c r="FG425" s="1">
        <f t="shared" si="2795"/>
        <v>0</v>
      </c>
      <c r="FH425" s="1">
        <f t="shared" si="2796"/>
        <v>0</v>
      </c>
      <c r="FI425" s="1">
        <f t="shared" si="2797"/>
        <v>0</v>
      </c>
    </row>
    <row r="426" spans="1:165" s="116" customFormat="1" ht="21" customHeight="1" x14ac:dyDescent="0.2">
      <c r="A426" s="120" t="s">
        <v>121</v>
      </c>
      <c r="B426" s="120" t="s">
        <v>106</v>
      </c>
      <c r="C426" s="120">
        <v>740302</v>
      </c>
      <c r="D426" s="120" t="s">
        <v>552</v>
      </c>
      <c r="E426" s="123" t="s">
        <v>553</v>
      </c>
      <c r="F426" s="30" t="s">
        <v>143</v>
      </c>
      <c r="G426" s="1">
        <f t="shared" si="2740"/>
        <v>40000</v>
      </c>
      <c r="H426" s="1">
        <f t="shared" si="2741"/>
        <v>0</v>
      </c>
      <c r="I426" s="1"/>
      <c r="J426" s="1">
        <f t="shared" si="2742"/>
        <v>40000</v>
      </c>
      <c r="K426" s="1"/>
      <c r="L426" s="1"/>
      <c r="M426" s="1">
        <f t="shared" si="2360"/>
        <v>40000</v>
      </c>
      <c r="N426" s="65"/>
      <c r="O426" s="65">
        <v>31260</v>
      </c>
      <c r="P426" s="65"/>
      <c r="Q426" s="65">
        <v>8440</v>
      </c>
      <c r="R426" s="65"/>
      <c r="S426" s="65"/>
      <c r="T426" s="65">
        <f t="shared" si="2743"/>
        <v>300</v>
      </c>
      <c r="U426" s="65">
        <v>300</v>
      </c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140"/>
      <c r="AG426" s="140"/>
      <c r="AH426" s="1"/>
      <c r="AI426" s="1"/>
      <c r="AJ426" s="1">
        <f t="shared" si="2744"/>
        <v>40000</v>
      </c>
      <c r="AK426" s="1">
        <f t="shared" si="2822"/>
        <v>0</v>
      </c>
      <c r="AL426" s="1">
        <f t="shared" si="2745"/>
        <v>0</v>
      </c>
      <c r="AM426" s="65"/>
      <c r="AN426" s="65"/>
      <c r="AO426" s="65"/>
      <c r="AP426" s="65"/>
      <c r="AQ426" s="65"/>
      <c r="AR426" s="65"/>
      <c r="AS426" s="65">
        <f t="shared" si="2746"/>
        <v>0</v>
      </c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140"/>
      <c r="BF426" s="140"/>
      <c r="BG426" s="1"/>
      <c r="BH426" s="1"/>
      <c r="BI426" s="1">
        <f t="shared" si="2747"/>
        <v>0</v>
      </c>
      <c r="BJ426" s="1">
        <f t="shared" si="2823"/>
        <v>40000</v>
      </c>
      <c r="BK426" s="1">
        <f t="shared" si="2798"/>
        <v>40000</v>
      </c>
      <c r="BL426" s="1"/>
      <c r="BM426" s="65">
        <f t="shared" si="2799"/>
        <v>0</v>
      </c>
      <c r="BN426" s="132"/>
      <c r="BO426" s="65">
        <f t="shared" si="2800"/>
        <v>31260</v>
      </c>
      <c r="BP426" s="132"/>
      <c r="BQ426" s="65">
        <f t="shared" si="2801"/>
        <v>0</v>
      </c>
      <c r="BR426" s="65">
        <f t="shared" si="2802"/>
        <v>8440</v>
      </c>
      <c r="BS426" s="132"/>
      <c r="BT426" s="65">
        <f t="shared" si="2803"/>
        <v>0</v>
      </c>
      <c r="BU426" s="65">
        <f t="shared" si="2804"/>
        <v>0</v>
      </c>
      <c r="BV426" s="65">
        <f t="shared" si="2805"/>
        <v>300</v>
      </c>
      <c r="BW426" s="65">
        <f t="shared" si="2806"/>
        <v>300</v>
      </c>
      <c r="BX426" s="132"/>
      <c r="BY426" s="65">
        <f t="shared" si="2807"/>
        <v>0</v>
      </c>
      <c r="BZ426" s="132"/>
      <c r="CA426" s="65">
        <f t="shared" si="2808"/>
        <v>0</v>
      </c>
      <c r="CB426" s="65">
        <f t="shared" si="2809"/>
        <v>0</v>
      </c>
      <c r="CC426" s="65">
        <f t="shared" si="2810"/>
        <v>0</v>
      </c>
      <c r="CD426" s="65">
        <f t="shared" si="2811"/>
        <v>0</v>
      </c>
      <c r="CE426" s="65">
        <f t="shared" si="2812"/>
        <v>0</v>
      </c>
      <c r="CF426" s="65">
        <f t="shared" si="2813"/>
        <v>0</v>
      </c>
      <c r="CG426" s="65">
        <f t="shared" si="2814"/>
        <v>0</v>
      </c>
      <c r="CH426" s="132"/>
      <c r="CI426" s="65">
        <f t="shared" si="2815"/>
        <v>0</v>
      </c>
      <c r="CJ426" s="65">
        <f t="shared" si="2816"/>
        <v>0</v>
      </c>
      <c r="CK426" s="65">
        <f t="shared" si="2817"/>
        <v>0</v>
      </c>
      <c r="CL426" s="65">
        <f t="shared" si="2818"/>
        <v>0</v>
      </c>
      <c r="CM426" s="65">
        <f t="shared" si="2819"/>
        <v>0</v>
      </c>
      <c r="CN426" s="65">
        <f t="shared" si="2820"/>
        <v>0</v>
      </c>
      <c r="CO426" s="65">
        <f t="shared" si="2821"/>
        <v>40000</v>
      </c>
      <c r="CP426" s="1"/>
      <c r="CU426" s="1">
        <f t="shared" si="2772"/>
        <v>0</v>
      </c>
      <c r="CV426" s="1"/>
      <c r="DA426" s="1"/>
      <c r="DB426" s="1">
        <f t="shared" si="2773"/>
        <v>0</v>
      </c>
      <c r="DC426" s="1">
        <f t="shared" si="2774"/>
        <v>0</v>
      </c>
      <c r="DD426" s="1">
        <f t="shared" si="2775"/>
        <v>0</v>
      </c>
      <c r="DE426" s="1">
        <f t="shared" si="2776"/>
        <v>0</v>
      </c>
      <c r="DF426" s="1">
        <f t="shared" si="2777"/>
        <v>0</v>
      </c>
      <c r="DG426" s="1">
        <f t="shared" si="2778"/>
        <v>0</v>
      </c>
      <c r="DH426" s="1"/>
      <c r="DM426" s="1">
        <f t="shared" si="2779"/>
        <v>0</v>
      </c>
      <c r="DN426" s="1"/>
      <c r="DS426" s="1"/>
      <c r="DT426" s="1">
        <f t="shared" si="2780"/>
        <v>0</v>
      </c>
      <c r="DU426" s="1">
        <f t="shared" si="2781"/>
        <v>0</v>
      </c>
      <c r="DV426" s="1">
        <f t="shared" si="2782"/>
        <v>0</v>
      </c>
      <c r="DW426" s="1">
        <f t="shared" si="2783"/>
        <v>0</v>
      </c>
      <c r="DX426" s="1">
        <f t="shared" si="2784"/>
        <v>0</v>
      </c>
      <c r="DY426" s="1">
        <f t="shared" si="2785"/>
        <v>0</v>
      </c>
      <c r="DZ426" s="1"/>
      <c r="EA426" s="1"/>
      <c r="EB426" s="1"/>
      <c r="EC426" s="1"/>
      <c r="ED426" s="1"/>
      <c r="EE426" s="1">
        <f t="shared" si="2559"/>
        <v>0</v>
      </c>
      <c r="EF426" s="1"/>
      <c r="EK426" s="1"/>
      <c r="EL426" s="1">
        <f t="shared" si="2786"/>
        <v>0</v>
      </c>
      <c r="EM426" s="1">
        <f t="shared" si="2787"/>
        <v>0</v>
      </c>
      <c r="EN426" s="1">
        <f t="shared" si="2788"/>
        <v>0</v>
      </c>
      <c r="EO426" s="1">
        <f t="shared" si="2789"/>
        <v>0</v>
      </c>
      <c r="EP426" s="1">
        <f t="shared" si="2790"/>
        <v>0</v>
      </c>
      <c r="EQ426" s="1">
        <f t="shared" si="2791"/>
        <v>0</v>
      </c>
      <c r="ER426" s="1"/>
      <c r="EW426" s="1">
        <f t="shared" si="2566"/>
        <v>0</v>
      </c>
      <c r="EX426" s="1"/>
      <c r="FC426" s="1"/>
      <c r="FD426" s="1">
        <f t="shared" si="2792"/>
        <v>0</v>
      </c>
      <c r="FE426" s="1">
        <f t="shared" si="2793"/>
        <v>0</v>
      </c>
      <c r="FF426" s="1">
        <f t="shared" si="2794"/>
        <v>0</v>
      </c>
      <c r="FG426" s="1">
        <f t="shared" si="2795"/>
        <v>0</v>
      </c>
      <c r="FH426" s="1">
        <f t="shared" si="2796"/>
        <v>0</v>
      </c>
      <c r="FI426" s="1">
        <f t="shared" si="2797"/>
        <v>0</v>
      </c>
    </row>
    <row r="427" spans="1:165" s="116" customFormat="1" ht="21" customHeight="1" x14ac:dyDescent="0.2">
      <c r="A427" s="53" t="s">
        <v>130</v>
      </c>
      <c r="B427" s="120" t="s">
        <v>106</v>
      </c>
      <c r="C427" s="120">
        <v>740302</v>
      </c>
      <c r="D427" s="120" t="s">
        <v>554</v>
      </c>
      <c r="E427" s="123" t="s">
        <v>555</v>
      </c>
      <c r="F427" s="30" t="s">
        <v>164</v>
      </c>
      <c r="G427" s="1">
        <f t="shared" si="2740"/>
        <v>15000</v>
      </c>
      <c r="H427" s="1">
        <f t="shared" si="2741"/>
        <v>0</v>
      </c>
      <c r="I427" s="1"/>
      <c r="J427" s="1">
        <f t="shared" si="2742"/>
        <v>15000</v>
      </c>
      <c r="K427" s="1"/>
      <c r="L427" s="1"/>
      <c r="M427" s="1">
        <f t="shared" si="2360"/>
        <v>5000</v>
      </c>
      <c r="N427" s="65"/>
      <c r="O427" s="65">
        <v>3937</v>
      </c>
      <c r="P427" s="65"/>
      <c r="Q427" s="65">
        <v>1063</v>
      </c>
      <c r="R427" s="65"/>
      <c r="S427" s="65"/>
      <c r="T427" s="65">
        <f t="shared" si="2743"/>
        <v>0</v>
      </c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140"/>
      <c r="AG427" s="140"/>
      <c r="AH427" s="1"/>
      <c r="AI427" s="1"/>
      <c r="AJ427" s="1">
        <f t="shared" si="2744"/>
        <v>5000</v>
      </c>
      <c r="AK427" s="1">
        <f t="shared" si="2822"/>
        <v>0</v>
      </c>
      <c r="AL427" s="1">
        <f t="shared" si="2745"/>
        <v>0</v>
      </c>
      <c r="AM427" s="65"/>
      <c r="AN427" s="65"/>
      <c r="AO427" s="65"/>
      <c r="AP427" s="65"/>
      <c r="AQ427" s="65"/>
      <c r="AR427" s="65"/>
      <c r="AS427" s="65">
        <f t="shared" si="2746"/>
        <v>0</v>
      </c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140"/>
      <c r="BF427" s="140"/>
      <c r="BG427" s="1"/>
      <c r="BH427" s="1"/>
      <c r="BI427" s="1">
        <f t="shared" si="2747"/>
        <v>0</v>
      </c>
      <c r="BJ427" s="1">
        <f t="shared" si="2823"/>
        <v>15000</v>
      </c>
      <c r="BK427" s="1">
        <f t="shared" si="2798"/>
        <v>5000</v>
      </c>
      <c r="BL427" s="1"/>
      <c r="BM427" s="65">
        <f t="shared" si="2799"/>
        <v>0</v>
      </c>
      <c r="BN427" s="132"/>
      <c r="BO427" s="65">
        <f t="shared" si="2800"/>
        <v>3937</v>
      </c>
      <c r="BP427" s="132"/>
      <c r="BQ427" s="65">
        <f t="shared" si="2801"/>
        <v>0</v>
      </c>
      <c r="BR427" s="65">
        <f t="shared" si="2802"/>
        <v>1063</v>
      </c>
      <c r="BS427" s="132"/>
      <c r="BT427" s="65">
        <f t="shared" si="2803"/>
        <v>0</v>
      </c>
      <c r="BU427" s="65">
        <f t="shared" si="2804"/>
        <v>0</v>
      </c>
      <c r="BV427" s="65">
        <f t="shared" si="2805"/>
        <v>0</v>
      </c>
      <c r="BW427" s="65">
        <f t="shared" si="2806"/>
        <v>0</v>
      </c>
      <c r="BX427" s="132"/>
      <c r="BY427" s="65">
        <f t="shared" si="2807"/>
        <v>0</v>
      </c>
      <c r="BZ427" s="132"/>
      <c r="CA427" s="65">
        <f t="shared" si="2808"/>
        <v>0</v>
      </c>
      <c r="CB427" s="65">
        <f t="shared" si="2809"/>
        <v>0</v>
      </c>
      <c r="CC427" s="65">
        <f t="shared" si="2810"/>
        <v>0</v>
      </c>
      <c r="CD427" s="65">
        <f t="shared" si="2811"/>
        <v>0</v>
      </c>
      <c r="CE427" s="65">
        <f t="shared" si="2812"/>
        <v>0</v>
      </c>
      <c r="CF427" s="65">
        <f t="shared" si="2813"/>
        <v>0</v>
      </c>
      <c r="CG427" s="65">
        <f t="shared" si="2814"/>
        <v>0</v>
      </c>
      <c r="CH427" s="132"/>
      <c r="CI427" s="65">
        <f t="shared" si="2815"/>
        <v>0</v>
      </c>
      <c r="CJ427" s="65">
        <f t="shared" si="2816"/>
        <v>0</v>
      </c>
      <c r="CK427" s="65">
        <f t="shared" si="2817"/>
        <v>0</v>
      </c>
      <c r="CL427" s="65">
        <f t="shared" si="2818"/>
        <v>0</v>
      </c>
      <c r="CM427" s="65">
        <f t="shared" si="2819"/>
        <v>0</v>
      </c>
      <c r="CN427" s="65">
        <f t="shared" si="2820"/>
        <v>0</v>
      </c>
      <c r="CO427" s="65">
        <f t="shared" si="2821"/>
        <v>5000</v>
      </c>
      <c r="CP427" s="1">
        <v>5000</v>
      </c>
      <c r="CU427" s="1">
        <f t="shared" si="2772"/>
        <v>5000</v>
      </c>
      <c r="CV427" s="1"/>
      <c r="DA427" s="1"/>
      <c r="DB427" s="1">
        <f t="shared" si="2773"/>
        <v>5000</v>
      </c>
      <c r="DC427" s="1">
        <f t="shared" si="2774"/>
        <v>0</v>
      </c>
      <c r="DD427" s="1">
        <f t="shared" si="2775"/>
        <v>0</v>
      </c>
      <c r="DE427" s="1">
        <f t="shared" si="2776"/>
        <v>0</v>
      </c>
      <c r="DF427" s="1">
        <f t="shared" si="2777"/>
        <v>0</v>
      </c>
      <c r="DG427" s="1">
        <f t="shared" si="2778"/>
        <v>5000</v>
      </c>
      <c r="DH427" s="1">
        <v>5000</v>
      </c>
      <c r="DM427" s="1">
        <f t="shared" si="2779"/>
        <v>5000</v>
      </c>
      <c r="DN427" s="1"/>
      <c r="DS427" s="1"/>
      <c r="DT427" s="1">
        <f t="shared" si="2780"/>
        <v>5000</v>
      </c>
      <c r="DU427" s="1">
        <f t="shared" si="2781"/>
        <v>0</v>
      </c>
      <c r="DV427" s="1">
        <f t="shared" si="2782"/>
        <v>0</v>
      </c>
      <c r="DW427" s="1">
        <f t="shared" si="2783"/>
        <v>0</v>
      </c>
      <c r="DX427" s="1">
        <f t="shared" si="2784"/>
        <v>0</v>
      </c>
      <c r="DY427" s="1">
        <f t="shared" si="2785"/>
        <v>5000</v>
      </c>
      <c r="DZ427" s="1"/>
      <c r="EA427" s="1"/>
      <c r="EB427" s="1"/>
      <c r="EC427" s="1"/>
      <c r="ED427" s="1"/>
      <c r="EE427" s="1">
        <f t="shared" si="2559"/>
        <v>0</v>
      </c>
      <c r="EF427" s="1"/>
      <c r="EK427" s="1"/>
      <c r="EL427" s="1">
        <f t="shared" si="2786"/>
        <v>0</v>
      </c>
      <c r="EM427" s="1">
        <f t="shared" si="2787"/>
        <v>0</v>
      </c>
      <c r="EN427" s="1">
        <f t="shared" si="2788"/>
        <v>0</v>
      </c>
      <c r="EO427" s="1">
        <f t="shared" si="2789"/>
        <v>0</v>
      </c>
      <c r="EP427" s="1">
        <f t="shared" si="2790"/>
        <v>0</v>
      </c>
      <c r="EQ427" s="1">
        <f t="shared" si="2791"/>
        <v>0</v>
      </c>
      <c r="ER427" s="1"/>
      <c r="EW427" s="1">
        <f t="shared" si="2566"/>
        <v>0</v>
      </c>
      <c r="EX427" s="1"/>
      <c r="FC427" s="1"/>
      <c r="FD427" s="1">
        <f t="shared" si="2792"/>
        <v>0</v>
      </c>
      <c r="FE427" s="1">
        <f t="shared" si="2793"/>
        <v>0</v>
      </c>
      <c r="FF427" s="1">
        <f t="shared" si="2794"/>
        <v>0</v>
      </c>
      <c r="FG427" s="1">
        <f t="shared" si="2795"/>
        <v>0</v>
      </c>
      <c r="FH427" s="1">
        <f t="shared" si="2796"/>
        <v>0</v>
      </c>
      <c r="FI427" s="1">
        <f t="shared" si="2797"/>
        <v>0</v>
      </c>
    </row>
    <row r="428" spans="1:165" s="116" customFormat="1" ht="21" customHeight="1" x14ac:dyDescent="0.2">
      <c r="A428" s="53" t="s">
        <v>130</v>
      </c>
      <c r="B428" s="120" t="s">
        <v>106</v>
      </c>
      <c r="C428" s="120">
        <v>740302</v>
      </c>
      <c r="D428" s="120" t="s">
        <v>556</v>
      </c>
      <c r="E428" s="123" t="s">
        <v>557</v>
      </c>
      <c r="F428" s="30" t="s">
        <v>134</v>
      </c>
      <c r="G428" s="1">
        <f t="shared" si="2740"/>
        <v>13000</v>
      </c>
      <c r="H428" s="1">
        <f t="shared" si="2741"/>
        <v>0</v>
      </c>
      <c r="I428" s="1"/>
      <c r="J428" s="1">
        <f t="shared" si="2742"/>
        <v>13000</v>
      </c>
      <c r="K428" s="1"/>
      <c r="L428" s="1"/>
      <c r="M428" s="1">
        <f t="shared" si="2360"/>
        <v>0</v>
      </c>
      <c r="N428" s="65"/>
      <c r="O428" s="65"/>
      <c r="P428" s="65"/>
      <c r="Q428" s="65"/>
      <c r="R428" s="65"/>
      <c r="S428" s="65"/>
      <c r="T428" s="65">
        <f t="shared" si="2743"/>
        <v>0</v>
      </c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140"/>
      <c r="AG428" s="140"/>
      <c r="AH428" s="1"/>
      <c r="AI428" s="1"/>
      <c r="AJ428" s="1">
        <f t="shared" si="2744"/>
        <v>0</v>
      </c>
      <c r="AK428" s="1">
        <f t="shared" si="2822"/>
        <v>0</v>
      </c>
      <c r="AL428" s="1">
        <f t="shared" si="2745"/>
        <v>0</v>
      </c>
      <c r="AM428" s="65"/>
      <c r="AN428" s="65"/>
      <c r="AO428" s="65"/>
      <c r="AP428" s="65"/>
      <c r="AQ428" s="65"/>
      <c r="AR428" s="65"/>
      <c r="AS428" s="65">
        <f t="shared" si="2746"/>
        <v>0</v>
      </c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140"/>
      <c r="BF428" s="140"/>
      <c r="BG428" s="1"/>
      <c r="BH428" s="1"/>
      <c r="BI428" s="1">
        <f t="shared" si="2747"/>
        <v>0</v>
      </c>
      <c r="BJ428" s="1">
        <f t="shared" si="2823"/>
        <v>13000</v>
      </c>
      <c r="BK428" s="1">
        <f t="shared" si="2798"/>
        <v>0</v>
      </c>
      <c r="BL428" s="1"/>
      <c r="BM428" s="65">
        <f t="shared" si="2799"/>
        <v>0</v>
      </c>
      <c r="BN428" s="132"/>
      <c r="BO428" s="65">
        <f t="shared" si="2800"/>
        <v>0</v>
      </c>
      <c r="BP428" s="132"/>
      <c r="BQ428" s="65">
        <f t="shared" si="2801"/>
        <v>0</v>
      </c>
      <c r="BR428" s="65">
        <f t="shared" si="2802"/>
        <v>0</v>
      </c>
      <c r="BS428" s="132"/>
      <c r="BT428" s="65">
        <f t="shared" si="2803"/>
        <v>0</v>
      </c>
      <c r="BU428" s="65">
        <f t="shared" si="2804"/>
        <v>0</v>
      </c>
      <c r="BV428" s="65">
        <f t="shared" si="2805"/>
        <v>0</v>
      </c>
      <c r="BW428" s="65">
        <f t="shared" si="2806"/>
        <v>0</v>
      </c>
      <c r="BX428" s="132"/>
      <c r="BY428" s="65">
        <f t="shared" si="2807"/>
        <v>0</v>
      </c>
      <c r="BZ428" s="132"/>
      <c r="CA428" s="65">
        <f t="shared" si="2808"/>
        <v>0</v>
      </c>
      <c r="CB428" s="65">
        <f t="shared" si="2809"/>
        <v>0</v>
      </c>
      <c r="CC428" s="65">
        <f t="shared" si="2810"/>
        <v>0</v>
      </c>
      <c r="CD428" s="65">
        <f t="shared" si="2811"/>
        <v>0</v>
      </c>
      <c r="CE428" s="65">
        <f t="shared" si="2812"/>
        <v>0</v>
      </c>
      <c r="CF428" s="65">
        <f t="shared" si="2813"/>
        <v>0</v>
      </c>
      <c r="CG428" s="65">
        <f t="shared" si="2814"/>
        <v>0</v>
      </c>
      <c r="CH428" s="132"/>
      <c r="CI428" s="65">
        <f t="shared" si="2815"/>
        <v>0</v>
      </c>
      <c r="CJ428" s="65">
        <f t="shared" si="2816"/>
        <v>0</v>
      </c>
      <c r="CK428" s="65">
        <f t="shared" si="2817"/>
        <v>0</v>
      </c>
      <c r="CL428" s="65">
        <f t="shared" si="2818"/>
        <v>0</v>
      </c>
      <c r="CM428" s="65">
        <f t="shared" si="2819"/>
        <v>0</v>
      </c>
      <c r="CN428" s="65">
        <f t="shared" si="2820"/>
        <v>0</v>
      </c>
      <c r="CO428" s="65">
        <f t="shared" si="2821"/>
        <v>0</v>
      </c>
      <c r="CP428" s="1">
        <v>6500</v>
      </c>
      <c r="CU428" s="1">
        <f t="shared" si="2772"/>
        <v>6500</v>
      </c>
      <c r="CV428" s="1"/>
      <c r="DA428" s="1"/>
      <c r="DB428" s="1">
        <f t="shared" si="2773"/>
        <v>6500</v>
      </c>
      <c r="DC428" s="1">
        <f t="shared" si="2774"/>
        <v>0</v>
      </c>
      <c r="DD428" s="1">
        <f t="shared" si="2775"/>
        <v>0</v>
      </c>
      <c r="DE428" s="1">
        <f t="shared" si="2776"/>
        <v>0</v>
      </c>
      <c r="DF428" s="1">
        <f t="shared" si="2777"/>
        <v>0</v>
      </c>
      <c r="DG428" s="1">
        <f t="shared" si="2778"/>
        <v>6500</v>
      </c>
      <c r="DH428" s="1">
        <v>6500</v>
      </c>
      <c r="DM428" s="1">
        <f t="shared" si="2779"/>
        <v>6500</v>
      </c>
      <c r="DN428" s="1"/>
      <c r="DS428" s="1"/>
      <c r="DT428" s="1">
        <f t="shared" si="2780"/>
        <v>6500</v>
      </c>
      <c r="DU428" s="1">
        <f t="shared" si="2781"/>
        <v>0</v>
      </c>
      <c r="DV428" s="1">
        <f t="shared" si="2782"/>
        <v>0</v>
      </c>
      <c r="DW428" s="1">
        <f t="shared" si="2783"/>
        <v>0</v>
      </c>
      <c r="DX428" s="1">
        <f t="shared" si="2784"/>
        <v>0</v>
      </c>
      <c r="DY428" s="1">
        <f t="shared" si="2785"/>
        <v>6500</v>
      </c>
      <c r="DZ428" s="1"/>
      <c r="EA428" s="1"/>
      <c r="EB428" s="1"/>
      <c r="EC428" s="1"/>
      <c r="ED428" s="1"/>
      <c r="EE428" s="1">
        <f t="shared" si="2559"/>
        <v>0</v>
      </c>
      <c r="EF428" s="1"/>
      <c r="EK428" s="1"/>
      <c r="EL428" s="1">
        <f t="shared" si="2786"/>
        <v>0</v>
      </c>
      <c r="EM428" s="1">
        <f t="shared" si="2787"/>
        <v>0</v>
      </c>
      <c r="EN428" s="1">
        <f t="shared" si="2788"/>
        <v>0</v>
      </c>
      <c r="EO428" s="1">
        <f t="shared" si="2789"/>
        <v>0</v>
      </c>
      <c r="EP428" s="1">
        <f t="shared" si="2790"/>
        <v>0</v>
      </c>
      <c r="EQ428" s="1">
        <f t="shared" si="2791"/>
        <v>0</v>
      </c>
      <c r="ER428" s="1"/>
      <c r="EW428" s="1">
        <f t="shared" si="2566"/>
        <v>0</v>
      </c>
      <c r="EX428" s="1"/>
      <c r="FC428" s="1"/>
      <c r="FD428" s="1">
        <f t="shared" si="2792"/>
        <v>0</v>
      </c>
      <c r="FE428" s="1">
        <f t="shared" si="2793"/>
        <v>0</v>
      </c>
      <c r="FF428" s="1">
        <f t="shared" si="2794"/>
        <v>0</v>
      </c>
      <c r="FG428" s="1">
        <f t="shared" si="2795"/>
        <v>0</v>
      </c>
      <c r="FH428" s="1">
        <f t="shared" si="2796"/>
        <v>0</v>
      </c>
      <c r="FI428" s="1">
        <f t="shared" si="2797"/>
        <v>0</v>
      </c>
    </row>
    <row r="429" spans="1:165" s="116" customFormat="1" ht="21" customHeight="1" x14ac:dyDescent="0.2">
      <c r="A429" s="53" t="s">
        <v>130</v>
      </c>
      <c r="B429" s="120" t="s">
        <v>101</v>
      </c>
      <c r="C429" s="120">
        <v>740301</v>
      </c>
      <c r="D429" s="120" t="s">
        <v>558</v>
      </c>
      <c r="E429" s="123" t="s">
        <v>559</v>
      </c>
      <c r="F429" s="30" t="s">
        <v>525</v>
      </c>
      <c r="G429" s="1">
        <f t="shared" si="2740"/>
        <v>63500</v>
      </c>
      <c r="H429" s="1">
        <f t="shared" si="2741"/>
        <v>0</v>
      </c>
      <c r="I429" s="1"/>
      <c r="J429" s="1">
        <f t="shared" si="2742"/>
        <v>63500</v>
      </c>
      <c r="K429" s="1"/>
      <c r="L429" s="1"/>
      <c r="M429" s="1">
        <f t="shared" si="2360"/>
        <v>23500</v>
      </c>
      <c r="N429" s="65"/>
      <c r="O429" s="65">
        <v>18268</v>
      </c>
      <c r="P429" s="65"/>
      <c r="Q429" s="65">
        <v>4932</v>
      </c>
      <c r="R429" s="65"/>
      <c r="S429" s="65"/>
      <c r="T429" s="65">
        <f t="shared" si="2743"/>
        <v>300</v>
      </c>
      <c r="U429" s="65">
        <v>300</v>
      </c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140"/>
      <c r="AG429" s="140"/>
      <c r="AH429" s="1"/>
      <c r="AI429" s="1"/>
      <c r="AJ429" s="1">
        <f t="shared" si="2744"/>
        <v>23500</v>
      </c>
      <c r="AK429" s="1">
        <f t="shared" si="2822"/>
        <v>0</v>
      </c>
      <c r="AL429" s="1">
        <f t="shared" si="2745"/>
        <v>0</v>
      </c>
      <c r="AM429" s="65"/>
      <c r="AN429" s="65"/>
      <c r="AO429" s="65"/>
      <c r="AP429" s="65"/>
      <c r="AQ429" s="65"/>
      <c r="AR429" s="65"/>
      <c r="AS429" s="65">
        <f t="shared" si="2746"/>
        <v>0</v>
      </c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140"/>
      <c r="BF429" s="140"/>
      <c r="BG429" s="1"/>
      <c r="BH429" s="1"/>
      <c r="BI429" s="1">
        <f t="shared" si="2747"/>
        <v>0</v>
      </c>
      <c r="BJ429" s="1">
        <f t="shared" si="2823"/>
        <v>63500</v>
      </c>
      <c r="BK429" s="1">
        <f t="shared" si="2798"/>
        <v>23500</v>
      </c>
      <c r="BL429" s="1"/>
      <c r="BM429" s="65">
        <f t="shared" si="2799"/>
        <v>0</v>
      </c>
      <c r="BN429" s="132"/>
      <c r="BO429" s="65">
        <f t="shared" si="2800"/>
        <v>18268</v>
      </c>
      <c r="BP429" s="132"/>
      <c r="BQ429" s="65">
        <f t="shared" si="2801"/>
        <v>0</v>
      </c>
      <c r="BR429" s="65">
        <f t="shared" si="2802"/>
        <v>4932</v>
      </c>
      <c r="BS429" s="132"/>
      <c r="BT429" s="65">
        <f t="shared" si="2803"/>
        <v>0</v>
      </c>
      <c r="BU429" s="65">
        <f t="shared" si="2804"/>
        <v>0</v>
      </c>
      <c r="BV429" s="65">
        <f t="shared" si="2805"/>
        <v>300</v>
      </c>
      <c r="BW429" s="65">
        <f t="shared" si="2806"/>
        <v>300</v>
      </c>
      <c r="BX429" s="132"/>
      <c r="BY429" s="65">
        <f t="shared" si="2807"/>
        <v>0</v>
      </c>
      <c r="BZ429" s="132"/>
      <c r="CA429" s="65">
        <f t="shared" si="2808"/>
        <v>0</v>
      </c>
      <c r="CB429" s="65">
        <f t="shared" si="2809"/>
        <v>0</v>
      </c>
      <c r="CC429" s="65">
        <f t="shared" si="2810"/>
        <v>0</v>
      </c>
      <c r="CD429" s="65">
        <f t="shared" si="2811"/>
        <v>0</v>
      </c>
      <c r="CE429" s="65">
        <f t="shared" si="2812"/>
        <v>0</v>
      </c>
      <c r="CF429" s="65">
        <f t="shared" si="2813"/>
        <v>0</v>
      </c>
      <c r="CG429" s="65">
        <f t="shared" si="2814"/>
        <v>0</v>
      </c>
      <c r="CH429" s="132"/>
      <c r="CI429" s="65">
        <f t="shared" si="2815"/>
        <v>0</v>
      </c>
      <c r="CJ429" s="65">
        <f t="shared" si="2816"/>
        <v>0</v>
      </c>
      <c r="CK429" s="65">
        <f t="shared" si="2817"/>
        <v>0</v>
      </c>
      <c r="CL429" s="65">
        <f t="shared" si="2818"/>
        <v>0</v>
      </c>
      <c r="CM429" s="65">
        <f t="shared" si="2819"/>
        <v>0</v>
      </c>
      <c r="CN429" s="65">
        <f t="shared" si="2820"/>
        <v>0</v>
      </c>
      <c r="CO429" s="65">
        <f t="shared" si="2821"/>
        <v>23500</v>
      </c>
      <c r="CP429" s="1">
        <v>40000</v>
      </c>
      <c r="CU429" s="1">
        <f t="shared" si="2772"/>
        <v>40000</v>
      </c>
      <c r="CV429" s="1"/>
      <c r="DA429" s="1"/>
      <c r="DB429" s="1">
        <f t="shared" si="2773"/>
        <v>40000</v>
      </c>
      <c r="DC429" s="1">
        <f t="shared" si="2774"/>
        <v>0</v>
      </c>
      <c r="DD429" s="1">
        <f t="shared" si="2775"/>
        <v>0</v>
      </c>
      <c r="DE429" s="1">
        <f t="shared" si="2776"/>
        <v>0</v>
      </c>
      <c r="DF429" s="1">
        <f t="shared" si="2777"/>
        <v>0</v>
      </c>
      <c r="DG429" s="1">
        <f t="shared" si="2778"/>
        <v>40000</v>
      </c>
      <c r="DH429" s="1"/>
      <c r="DM429" s="1">
        <f t="shared" si="2779"/>
        <v>0</v>
      </c>
      <c r="DN429" s="1"/>
      <c r="DS429" s="1"/>
      <c r="DT429" s="1">
        <f t="shared" si="2780"/>
        <v>0</v>
      </c>
      <c r="DU429" s="1">
        <f t="shared" si="2781"/>
        <v>0</v>
      </c>
      <c r="DV429" s="1">
        <f t="shared" si="2782"/>
        <v>0</v>
      </c>
      <c r="DW429" s="1">
        <f t="shared" si="2783"/>
        <v>0</v>
      </c>
      <c r="DX429" s="1">
        <f t="shared" si="2784"/>
        <v>0</v>
      </c>
      <c r="DY429" s="1">
        <f t="shared" si="2785"/>
        <v>0</v>
      </c>
      <c r="DZ429" s="1"/>
      <c r="EA429" s="1"/>
      <c r="EB429" s="1"/>
      <c r="EC429" s="1"/>
      <c r="ED429" s="1"/>
      <c r="EE429" s="1">
        <f t="shared" si="2559"/>
        <v>0</v>
      </c>
      <c r="EF429" s="1"/>
      <c r="EK429" s="1"/>
      <c r="EL429" s="1">
        <f t="shared" si="2786"/>
        <v>0</v>
      </c>
      <c r="EM429" s="1">
        <f t="shared" si="2787"/>
        <v>0</v>
      </c>
      <c r="EN429" s="1">
        <f t="shared" si="2788"/>
        <v>0</v>
      </c>
      <c r="EO429" s="1">
        <f t="shared" si="2789"/>
        <v>0</v>
      </c>
      <c r="EP429" s="1">
        <f t="shared" si="2790"/>
        <v>0</v>
      </c>
      <c r="EQ429" s="1">
        <f t="shared" si="2791"/>
        <v>0</v>
      </c>
      <c r="ER429" s="1"/>
      <c r="EW429" s="1">
        <f t="shared" si="2566"/>
        <v>0</v>
      </c>
      <c r="EX429" s="1"/>
      <c r="FC429" s="1"/>
      <c r="FD429" s="1">
        <f t="shared" si="2792"/>
        <v>0</v>
      </c>
      <c r="FE429" s="1">
        <f t="shared" si="2793"/>
        <v>0</v>
      </c>
      <c r="FF429" s="1">
        <f t="shared" si="2794"/>
        <v>0</v>
      </c>
      <c r="FG429" s="1">
        <f t="shared" si="2795"/>
        <v>0</v>
      </c>
      <c r="FH429" s="1">
        <f t="shared" si="2796"/>
        <v>0</v>
      </c>
      <c r="FI429" s="1">
        <f t="shared" si="2797"/>
        <v>0</v>
      </c>
    </row>
    <row r="430" spans="1:165" s="116" customFormat="1" ht="21" customHeight="1" x14ac:dyDescent="0.2">
      <c r="A430" s="53" t="s">
        <v>130</v>
      </c>
      <c r="B430" s="120" t="s">
        <v>106</v>
      </c>
      <c r="C430" s="120">
        <v>740302</v>
      </c>
      <c r="D430" s="120" t="s">
        <v>558</v>
      </c>
      <c r="E430" s="123" t="s">
        <v>560</v>
      </c>
      <c r="F430" s="30" t="s">
        <v>525</v>
      </c>
      <c r="G430" s="1">
        <f t="shared" si="2740"/>
        <v>15000</v>
      </c>
      <c r="H430" s="1">
        <f t="shared" si="2741"/>
        <v>0</v>
      </c>
      <c r="I430" s="1"/>
      <c r="J430" s="1">
        <f t="shared" si="2742"/>
        <v>15000</v>
      </c>
      <c r="K430" s="1"/>
      <c r="L430" s="1"/>
      <c r="M430" s="1">
        <f t="shared" si="2360"/>
        <v>10000</v>
      </c>
      <c r="N430" s="65"/>
      <c r="O430" s="65">
        <v>7874</v>
      </c>
      <c r="P430" s="65"/>
      <c r="Q430" s="65">
        <v>2126</v>
      </c>
      <c r="R430" s="65"/>
      <c r="S430" s="65"/>
      <c r="T430" s="65">
        <f t="shared" si="2743"/>
        <v>0</v>
      </c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140"/>
      <c r="AG430" s="140"/>
      <c r="AH430" s="1"/>
      <c r="AI430" s="1"/>
      <c r="AJ430" s="1">
        <f t="shared" si="2744"/>
        <v>10000</v>
      </c>
      <c r="AK430" s="1">
        <f t="shared" si="2822"/>
        <v>0</v>
      </c>
      <c r="AL430" s="1">
        <f t="shared" si="2745"/>
        <v>0</v>
      </c>
      <c r="AM430" s="65"/>
      <c r="AN430" s="65"/>
      <c r="AO430" s="65"/>
      <c r="AP430" s="65"/>
      <c r="AQ430" s="65"/>
      <c r="AR430" s="65"/>
      <c r="AS430" s="65">
        <f t="shared" si="2746"/>
        <v>0</v>
      </c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140"/>
      <c r="BF430" s="140"/>
      <c r="BG430" s="1"/>
      <c r="BH430" s="1"/>
      <c r="BI430" s="1">
        <f t="shared" si="2747"/>
        <v>0</v>
      </c>
      <c r="BJ430" s="1">
        <f t="shared" si="2823"/>
        <v>15000</v>
      </c>
      <c r="BK430" s="1">
        <f t="shared" si="2798"/>
        <v>10000</v>
      </c>
      <c r="BL430" s="1"/>
      <c r="BM430" s="65">
        <f t="shared" si="2799"/>
        <v>0</v>
      </c>
      <c r="BN430" s="132"/>
      <c r="BO430" s="65">
        <f t="shared" si="2800"/>
        <v>7874</v>
      </c>
      <c r="BP430" s="132"/>
      <c r="BQ430" s="65">
        <f t="shared" si="2801"/>
        <v>0</v>
      </c>
      <c r="BR430" s="65">
        <f t="shared" si="2802"/>
        <v>2126</v>
      </c>
      <c r="BS430" s="132"/>
      <c r="BT430" s="65">
        <f t="shared" si="2803"/>
        <v>0</v>
      </c>
      <c r="BU430" s="65">
        <f t="shared" si="2804"/>
        <v>0</v>
      </c>
      <c r="BV430" s="65">
        <f t="shared" si="2805"/>
        <v>0</v>
      </c>
      <c r="BW430" s="65">
        <f t="shared" si="2806"/>
        <v>0</v>
      </c>
      <c r="BX430" s="132"/>
      <c r="BY430" s="65">
        <f t="shared" si="2807"/>
        <v>0</v>
      </c>
      <c r="BZ430" s="132"/>
      <c r="CA430" s="65">
        <f t="shared" si="2808"/>
        <v>0</v>
      </c>
      <c r="CB430" s="65">
        <f t="shared" si="2809"/>
        <v>0</v>
      </c>
      <c r="CC430" s="65">
        <f t="shared" si="2810"/>
        <v>0</v>
      </c>
      <c r="CD430" s="65">
        <f t="shared" si="2811"/>
        <v>0</v>
      </c>
      <c r="CE430" s="65">
        <f t="shared" si="2812"/>
        <v>0</v>
      </c>
      <c r="CF430" s="65">
        <f t="shared" si="2813"/>
        <v>0</v>
      </c>
      <c r="CG430" s="65">
        <f t="shared" si="2814"/>
        <v>0</v>
      </c>
      <c r="CH430" s="132"/>
      <c r="CI430" s="65">
        <f t="shared" si="2815"/>
        <v>0</v>
      </c>
      <c r="CJ430" s="65">
        <f t="shared" si="2816"/>
        <v>0</v>
      </c>
      <c r="CK430" s="65">
        <f t="shared" si="2817"/>
        <v>0</v>
      </c>
      <c r="CL430" s="65">
        <f t="shared" si="2818"/>
        <v>0</v>
      </c>
      <c r="CM430" s="65">
        <f t="shared" si="2819"/>
        <v>0</v>
      </c>
      <c r="CN430" s="65">
        <f t="shared" si="2820"/>
        <v>0</v>
      </c>
      <c r="CO430" s="65">
        <f t="shared" si="2821"/>
        <v>10000</v>
      </c>
      <c r="CP430" s="1">
        <v>5000</v>
      </c>
      <c r="CU430" s="1">
        <f t="shared" si="2772"/>
        <v>5000</v>
      </c>
      <c r="CV430" s="1"/>
      <c r="DA430" s="1"/>
      <c r="DB430" s="1">
        <f t="shared" si="2773"/>
        <v>5000</v>
      </c>
      <c r="DC430" s="1">
        <f t="shared" si="2774"/>
        <v>0</v>
      </c>
      <c r="DD430" s="1">
        <f t="shared" si="2775"/>
        <v>0</v>
      </c>
      <c r="DE430" s="1">
        <f t="shared" si="2776"/>
        <v>0</v>
      </c>
      <c r="DF430" s="1">
        <f t="shared" si="2777"/>
        <v>0</v>
      </c>
      <c r="DG430" s="1">
        <f t="shared" si="2778"/>
        <v>5000</v>
      </c>
      <c r="DH430" s="1"/>
      <c r="DM430" s="1">
        <f t="shared" si="2779"/>
        <v>0</v>
      </c>
      <c r="DN430" s="1"/>
      <c r="DS430" s="1"/>
      <c r="DT430" s="1">
        <f t="shared" si="2780"/>
        <v>0</v>
      </c>
      <c r="DU430" s="1">
        <f t="shared" si="2781"/>
        <v>0</v>
      </c>
      <c r="DV430" s="1">
        <f t="shared" si="2782"/>
        <v>0</v>
      </c>
      <c r="DW430" s="1">
        <f t="shared" si="2783"/>
        <v>0</v>
      </c>
      <c r="DX430" s="1">
        <f t="shared" si="2784"/>
        <v>0</v>
      </c>
      <c r="DY430" s="1">
        <f t="shared" si="2785"/>
        <v>0</v>
      </c>
      <c r="DZ430" s="1"/>
      <c r="EA430" s="1"/>
      <c r="EB430" s="1"/>
      <c r="EC430" s="1"/>
      <c r="ED430" s="1"/>
      <c r="EE430" s="1">
        <f t="shared" si="2559"/>
        <v>0</v>
      </c>
      <c r="EF430" s="1"/>
      <c r="EK430" s="1"/>
      <c r="EL430" s="1">
        <f t="shared" si="2786"/>
        <v>0</v>
      </c>
      <c r="EM430" s="1">
        <f t="shared" si="2787"/>
        <v>0</v>
      </c>
      <c r="EN430" s="1">
        <f t="shared" si="2788"/>
        <v>0</v>
      </c>
      <c r="EO430" s="1">
        <f t="shared" si="2789"/>
        <v>0</v>
      </c>
      <c r="EP430" s="1">
        <f t="shared" si="2790"/>
        <v>0</v>
      </c>
      <c r="EQ430" s="1">
        <f t="shared" si="2791"/>
        <v>0</v>
      </c>
      <c r="ER430" s="1"/>
      <c r="EW430" s="1">
        <f t="shared" si="2566"/>
        <v>0</v>
      </c>
      <c r="EX430" s="1"/>
      <c r="FC430" s="1"/>
      <c r="FD430" s="1">
        <f t="shared" si="2792"/>
        <v>0</v>
      </c>
      <c r="FE430" s="1">
        <f t="shared" si="2793"/>
        <v>0</v>
      </c>
      <c r="FF430" s="1">
        <f t="shared" si="2794"/>
        <v>0</v>
      </c>
      <c r="FG430" s="1">
        <f t="shared" si="2795"/>
        <v>0</v>
      </c>
      <c r="FH430" s="1">
        <f t="shared" si="2796"/>
        <v>0</v>
      </c>
      <c r="FI430" s="1">
        <f t="shared" si="2797"/>
        <v>0</v>
      </c>
    </row>
    <row r="431" spans="1:165" s="116" customFormat="1" ht="21" customHeight="1" x14ac:dyDescent="0.2">
      <c r="A431" s="53" t="s">
        <v>130</v>
      </c>
      <c r="B431" s="120" t="s">
        <v>106</v>
      </c>
      <c r="C431" s="120">
        <v>740302</v>
      </c>
      <c r="D431" s="120" t="s">
        <v>561</v>
      </c>
      <c r="E431" s="123" t="s">
        <v>562</v>
      </c>
      <c r="F431" s="30">
        <v>2020</v>
      </c>
      <c r="G431" s="1">
        <f t="shared" si="2740"/>
        <v>16500</v>
      </c>
      <c r="H431" s="1">
        <f t="shared" si="2741"/>
        <v>0</v>
      </c>
      <c r="I431" s="1"/>
      <c r="J431" s="1">
        <f t="shared" si="2742"/>
        <v>16500</v>
      </c>
      <c r="K431" s="1"/>
      <c r="L431" s="1"/>
      <c r="M431" s="1">
        <f t="shared" ref="M431:M488" si="2824">N431+O431+P431+Q431+R431+S431+T431+W431+X431+AB431+AC431+AD431</f>
        <v>16500</v>
      </c>
      <c r="N431" s="65"/>
      <c r="O431" s="65">
        <v>12992</v>
      </c>
      <c r="P431" s="65"/>
      <c r="Q431" s="65">
        <v>3508</v>
      </c>
      <c r="R431" s="65"/>
      <c r="S431" s="65"/>
      <c r="T431" s="65">
        <f t="shared" si="2743"/>
        <v>0</v>
      </c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140"/>
      <c r="AG431" s="140"/>
      <c r="AH431" s="1"/>
      <c r="AI431" s="1"/>
      <c r="AJ431" s="1">
        <f t="shared" si="2744"/>
        <v>16500</v>
      </c>
      <c r="AK431" s="1">
        <f t="shared" si="2822"/>
        <v>0</v>
      </c>
      <c r="AL431" s="1">
        <f t="shared" si="2745"/>
        <v>0</v>
      </c>
      <c r="AM431" s="65"/>
      <c r="AN431" s="65"/>
      <c r="AO431" s="65"/>
      <c r="AP431" s="65"/>
      <c r="AQ431" s="65"/>
      <c r="AR431" s="65"/>
      <c r="AS431" s="65">
        <f t="shared" si="2746"/>
        <v>0</v>
      </c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140"/>
      <c r="BF431" s="140"/>
      <c r="BG431" s="1"/>
      <c r="BH431" s="1"/>
      <c r="BI431" s="1">
        <f t="shared" si="2747"/>
        <v>0</v>
      </c>
      <c r="BJ431" s="1">
        <f t="shared" si="2823"/>
        <v>16500</v>
      </c>
      <c r="BK431" s="1">
        <f t="shared" si="2798"/>
        <v>16500</v>
      </c>
      <c r="BL431" s="1"/>
      <c r="BM431" s="65">
        <f t="shared" si="2799"/>
        <v>0</v>
      </c>
      <c r="BN431" s="132"/>
      <c r="BO431" s="65">
        <f t="shared" si="2800"/>
        <v>12992</v>
      </c>
      <c r="BP431" s="132"/>
      <c r="BQ431" s="65">
        <f t="shared" si="2801"/>
        <v>0</v>
      </c>
      <c r="BR431" s="65">
        <f t="shared" si="2802"/>
        <v>3508</v>
      </c>
      <c r="BS431" s="132"/>
      <c r="BT431" s="65">
        <f t="shared" si="2803"/>
        <v>0</v>
      </c>
      <c r="BU431" s="65">
        <f t="shared" si="2804"/>
        <v>0</v>
      </c>
      <c r="BV431" s="65">
        <f t="shared" si="2805"/>
        <v>0</v>
      </c>
      <c r="BW431" s="65">
        <f t="shared" si="2806"/>
        <v>0</v>
      </c>
      <c r="BX431" s="132"/>
      <c r="BY431" s="65">
        <f t="shared" si="2807"/>
        <v>0</v>
      </c>
      <c r="BZ431" s="132"/>
      <c r="CA431" s="65">
        <f t="shared" si="2808"/>
        <v>0</v>
      </c>
      <c r="CB431" s="65">
        <f t="shared" si="2809"/>
        <v>0</v>
      </c>
      <c r="CC431" s="65">
        <f t="shared" si="2810"/>
        <v>0</v>
      </c>
      <c r="CD431" s="65">
        <f t="shared" si="2811"/>
        <v>0</v>
      </c>
      <c r="CE431" s="65">
        <f t="shared" si="2812"/>
        <v>0</v>
      </c>
      <c r="CF431" s="65">
        <f t="shared" si="2813"/>
        <v>0</v>
      </c>
      <c r="CG431" s="65">
        <f t="shared" si="2814"/>
        <v>0</v>
      </c>
      <c r="CH431" s="132"/>
      <c r="CI431" s="65">
        <f t="shared" si="2815"/>
        <v>0</v>
      </c>
      <c r="CJ431" s="65">
        <f t="shared" si="2816"/>
        <v>0</v>
      </c>
      <c r="CK431" s="65">
        <f t="shared" si="2817"/>
        <v>0</v>
      </c>
      <c r="CL431" s="65">
        <f t="shared" si="2818"/>
        <v>0</v>
      </c>
      <c r="CM431" s="65">
        <f t="shared" si="2819"/>
        <v>0</v>
      </c>
      <c r="CN431" s="65">
        <f t="shared" si="2820"/>
        <v>0</v>
      </c>
      <c r="CO431" s="65">
        <f t="shared" si="2821"/>
        <v>16500</v>
      </c>
      <c r="CP431" s="1"/>
      <c r="CU431" s="1">
        <f t="shared" si="2772"/>
        <v>0</v>
      </c>
      <c r="CV431" s="1"/>
      <c r="DA431" s="1"/>
      <c r="DB431" s="1">
        <f t="shared" si="2773"/>
        <v>0</v>
      </c>
      <c r="DC431" s="1">
        <f t="shared" si="2774"/>
        <v>0</v>
      </c>
      <c r="DD431" s="1">
        <f t="shared" si="2775"/>
        <v>0</v>
      </c>
      <c r="DE431" s="1">
        <f t="shared" si="2776"/>
        <v>0</v>
      </c>
      <c r="DF431" s="1">
        <f t="shared" si="2777"/>
        <v>0</v>
      </c>
      <c r="DG431" s="1">
        <f t="shared" si="2778"/>
        <v>0</v>
      </c>
      <c r="DH431" s="1"/>
      <c r="DM431" s="1">
        <f t="shared" si="2779"/>
        <v>0</v>
      </c>
      <c r="DN431" s="1"/>
      <c r="DS431" s="1"/>
      <c r="DT431" s="1">
        <f t="shared" si="2780"/>
        <v>0</v>
      </c>
      <c r="DU431" s="1">
        <f t="shared" si="2781"/>
        <v>0</v>
      </c>
      <c r="DV431" s="1">
        <f t="shared" si="2782"/>
        <v>0</v>
      </c>
      <c r="DW431" s="1">
        <f t="shared" si="2783"/>
        <v>0</v>
      </c>
      <c r="DX431" s="1">
        <f t="shared" si="2784"/>
        <v>0</v>
      </c>
      <c r="DY431" s="1">
        <f t="shared" si="2785"/>
        <v>0</v>
      </c>
      <c r="DZ431" s="1"/>
      <c r="EA431" s="1"/>
      <c r="EB431" s="1"/>
      <c r="EC431" s="1"/>
      <c r="ED431" s="1"/>
      <c r="EE431" s="1">
        <f t="shared" si="2559"/>
        <v>0</v>
      </c>
      <c r="EF431" s="1"/>
      <c r="EK431" s="1"/>
      <c r="EL431" s="1">
        <f t="shared" si="2786"/>
        <v>0</v>
      </c>
      <c r="EM431" s="1">
        <f t="shared" si="2787"/>
        <v>0</v>
      </c>
      <c r="EN431" s="1">
        <f t="shared" si="2788"/>
        <v>0</v>
      </c>
      <c r="EO431" s="1">
        <f t="shared" si="2789"/>
        <v>0</v>
      </c>
      <c r="EP431" s="1">
        <f t="shared" si="2790"/>
        <v>0</v>
      </c>
      <c r="EQ431" s="1">
        <f t="shared" si="2791"/>
        <v>0</v>
      </c>
      <c r="ER431" s="1"/>
      <c r="EW431" s="1">
        <f t="shared" si="2566"/>
        <v>0</v>
      </c>
      <c r="EX431" s="1"/>
      <c r="FC431" s="1"/>
      <c r="FD431" s="1">
        <f t="shared" si="2792"/>
        <v>0</v>
      </c>
      <c r="FE431" s="1">
        <f t="shared" si="2793"/>
        <v>0</v>
      </c>
      <c r="FF431" s="1">
        <f t="shared" si="2794"/>
        <v>0</v>
      </c>
      <c r="FG431" s="1">
        <f t="shared" si="2795"/>
        <v>0</v>
      </c>
      <c r="FH431" s="1">
        <f t="shared" si="2796"/>
        <v>0</v>
      </c>
      <c r="FI431" s="1">
        <f t="shared" si="2797"/>
        <v>0</v>
      </c>
    </row>
    <row r="432" spans="1:165" s="116" customFormat="1" ht="21" customHeight="1" x14ac:dyDescent="0.2">
      <c r="A432" s="53" t="s">
        <v>130</v>
      </c>
      <c r="B432" s="120" t="s">
        <v>101</v>
      </c>
      <c r="C432" s="120">
        <v>740301</v>
      </c>
      <c r="D432" s="120" t="s">
        <v>563</v>
      </c>
      <c r="E432" s="123" t="s">
        <v>564</v>
      </c>
      <c r="F432" s="30" t="s">
        <v>525</v>
      </c>
      <c r="G432" s="1">
        <f t="shared" si="2740"/>
        <v>31750</v>
      </c>
      <c r="H432" s="1">
        <f t="shared" si="2741"/>
        <v>0</v>
      </c>
      <c r="I432" s="1"/>
      <c r="J432" s="1">
        <f t="shared" si="2742"/>
        <v>31750</v>
      </c>
      <c r="K432" s="1"/>
      <c r="L432" s="1"/>
      <c r="M432" s="1">
        <f t="shared" si="2824"/>
        <v>15000</v>
      </c>
      <c r="N432" s="65"/>
      <c r="O432" s="65">
        <v>11811</v>
      </c>
      <c r="P432" s="65"/>
      <c r="Q432" s="65">
        <v>3189</v>
      </c>
      <c r="R432" s="65"/>
      <c r="S432" s="65"/>
      <c r="T432" s="65">
        <f t="shared" si="2743"/>
        <v>0</v>
      </c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140"/>
      <c r="AG432" s="140"/>
      <c r="AH432" s="1"/>
      <c r="AI432" s="1"/>
      <c r="AJ432" s="1">
        <f t="shared" si="2744"/>
        <v>15000</v>
      </c>
      <c r="AK432" s="1">
        <f t="shared" si="2822"/>
        <v>0</v>
      </c>
      <c r="AL432" s="1">
        <f t="shared" si="2745"/>
        <v>0</v>
      </c>
      <c r="AM432" s="65"/>
      <c r="AN432" s="65"/>
      <c r="AO432" s="65"/>
      <c r="AP432" s="65"/>
      <c r="AQ432" s="65"/>
      <c r="AR432" s="65"/>
      <c r="AS432" s="65">
        <f t="shared" si="2746"/>
        <v>0</v>
      </c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140"/>
      <c r="BF432" s="140"/>
      <c r="BG432" s="1"/>
      <c r="BH432" s="1"/>
      <c r="BI432" s="1">
        <f t="shared" si="2747"/>
        <v>0</v>
      </c>
      <c r="BJ432" s="1">
        <f t="shared" si="2823"/>
        <v>31750</v>
      </c>
      <c r="BK432" s="1">
        <f t="shared" si="2798"/>
        <v>15000</v>
      </c>
      <c r="BL432" s="1"/>
      <c r="BM432" s="65">
        <f t="shared" si="2799"/>
        <v>0</v>
      </c>
      <c r="BN432" s="132"/>
      <c r="BO432" s="65">
        <f t="shared" si="2800"/>
        <v>11811</v>
      </c>
      <c r="BP432" s="132"/>
      <c r="BQ432" s="65">
        <f t="shared" si="2801"/>
        <v>0</v>
      </c>
      <c r="BR432" s="65">
        <f t="shared" si="2802"/>
        <v>3189</v>
      </c>
      <c r="BS432" s="132"/>
      <c r="BT432" s="65">
        <f t="shared" si="2803"/>
        <v>0</v>
      </c>
      <c r="BU432" s="65">
        <f t="shared" si="2804"/>
        <v>0</v>
      </c>
      <c r="BV432" s="65">
        <f t="shared" si="2805"/>
        <v>0</v>
      </c>
      <c r="BW432" s="65">
        <f t="shared" si="2806"/>
        <v>0</v>
      </c>
      <c r="BX432" s="132"/>
      <c r="BY432" s="65">
        <f t="shared" si="2807"/>
        <v>0</v>
      </c>
      <c r="BZ432" s="132"/>
      <c r="CA432" s="65">
        <f t="shared" si="2808"/>
        <v>0</v>
      </c>
      <c r="CB432" s="65">
        <f t="shared" si="2809"/>
        <v>0</v>
      </c>
      <c r="CC432" s="65">
        <f t="shared" si="2810"/>
        <v>0</v>
      </c>
      <c r="CD432" s="65">
        <f t="shared" si="2811"/>
        <v>0</v>
      </c>
      <c r="CE432" s="65">
        <f t="shared" si="2812"/>
        <v>0</v>
      </c>
      <c r="CF432" s="65">
        <f t="shared" si="2813"/>
        <v>0</v>
      </c>
      <c r="CG432" s="65">
        <f t="shared" si="2814"/>
        <v>0</v>
      </c>
      <c r="CH432" s="132"/>
      <c r="CI432" s="65">
        <f t="shared" si="2815"/>
        <v>0</v>
      </c>
      <c r="CJ432" s="65">
        <f t="shared" si="2816"/>
        <v>0</v>
      </c>
      <c r="CK432" s="65">
        <f t="shared" si="2817"/>
        <v>0</v>
      </c>
      <c r="CL432" s="65">
        <f t="shared" si="2818"/>
        <v>0</v>
      </c>
      <c r="CM432" s="65">
        <f t="shared" si="2819"/>
        <v>0</v>
      </c>
      <c r="CN432" s="65">
        <f t="shared" si="2820"/>
        <v>0</v>
      </c>
      <c r="CO432" s="65">
        <f t="shared" si="2821"/>
        <v>15000</v>
      </c>
      <c r="CP432" s="1">
        <v>16750</v>
      </c>
      <c r="CU432" s="1">
        <f t="shared" si="2772"/>
        <v>16750</v>
      </c>
      <c r="CV432" s="1"/>
      <c r="DA432" s="1"/>
      <c r="DB432" s="1">
        <f t="shared" si="2773"/>
        <v>16750</v>
      </c>
      <c r="DC432" s="1">
        <f t="shared" si="2774"/>
        <v>0</v>
      </c>
      <c r="DD432" s="1">
        <f t="shared" si="2775"/>
        <v>0</v>
      </c>
      <c r="DE432" s="1">
        <f t="shared" si="2776"/>
        <v>0</v>
      </c>
      <c r="DF432" s="1">
        <f t="shared" si="2777"/>
        <v>0</v>
      </c>
      <c r="DG432" s="1">
        <f t="shared" si="2778"/>
        <v>16750</v>
      </c>
      <c r="DH432" s="1"/>
      <c r="DM432" s="1">
        <f t="shared" si="2779"/>
        <v>0</v>
      </c>
      <c r="DN432" s="1"/>
      <c r="DS432" s="1"/>
      <c r="DT432" s="1">
        <f t="shared" si="2780"/>
        <v>0</v>
      </c>
      <c r="DU432" s="1">
        <f t="shared" si="2781"/>
        <v>0</v>
      </c>
      <c r="DV432" s="1">
        <f t="shared" si="2782"/>
        <v>0</v>
      </c>
      <c r="DW432" s="1">
        <f t="shared" si="2783"/>
        <v>0</v>
      </c>
      <c r="DX432" s="1">
        <f t="shared" si="2784"/>
        <v>0</v>
      </c>
      <c r="DY432" s="1">
        <f t="shared" si="2785"/>
        <v>0</v>
      </c>
      <c r="DZ432" s="1"/>
      <c r="EA432" s="1"/>
      <c r="EB432" s="1"/>
      <c r="EC432" s="1"/>
      <c r="ED432" s="1"/>
      <c r="EE432" s="1">
        <f t="shared" si="2559"/>
        <v>0</v>
      </c>
      <c r="EF432" s="1"/>
      <c r="EK432" s="1"/>
      <c r="EL432" s="1">
        <f t="shared" si="2786"/>
        <v>0</v>
      </c>
      <c r="EM432" s="1">
        <f t="shared" si="2787"/>
        <v>0</v>
      </c>
      <c r="EN432" s="1">
        <f t="shared" si="2788"/>
        <v>0</v>
      </c>
      <c r="EO432" s="1">
        <f t="shared" si="2789"/>
        <v>0</v>
      </c>
      <c r="EP432" s="1">
        <f t="shared" si="2790"/>
        <v>0</v>
      </c>
      <c r="EQ432" s="1">
        <f t="shared" si="2791"/>
        <v>0</v>
      </c>
      <c r="ER432" s="1"/>
      <c r="EW432" s="1">
        <f t="shared" si="2566"/>
        <v>0</v>
      </c>
      <c r="EX432" s="1"/>
      <c r="FC432" s="1"/>
      <c r="FD432" s="1">
        <f t="shared" si="2792"/>
        <v>0</v>
      </c>
      <c r="FE432" s="1">
        <f t="shared" si="2793"/>
        <v>0</v>
      </c>
      <c r="FF432" s="1">
        <f t="shared" si="2794"/>
        <v>0</v>
      </c>
      <c r="FG432" s="1">
        <f t="shared" si="2795"/>
        <v>0</v>
      </c>
      <c r="FH432" s="1">
        <f t="shared" si="2796"/>
        <v>0</v>
      </c>
      <c r="FI432" s="1">
        <f t="shared" si="2797"/>
        <v>0</v>
      </c>
    </row>
    <row r="433" spans="1:165" s="116" customFormat="1" ht="21" customHeight="1" x14ac:dyDescent="0.2">
      <c r="A433" s="53" t="s">
        <v>130</v>
      </c>
      <c r="B433" s="120" t="s">
        <v>106</v>
      </c>
      <c r="C433" s="120">
        <v>740302</v>
      </c>
      <c r="D433" s="120" t="s">
        <v>565</v>
      </c>
      <c r="E433" s="123" t="s">
        <v>566</v>
      </c>
      <c r="F433" s="30">
        <v>2020</v>
      </c>
      <c r="G433" s="1">
        <f t="shared" si="2740"/>
        <v>8000</v>
      </c>
      <c r="H433" s="1">
        <f t="shared" si="2741"/>
        <v>0</v>
      </c>
      <c r="I433" s="1"/>
      <c r="J433" s="1">
        <f t="shared" si="2742"/>
        <v>8000</v>
      </c>
      <c r="K433" s="1"/>
      <c r="L433" s="1"/>
      <c r="M433" s="1">
        <f t="shared" si="2824"/>
        <v>8000</v>
      </c>
      <c r="N433" s="65"/>
      <c r="O433" s="65">
        <v>6300</v>
      </c>
      <c r="P433" s="65"/>
      <c r="Q433" s="65">
        <v>1700</v>
      </c>
      <c r="R433" s="65"/>
      <c r="S433" s="65"/>
      <c r="T433" s="65">
        <f t="shared" si="2743"/>
        <v>0</v>
      </c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140"/>
      <c r="AG433" s="140"/>
      <c r="AH433" s="1"/>
      <c r="AI433" s="1"/>
      <c r="AJ433" s="1">
        <f t="shared" si="2744"/>
        <v>8000</v>
      </c>
      <c r="AK433" s="1">
        <f t="shared" si="2822"/>
        <v>0</v>
      </c>
      <c r="AL433" s="1">
        <f t="shared" si="2745"/>
        <v>0</v>
      </c>
      <c r="AM433" s="65"/>
      <c r="AN433" s="65"/>
      <c r="AO433" s="65"/>
      <c r="AP433" s="65"/>
      <c r="AQ433" s="65"/>
      <c r="AR433" s="65"/>
      <c r="AS433" s="65">
        <f t="shared" si="2746"/>
        <v>0</v>
      </c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140"/>
      <c r="BF433" s="140"/>
      <c r="BG433" s="1"/>
      <c r="BH433" s="1"/>
      <c r="BI433" s="1">
        <f t="shared" si="2747"/>
        <v>0</v>
      </c>
      <c r="BJ433" s="1">
        <f t="shared" si="2823"/>
        <v>8000</v>
      </c>
      <c r="BK433" s="1">
        <f t="shared" si="2798"/>
        <v>8000</v>
      </c>
      <c r="BL433" s="1"/>
      <c r="BM433" s="65">
        <f t="shared" si="2799"/>
        <v>0</v>
      </c>
      <c r="BN433" s="132"/>
      <c r="BO433" s="65">
        <f t="shared" si="2800"/>
        <v>6300</v>
      </c>
      <c r="BP433" s="132"/>
      <c r="BQ433" s="65">
        <f t="shared" si="2801"/>
        <v>0</v>
      </c>
      <c r="BR433" s="65">
        <f t="shared" si="2802"/>
        <v>1700</v>
      </c>
      <c r="BS433" s="132"/>
      <c r="BT433" s="65">
        <f t="shared" si="2803"/>
        <v>0</v>
      </c>
      <c r="BU433" s="65">
        <f t="shared" si="2804"/>
        <v>0</v>
      </c>
      <c r="BV433" s="65">
        <f t="shared" si="2805"/>
        <v>0</v>
      </c>
      <c r="BW433" s="65">
        <f t="shared" si="2806"/>
        <v>0</v>
      </c>
      <c r="BX433" s="132"/>
      <c r="BY433" s="65">
        <f t="shared" si="2807"/>
        <v>0</v>
      </c>
      <c r="BZ433" s="132"/>
      <c r="CA433" s="65">
        <f t="shared" si="2808"/>
        <v>0</v>
      </c>
      <c r="CB433" s="65">
        <f t="shared" si="2809"/>
        <v>0</v>
      </c>
      <c r="CC433" s="65">
        <f t="shared" si="2810"/>
        <v>0</v>
      </c>
      <c r="CD433" s="65">
        <f t="shared" si="2811"/>
        <v>0</v>
      </c>
      <c r="CE433" s="65">
        <f t="shared" si="2812"/>
        <v>0</v>
      </c>
      <c r="CF433" s="65">
        <f t="shared" si="2813"/>
        <v>0</v>
      </c>
      <c r="CG433" s="65">
        <f t="shared" si="2814"/>
        <v>0</v>
      </c>
      <c r="CH433" s="132"/>
      <c r="CI433" s="65">
        <f t="shared" si="2815"/>
        <v>0</v>
      </c>
      <c r="CJ433" s="65">
        <f t="shared" si="2816"/>
        <v>0</v>
      </c>
      <c r="CK433" s="65">
        <f t="shared" si="2817"/>
        <v>0</v>
      </c>
      <c r="CL433" s="65">
        <f t="shared" si="2818"/>
        <v>0</v>
      </c>
      <c r="CM433" s="65">
        <f t="shared" si="2819"/>
        <v>0</v>
      </c>
      <c r="CN433" s="65">
        <f t="shared" si="2820"/>
        <v>0</v>
      </c>
      <c r="CO433" s="65">
        <f t="shared" si="2821"/>
        <v>8000</v>
      </c>
      <c r="CP433" s="1"/>
      <c r="CU433" s="1">
        <f t="shared" si="2772"/>
        <v>0</v>
      </c>
      <c r="CV433" s="1"/>
      <c r="DA433" s="1"/>
      <c r="DB433" s="1">
        <f t="shared" si="2773"/>
        <v>0</v>
      </c>
      <c r="DC433" s="1">
        <f t="shared" si="2774"/>
        <v>0</v>
      </c>
      <c r="DD433" s="1">
        <f t="shared" si="2775"/>
        <v>0</v>
      </c>
      <c r="DE433" s="1">
        <f t="shared" si="2776"/>
        <v>0</v>
      </c>
      <c r="DF433" s="1">
        <f t="shared" si="2777"/>
        <v>0</v>
      </c>
      <c r="DG433" s="1">
        <f t="shared" si="2778"/>
        <v>0</v>
      </c>
      <c r="DH433" s="1"/>
      <c r="DM433" s="1">
        <f t="shared" si="2779"/>
        <v>0</v>
      </c>
      <c r="DN433" s="1"/>
      <c r="DS433" s="1"/>
      <c r="DT433" s="1">
        <f t="shared" si="2780"/>
        <v>0</v>
      </c>
      <c r="DU433" s="1">
        <f t="shared" si="2781"/>
        <v>0</v>
      </c>
      <c r="DV433" s="1">
        <f t="shared" si="2782"/>
        <v>0</v>
      </c>
      <c r="DW433" s="1">
        <f t="shared" si="2783"/>
        <v>0</v>
      </c>
      <c r="DX433" s="1">
        <f t="shared" si="2784"/>
        <v>0</v>
      </c>
      <c r="DY433" s="1">
        <f t="shared" si="2785"/>
        <v>0</v>
      </c>
      <c r="DZ433" s="1"/>
      <c r="EA433" s="1"/>
      <c r="EB433" s="1"/>
      <c r="EC433" s="1"/>
      <c r="ED433" s="1"/>
      <c r="EE433" s="1">
        <f t="shared" si="2559"/>
        <v>0</v>
      </c>
      <c r="EF433" s="1"/>
      <c r="EK433" s="1"/>
      <c r="EL433" s="1">
        <f t="shared" si="2786"/>
        <v>0</v>
      </c>
      <c r="EM433" s="1">
        <f t="shared" si="2787"/>
        <v>0</v>
      </c>
      <c r="EN433" s="1">
        <f t="shared" si="2788"/>
        <v>0</v>
      </c>
      <c r="EO433" s="1">
        <f t="shared" si="2789"/>
        <v>0</v>
      </c>
      <c r="EP433" s="1">
        <f t="shared" si="2790"/>
        <v>0</v>
      </c>
      <c r="EQ433" s="1">
        <f t="shared" si="2791"/>
        <v>0</v>
      </c>
      <c r="ER433" s="1"/>
      <c r="EW433" s="1">
        <f t="shared" si="2566"/>
        <v>0</v>
      </c>
      <c r="EX433" s="1"/>
      <c r="FC433" s="1"/>
      <c r="FD433" s="1">
        <f t="shared" si="2792"/>
        <v>0</v>
      </c>
      <c r="FE433" s="1">
        <f t="shared" si="2793"/>
        <v>0</v>
      </c>
      <c r="FF433" s="1">
        <f t="shared" si="2794"/>
        <v>0</v>
      </c>
      <c r="FG433" s="1">
        <f t="shared" si="2795"/>
        <v>0</v>
      </c>
      <c r="FH433" s="1">
        <f t="shared" si="2796"/>
        <v>0</v>
      </c>
      <c r="FI433" s="1">
        <f t="shared" si="2797"/>
        <v>0</v>
      </c>
    </row>
    <row r="434" spans="1:165" s="116" customFormat="1" ht="11.25" x14ac:dyDescent="0.2">
      <c r="A434" s="120"/>
      <c r="B434" s="120"/>
      <c r="C434" s="120"/>
      <c r="D434" s="120"/>
      <c r="E434" s="123"/>
      <c r="F434" s="120"/>
      <c r="G434" s="1"/>
      <c r="H434" s="1"/>
      <c r="I434" s="1"/>
      <c r="J434" s="1"/>
      <c r="K434" s="1"/>
      <c r="L434" s="1"/>
      <c r="M434" s="1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1"/>
      <c r="AG434" s="1"/>
      <c r="AH434" s="1"/>
      <c r="AI434" s="1"/>
      <c r="AJ434" s="1"/>
      <c r="AK434" s="1"/>
      <c r="AL434" s="1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1"/>
      <c r="BF434" s="1"/>
      <c r="BG434" s="1"/>
      <c r="BH434" s="1"/>
      <c r="BI434" s="1"/>
      <c r="BJ434" s="1"/>
      <c r="BK434" s="1"/>
      <c r="BL434" s="1"/>
      <c r="BM434" s="65"/>
      <c r="BN434" s="132"/>
      <c r="BO434" s="65"/>
      <c r="BP434" s="132"/>
      <c r="BQ434" s="65"/>
      <c r="BR434" s="65"/>
      <c r="BS434" s="132"/>
      <c r="BT434" s="65"/>
      <c r="BU434" s="65"/>
      <c r="BV434" s="65"/>
      <c r="BW434" s="65"/>
      <c r="BX434" s="132"/>
      <c r="BY434" s="65"/>
      <c r="BZ434" s="132"/>
      <c r="CA434" s="65"/>
      <c r="CB434" s="65"/>
      <c r="CC434" s="65"/>
      <c r="CD434" s="65"/>
      <c r="CE434" s="65"/>
      <c r="CF434" s="65"/>
      <c r="CG434" s="65"/>
      <c r="CH434" s="132"/>
      <c r="CI434" s="65"/>
      <c r="CJ434" s="65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1:165" s="146" customFormat="1" ht="11.25" x14ac:dyDescent="0.2">
      <c r="A435" s="100"/>
      <c r="B435" s="100"/>
      <c r="C435" s="100"/>
      <c r="D435" s="100"/>
      <c r="E435" s="101" t="s">
        <v>171</v>
      </c>
      <c r="F435" s="102"/>
      <c r="G435" s="102"/>
      <c r="H435" s="20"/>
      <c r="I435" s="20"/>
      <c r="J435" s="103"/>
      <c r="K435" s="103"/>
      <c r="L435" s="103"/>
      <c r="M435" s="104">
        <f>SUM(M414:M434)</f>
        <v>552223</v>
      </c>
      <c r="N435" s="104">
        <f t="shared" ref="N435:FI435" si="2825">SUM(N414:N434)</f>
        <v>0</v>
      </c>
      <c r="O435" s="104">
        <f t="shared" si="2825"/>
        <v>426892</v>
      </c>
      <c r="P435" s="104">
        <f t="shared" si="2825"/>
        <v>0</v>
      </c>
      <c r="Q435" s="104">
        <f t="shared" si="2825"/>
        <v>115259</v>
      </c>
      <c r="R435" s="104">
        <f t="shared" si="2825"/>
        <v>0</v>
      </c>
      <c r="S435" s="104">
        <f t="shared" si="2825"/>
        <v>0</v>
      </c>
      <c r="T435" s="104">
        <f t="shared" si="2825"/>
        <v>10072</v>
      </c>
      <c r="U435" s="104">
        <f t="shared" si="2825"/>
        <v>8143</v>
      </c>
      <c r="V435" s="104">
        <f t="shared" si="2825"/>
        <v>1929</v>
      </c>
      <c r="W435" s="104">
        <f t="shared" si="2825"/>
        <v>0</v>
      </c>
      <c r="X435" s="104">
        <f t="shared" si="2825"/>
        <v>0</v>
      </c>
      <c r="Y435" s="104">
        <f t="shared" si="2825"/>
        <v>0</v>
      </c>
      <c r="Z435" s="104">
        <f t="shared" si="2825"/>
        <v>0</v>
      </c>
      <c r="AA435" s="104">
        <f t="shared" si="2825"/>
        <v>0</v>
      </c>
      <c r="AB435" s="104">
        <f t="shared" si="2825"/>
        <v>0</v>
      </c>
      <c r="AC435" s="104">
        <f t="shared" si="2825"/>
        <v>0</v>
      </c>
      <c r="AD435" s="104">
        <f t="shared" si="2825"/>
        <v>0</v>
      </c>
      <c r="AE435" s="104">
        <f t="shared" si="2825"/>
        <v>0</v>
      </c>
      <c r="AF435" s="104">
        <f t="shared" si="2825"/>
        <v>0</v>
      </c>
      <c r="AG435" s="104">
        <f t="shared" si="2825"/>
        <v>0</v>
      </c>
      <c r="AH435" s="104">
        <f t="shared" si="2825"/>
        <v>0</v>
      </c>
      <c r="AI435" s="104">
        <f t="shared" si="2825"/>
        <v>0</v>
      </c>
      <c r="AJ435" s="104">
        <f t="shared" si="2825"/>
        <v>552223</v>
      </c>
      <c r="AK435" s="104"/>
      <c r="AL435" s="104">
        <f>SUM(AL414:AL434)</f>
        <v>0</v>
      </c>
      <c r="AM435" s="104">
        <f t="shared" ref="AM435:BI435" si="2826">SUM(AM414:AM434)</f>
        <v>0</v>
      </c>
      <c r="AN435" s="104">
        <f t="shared" si="2826"/>
        <v>0</v>
      </c>
      <c r="AO435" s="104">
        <f t="shared" si="2826"/>
        <v>0</v>
      </c>
      <c r="AP435" s="104">
        <f t="shared" si="2826"/>
        <v>0</v>
      </c>
      <c r="AQ435" s="104">
        <f t="shared" si="2826"/>
        <v>0</v>
      </c>
      <c r="AR435" s="104">
        <f t="shared" si="2826"/>
        <v>0</v>
      </c>
      <c r="AS435" s="104">
        <f t="shared" si="2826"/>
        <v>0</v>
      </c>
      <c r="AT435" s="104">
        <f t="shared" si="2826"/>
        <v>0</v>
      </c>
      <c r="AU435" s="104">
        <f t="shared" si="2826"/>
        <v>0</v>
      </c>
      <c r="AV435" s="104">
        <f t="shared" si="2826"/>
        <v>0</v>
      </c>
      <c r="AW435" s="104">
        <f t="shared" si="2826"/>
        <v>0</v>
      </c>
      <c r="AX435" s="104">
        <f t="shared" si="2826"/>
        <v>0</v>
      </c>
      <c r="AY435" s="104">
        <f t="shared" si="2826"/>
        <v>0</v>
      </c>
      <c r="AZ435" s="104">
        <f t="shared" si="2826"/>
        <v>0</v>
      </c>
      <c r="BA435" s="104">
        <f t="shared" si="2826"/>
        <v>0</v>
      </c>
      <c r="BB435" s="104">
        <f t="shared" si="2826"/>
        <v>0</v>
      </c>
      <c r="BC435" s="104">
        <f t="shared" si="2826"/>
        <v>0</v>
      </c>
      <c r="BD435" s="104">
        <f t="shared" si="2826"/>
        <v>0</v>
      </c>
      <c r="BE435" s="104">
        <f t="shared" si="2826"/>
        <v>0</v>
      </c>
      <c r="BF435" s="104">
        <f t="shared" si="2826"/>
        <v>0</v>
      </c>
      <c r="BG435" s="104">
        <f t="shared" si="2826"/>
        <v>0</v>
      </c>
      <c r="BH435" s="104">
        <f t="shared" si="2826"/>
        <v>0</v>
      </c>
      <c r="BI435" s="104">
        <f t="shared" si="2826"/>
        <v>0</v>
      </c>
      <c r="BJ435" s="104">
        <f t="shared" ref="BJ435" si="2827">SUM(BJ414:BJ434)</f>
        <v>961607</v>
      </c>
      <c r="BK435" s="104">
        <f>SUM(BK414:BK434)</f>
        <v>552223</v>
      </c>
      <c r="BL435" s="104"/>
      <c r="BM435" s="104">
        <f t="shared" ref="BM435:CO435" si="2828">SUM(BM414:BM434)</f>
        <v>0</v>
      </c>
      <c r="BN435" s="104"/>
      <c r="BO435" s="104">
        <f t="shared" si="2828"/>
        <v>426892</v>
      </c>
      <c r="BP435" s="104"/>
      <c r="BQ435" s="104">
        <f t="shared" si="2828"/>
        <v>0</v>
      </c>
      <c r="BR435" s="104">
        <f t="shared" si="2828"/>
        <v>115259</v>
      </c>
      <c r="BS435" s="104"/>
      <c r="BT435" s="104">
        <f t="shared" si="2828"/>
        <v>0</v>
      </c>
      <c r="BU435" s="104">
        <f t="shared" si="2828"/>
        <v>0</v>
      </c>
      <c r="BV435" s="104">
        <f t="shared" si="2828"/>
        <v>10072</v>
      </c>
      <c r="BW435" s="104">
        <f t="shared" si="2828"/>
        <v>8143</v>
      </c>
      <c r="BX435" s="104"/>
      <c r="BY435" s="104">
        <f t="shared" si="2828"/>
        <v>1929</v>
      </c>
      <c r="BZ435" s="104"/>
      <c r="CA435" s="104">
        <f t="shared" si="2828"/>
        <v>0</v>
      </c>
      <c r="CB435" s="104">
        <f t="shared" si="2828"/>
        <v>0</v>
      </c>
      <c r="CC435" s="104">
        <f t="shared" si="2828"/>
        <v>0</v>
      </c>
      <c r="CD435" s="104">
        <f t="shared" si="2828"/>
        <v>0</v>
      </c>
      <c r="CE435" s="104">
        <f t="shared" si="2828"/>
        <v>0</v>
      </c>
      <c r="CF435" s="104">
        <f t="shared" si="2828"/>
        <v>0</v>
      </c>
      <c r="CG435" s="104">
        <f t="shared" si="2828"/>
        <v>0</v>
      </c>
      <c r="CH435" s="104"/>
      <c r="CI435" s="104">
        <f t="shared" si="2828"/>
        <v>0</v>
      </c>
      <c r="CJ435" s="104">
        <f t="shared" si="2828"/>
        <v>0</v>
      </c>
      <c r="CK435" s="104">
        <f t="shared" si="2828"/>
        <v>0</v>
      </c>
      <c r="CL435" s="104">
        <f t="shared" si="2828"/>
        <v>0</v>
      </c>
      <c r="CM435" s="104">
        <f t="shared" si="2828"/>
        <v>0</v>
      </c>
      <c r="CN435" s="104">
        <f t="shared" si="2828"/>
        <v>0</v>
      </c>
      <c r="CO435" s="104">
        <f t="shared" si="2828"/>
        <v>552223</v>
      </c>
      <c r="CP435" s="104">
        <f t="shared" si="2825"/>
        <v>168600</v>
      </c>
      <c r="CQ435" s="104">
        <f t="shared" si="2825"/>
        <v>0</v>
      </c>
      <c r="CR435" s="104">
        <f t="shared" si="2825"/>
        <v>0</v>
      </c>
      <c r="CS435" s="104">
        <f t="shared" si="2825"/>
        <v>0</v>
      </c>
      <c r="CT435" s="104">
        <f t="shared" si="2825"/>
        <v>0</v>
      </c>
      <c r="CU435" s="104">
        <f t="shared" si="2825"/>
        <v>168600</v>
      </c>
      <c r="CV435" s="104">
        <f t="shared" ref="CV435:DG435" si="2829">SUM(CV414:CV434)</f>
        <v>0</v>
      </c>
      <c r="CW435" s="104">
        <f t="shared" si="2829"/>
        <v>0</v>
      </c>
      <c r="CX435" s="104">
        <f t="shared" si="2829"/>
        <v>0</v>
      </c>
      <c r="CY435" s="104">
        <f t="shared" si="2829"/>
        <v>0</v>
      </c>
      <c r="CZ435" s="104">
        <f t="shared" si="2829"/>
        <v>0</v>
      </c>
      <c r="DA435" s="104">
        <f t="shared" si="2829"/>
        <v>0</v>
      </c>
      <c r="DB435" s="104">
        <f t="shared" si="2829"/>
        <v>168600</v>
      </c>
      <c r="DC435" s="104">
        <f t="shared" si="2829"/>
        <v>0</v>
      </c>
      <c r="DD435" s="104">
        <f t="shared" si="2829"/>
        <v>0</v>
      </c>
      <c r="DE435" s="104">
        <f t="shared" si="2829"/>
        <v>0</v>
      </c>
      <c r="DF435" s="104">
        <f t="shared" si="2829"/>
        <v>0</v>
      </c>
      <c r="DG435" s="104">
        <f t="shared" si="2829"/>
        <v>168600</v>
      </c>
      <c r="DH435" s="104">
        <f t="shared" si="2825"/>
        <v>56850</v>
      </c>
      <c r="DI435" s="104">
        <f t="shared" si="2825"/>
        <v>0</v>
      </c>
      <c r="DJ435" s="104">
        <f t="shared" si="2825"/>
        <v>0</v>
      </c>
      <c r="DK435" s="104">
        <f t="shared" si="2825"/>
        <v>0</v>
      </c>
      <c r="DL435" s="104">
        <f t="shared" si="2825"/>
        <v>0</v>
      </c>
      <c r="DM435" s="104">
        <f t="shared" si="2825"/>
        <v>56850</v>
      </c>
      <c r="DN435" s="104">
        <f t="shared" si="2825"/>
        <v>0</v>
      </c>
      <c r="DO435" s="104">
        <f t="shared" si="2825"/>
        <v>0</v>
      </c>
      <c r="DP435" s="104">
        <f t="shared" si="2825"/>
        <v>0</v>
      </c>
      <c r="DQ435" s="104">
        <f t="shared" si="2825"/>
        <v>0</v>
      </c>
      <c r="DR435" s="104">
        <f t="shared" si="2825"/>
        <v>0</v>
      </c>
      <c r="DS435" s="104">
        <f t="shared" si="2825"/>
        <v>0</v>
      </c>
      <c r="DT435" s="104">
        <f t="shared" si="2825"/>
        <v>56850</v>
      </c>
      <c r="DU435" s="104">
        <f t="shared" si="2825"/>
        <v>0</v>
      </c>
      <c r="DV435" s="104">
        <f t="shared" si="2825"/>
        <v>0</v>
      </c>
      <c r="DW435" s="104">
        <f t="shared" si="2825"/>
        <v>0</v>
      </c>
      <c r="DX435" s="104">
        <f t="shared" si="2825"/>
        <v>0</v>
      </c>
      <c r="DY435" s="104">
        <f t="shared" si="2825"/>
        <v>56850</v>
      </c>
      <c r="DZ435" s="104">
        <f t="shared" si="2825"/>
        <v>0</v>
      </c>
      <c r="EA435" s="104">
        <f t="shared" si="2825"/>
        <v>0</v>
      </c>
      <c r="EB435" s="104">
        <f t="shared" si="2825"/>
        <v>0</v>
      </c>
      <c r="EC435" s="104">
        <f t="shared" si="2825"/>
        <v>0</v>
      </c>
      <c r="ED435" s="104">
        <f t="shared" si="2825"/>
        <v>0</v>
      </c>
      <c r="EE435" s="104">
        <f t="shared" si="2825"/>
        <v>0</v>
      </c>
      <c r="EF435" s="104">
        <f t="shared" si="2825"/>
        <v>0</v>
      </c>
      <c r="EG435" s="104">
        <f t="shared" si="2825"/>
        <v>0</v>
      </c>
      <c r="EH435" s="104">
        <f t="shared" si="2825"/>
        <v>0</v>
      </c>
      <c r="EI435" s="104">
        <f t="shared" si="2825"/>
        <v>0</v>
      </c>
      <c r="EJ435" s="104">
        <f t="shared" si="2825"/>
        <v>0</v>
      </c>
      <c r="EK435" s="104">
        <f t="shared" si="2825"/>
        <v>0</v>
      </c>
      <c r="EL435" s="104">
        <f t="shared" si="2825"/>
        <v>0</v>
      </c>
      <c r="EM435" s="104">
        <f t="shared" si="2825"/>
        <v>0</v>
      </c>
      <c r="EN435" s="104">
        <f t="shared" si="2825"/>
        <v>0</v>
      </c>
      <c r="EO435" s="104">
        <f t="shared" si="2825"/>
        <v>0</v>
      </c>
      <c r="EP435" s="104">
        <f t="shared" si="2825"/>
        <v>0</v>
      </c>
      <c r="EQ435" s="104">
        <f t="shared" si="2825"/>
        <v>0</v>
      </c>
      <c r="ER435" s="104">
        <f t="shared" si="2825"/>
        <v>0</v>
      </c>
      <c r="ES435" s="104">
        <f t="shared" si="2825"/>
        <v>0</v>
      </c>
      <c r="ET435" s="104">
        <f t="shared" si="2825"/>
        <v>0</v>
      </c>
      <c r="EU435" s="104">
        <f t="shared" si="2825"/>
        <v>0</v>
      </c>
      <c r="EV435" s="104">
        <f t="shared" si="2825"/>
        <v>0</v>
      </c>
      <c r="EW435" s="104">
        <f t="shared" si="2825"/>
        <v>0</v>
      </c>
      <c r="EX435" s="104">
        <f t="shared" si="2825"/>
        <v>0</v>
      </c>
      <c r="EY435" s="104">
        <f t="shared" si="2825"/>
        <v>0</v>
      </c>
      <c r="EZ435" s="104">
        <f t="shared" si="2825"/>
        <v>0</v>
      </c>
      <c r="FA435" s="104">
        <f t="shared" si="2825"/>
        <v>0</v>
      </c>
      <c r="FB435" s="104">
        <f t="shared" si="2825"/>
        <v>0</v>
      </c>
      <c r="FC435" s="104">
        <f t="shared" si="2825"/>
        <v>0</v>
      </c>
      <c r="FD435" s="104">
        <f t="shared" si="2825"/>
        <v>0</v>
      </c>
      <c r="FE435" s="104">
        <f t="shared" si="2825"/>
        <v>0</v>
      </c>
      <c r="FF435" s="104">
        <f t="shared" si="2825"/>
        <v>0</v>
      </c>
      <c r="FG435" s="104">
        <f t="shared" si="2825"/>
        <v>0</v>
      </c>
      <c r="FH435" s="104">
        <f t="shared" si="2825"/>
        <v>0</v>
      </c>
      <c r="FI435" s="104">
        <f t="shared" si="2825"/>
        <v>0</v>
      </c>
    </row>
    <row r="436" spans="1:165" s="116" customFormat="1" ht="12" thickBot="1" x14ac:dyDescent="0.25">
      <c r="A436" s="120"/>
      <c r="B436" s="120"/>
      <c r="C436" s="120"/>
      <c r="D436" s="120"/>
      <c r="E436" s="123"/>
      <c r="F436" s="30"/>
      <c r="G436" s="30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73"/>
      <c r="BO436" s="1"/>
      <c r="BP436" s="73"/>
      <c r="BQ436" s="1"/>
      <c r="BR436" s="1"/>
      <c r="BS436" s="73"/>
      <c r="BT436" s="1"/>
      <c r="BU436" s="1"/>
      <c r="BV436" s="1"/>
      <c r="BW436" s="1"/>
      <c r="BX436" s="73"/>
      <c r="BY436" s="1"/>
      <c r="BZ436" s="73"/>
      <c r="CA436" s="1"/>
      <c r="CB436" s="1"/>
      <c r="CC436" s="1"/>
      <c r="CD436" s="1"/>
      <c r="CE436" s="1"/>
      <c r="CF436" s="1"/>
      <c r="CG436" s="1"/>
      <c r="CH436" s="73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1:165" s="142" customFormat="1" ht="15" customHeight="1" thickBot="1" x14ac:dyDescent="0.25">
      <c r="A437" s="21"/>
      <c r="B437" s="21"/>
      <c r="C437" s="22"/>
      <c r="D437" s="22"/>
      <c r="E437" s="23" t="s">
        <v>567</v>
      </c>
      <c r="F437" s="24"/>
      <c r="G437" s="24"/>
      <c r="H437" s="135"/>
      <c r="I437" s="135"/>
      <c r="J437" s="25"/>
      <c r="K437" s="25"/>
      <c r="L437" s="25"/>
      <c r="M437" s="66">
        <f>M435+M410</f>
        <v>2839760</v>
      </c>
      <c r="N437" s="66">
        <f t="shared" ref="N437:FI437" si="2830">N435+N410</f>
        <v>1656071</v>
      </c>
      <c r="O437" s="66">
        <f t="shared" si="2830"/>
        <v>426892</v>
      </c>
      <c r="P437" s="66">
        <f t="shared" si="2830"/>
        <v>0</v>
      </c>
      <c r="Q437" s="66">
        <f t="shared" si="2830"/>
        <v>562399</v>
      </c>
      <c r="R437" s="66">
        <f t="shared" si="2830"/>
        <v>0</v>
      </c>
      <c r="S437" s="66">
        <f t="shared" si="2830"/>
        <v>0</v>
      </c>
      <c r="T437" s="66">
        <f t="shared" si="2830"/>
        <v>194398</v>
      </c>
      <c r="U437" s="66">
        <f t="shared" si="2830"/>
        <v>153584</v>
      </c>
      <c r="V437" s="66">
        <f t="shared" si="2830"/>
        <v>40814</v>
      </c>
      <c r="W437" s="66">
        <f t="shared" si="2830"/>
        <v>0</v>
      </c>
      <c r="X437" s="66">
        <f t="shared" si="2830"/>
        <v>0</v>
      </c>
      <c r="Y437" s="66">
        <f t="shared" si="2830"/>
        <v>0</v>
      </c>
      <c r="Z437" s="66">
        <f t="shared" si="2830"/>
        <v>0</v>
      </c>
      <c r="AA437" s="66">
        <f t="shared" si="2830"/>
        <v>0</v>
      </c>
      <c r="AB437" s="66">
        <f t="shared" si="2830"/>
        <v>0</v>
      </c>
      <c r="AC437" s="66">
        <f t="shared" si="2830"/>
        <v>0</v>
      </c>
      <c r="AD437" s="66">
        <f t="shared" si="2830"/>
        <v>0</v>
      </c>
      <c r="AE437" s="66">
        <f t="shared" si="2830"/>
        <v>0</v>
      </c>
      <c r="AF437" s="66">
        <f t="shared" si="2830"/>
        <v>0</v>
      </c>
      <c r="AG437" s="66">
        <f t="shared" si="2830"/>
        <v>0</v>
      </c>
      <c r="AH437" s="66">
        <f t="shared" si="2830"/>
        <v>519685</v>
      </c>
      <c r="AI437" s="66">
        <f t="shared" si="2830"/>
        <v>622160</v>
      </c>
      <c r="AJ437" s="66">
        <f t="shared" si="2830"/>
        <v>2217600</v>
      </c>
      <c r="AK437" s="66"/>
      <c r="AL437" s="66">
        <f>AL435+AL410</f>
        <v>50000</v>
      </c>
      <c r="AM437" s="66">
        <f t="shared" ref="AM437:BI437" si="2831">AM435+AM410</f>
        <v>39370</v>
      </c>
      <c r="AN437" s="66">
        <f t="shared" si="2831"/>
        <v>0</v>
      </c>
      <c r="AO437" s="66">
        <f t="shared" si="2831"/>
        <v>0</v>
      </c>
      <c r="AP437" s="66">
        <f t="shared" si="2831"/>
        <v>10630</v>
      </c>
      <c r="AQ437" s="66">
        <f t="shared" si="2831"/>
        <v>0</v>
      </c>
      <c r="AR437" s="66">
        <f t="shared" si="2831"/>
        <v>0</v>
      </c>
      <c r="AS437" s="66">
        <f t="shared" si="2831"/>
        <v>0</v>
      </c>
      <c r="AT437" s="66">
        <f t="shared" si="2831"/>
        <v>0</v>
      </c>
      <c r="AU437" s="66">
        <f t="shared" si="2831"/>
        <v>0</v>
      </c>
      <c r="AV437" s="66">
        <f t="shared" si="2831"/>
        <v>0</v>
      </c>
      <c r="AW437" s="66">
        <f t="shared" si="2831"/>
        <v>0</v>
      </c>
      <c r="AX437" s="66">
        <f t="shared" si="2831"/>
        <v>0</v>
      </c>
      <c r="AY437" s="66">
        <f t="shared" si="2831"/>
        <v>0</v>
      </c>
      <c r="AZ437" s="66">
        <f t="shared" si="2831"/>
        <v>0</v>
      </c>
      <c r="BA437" s="66">
        <f t="shared" si="2831"/>
        <v>0</v>
      </c>
      <c r="BB437" s="66">
        <f t="shared" si="2831"/>
        <v>0</v>
      </c>
      <c r="BC437" s="66">
        <f t="shared" si="2831"/>
        <v>0</v>
      </c>
      <c r="BD437" s="66">
        <f t="shared" si="2831"/>
        <v>0</v>
      </c>
      <c r="BE437" s="66">
        <f t="shared" si="2831"/>
        <v>0</v>
      </c>
      <c r="BF437" s="66">
        <f t="shared" si="2831"/>
        <v>0</v>
      </c>
      <c r="BG437" s="66">
        <f t="shared" si="2831"/>
        <v>0</v>
      </c>
      <c r="BH437" s="66">
        <f t="shared" si="2831"/>
        <v>0</v>
      </c>
      <c r="BI437" s="66">
        <f t="shared" si="2831"/>
        <v>50000</v>
      </c>
      <c r="BJ437" s="66">
        <f t="shared" ref="BJ437" si="2832">BJ435+BJ410</f>
        <v>6263392</v>
      </c>
      <c r="BK437" s="66">
        <f>BK435+BK410</f>
        <v>2889760</v>
      </c>
      <c r="BL437" s="66"/>
      <c r="BM437" s="66">
        <f t="shared" ref="BM437:CO437" si="2833">BM435+BM410</f>
        <v>1695441</v>
      </c>
      <c r="BN437" s="66"/>
      <c r="BO437" s="66">
        <f t="shared" si="2833"/>
        <v>426892</v>
      </c>
      <c r="BP437" s="66"/>
      <c r="BQ437" s="66">
        <f t="shared" si="2833"/>
        <v>0</v>
      </c>
      <c r="BR437" s="66">
        <f t="shared" si="2833"/>
        <v>573029</v>
      </c>
      <c r="BS437" s="66"/>
      <c r="BT437" s="66">
        <f t="shared" si="2833"/>
        <v>0</v>
      </c>
      <c r="BU437" s="66">
        <f t="shared" si="2833"/>
        <v>0</v>
      </c>
      <c r="BV437" s="66">
        <f t="shared" si="2833"/>
        <v>194398</v>
      </c>
      <c r="BW437" s="66">
        <f t="shared" si="2833"/>
        <v>153584</v>
      </c>
      <c r="BX437" s="66"/>
      <c r="BY437" s="66">
        <f t="shared" si="2833"/>
        <v>40814</v>
      </c>
      <c r="BZ437" s="66"/>
      <c r="CA437" s="66">
        <f t="shared" si="2833"/>
        <v>0</v>
      </c>
      <c r="CB437" s="66">
        <f t="shared" si="2833"/>
        <v>0</v>
      </c>
      <c r="CC437" s="66">
        <f t="shared" si="2833"/>
        <v>0</v>
      </c>
      <c r="CD437" s="66">
        <f t="shared" si="2833"/>
        <v>0</v>
      </c>
      <c r="CE437" s="66">
        <f t="shared" si="2833"/>
        <v>0</v>
      </c>
      <c r="CF437" s="66">
        <f t="shared" si="2833"/>
        <v>0</v>
      </c>
      <c r="CG437" s="66">
        <f t="shared" si="2833"/>
        <v>0</v>
      </c>
      <c r="CH437" s="66"/>
      <c r="CI437" s="66">
        <f t="shared" si="2833"/>
        <v>0</v>
      </c>
      <c r="CJ437" s="66">
        <f t="shared" si="2833"/>
        <v>0</v>
      </c>
      <c r="CK437" s="66">
        <f t="shared" si="2833"/>
        <v>0</v>
      </c>
      <c r="CL437" s="66">
        <f t="shared" si="2833"/>
        <v>0</v>
      </c>
      <c r="CM437" s="66">
        <f t="shared" si="2833"/>
        <v>519685</v>
      </c>
      <c r="CN437" s="66">
        <f t="shared" si="2833"/>
        <v>622160</v>
      </c>
      <c r="CO437" s="66">
        <f t="shared" si="2833"/>
        <v>2267600</v>
      </c>
      <c r="CP437" s="66">
        <f t="shared" si="2830"/>
        <v>2993600</v>
      </c>
      <c r="CQ437" s="66">
        <f t="shared" si="2830"/>
        <v>0</v>
      </c>
      <c r="CR437" s="66">
        <f t="shared" si="2830"/>
        <v>0</v>
      </c>
      <c r="CS437" s="66">
        <f t="shared" si="2830"/>
        <v>0</v>
      </c>
      <c r="CT437" s="66">
        <f t="shared" si="2830"/>
        <v>1412500</v>
      </c>
      <c r="CU437" s="66">
        <f t="shared" si="2830"/>
        <v>1581100</v>
      </c>
      <c r="CV437" s="66">
        <f t="shared" ref="CV437:DG437" si="2834">CV435+CV410</f>
        <v>0</v>
      </c>
      <c r="CW437" s="66">
        <f t="shared" si="2834"/>
        <v>0</v>
      </c>
      <c r="CX437" s="66">
        <f t="shared" si="2834"/>
        <v>0</v>
      </c>
      <c r="CY437" s="66">
        <f t="shared" si="2834"/>
        <v>0</v>
      </c>
      <c r="CZ437" s="66">
        <f t="shared" si="2834"/>
        <v>0</v>
      </c>
      <c r="DA437" s="66">
        <f t="shared" si="2834"/>
        <v>0</v>
      </c>
      <c r="DB437" s="66">
        <f t="shared" si="2834"/>
        <v>2993600</v>
      </c>
      <c r="DC437" s="66">
        <f t="shared" si="2834"/>
        <v>0</v>
      </c>
      <c r="DD437" s="66">
        <f t="shared" si="2834"/>
        <v>0</v>
      </c>
      <c r="DE437" s="66">
        <f t="shared" si="2834"/>
        <v>0</v>
      </c>
      <c r="DF437" s="66">
        <f t="shared" si="2834"/>
        <v>1412500</v>
      </c>
      <c r="DG437" s="66">
        <f t="shared" si="2834"/>
        <v>1581100</v>
      </c>
      <c r="DH437" s="66">
        <f t="shared" si="2830"/>
        <v>56850</v>
      </c>
      <c r="DI437" s="66">
        <f t="shared" si="2830"/>
        <v>0</v>
      </c>
      <c r="DJ437" s="66">
        <f t="shared" si="2830"/>
        <v>0</v>
      </c>
      <c r="DK437" s="66">
        <f t="shared" si="2830"/>
        <v>0</v>
      </c>
      <c r="DL437" s="66">
        <f t="shared" si="2830"/>
        <v>0</v>
      </c>
      <c r="DM437" s="66">
        <f t="shared" si="2830"/>
        <v>56850</v>
      </c>
      <c r="DN437" s="66">
        <f t="shared" si="2830"/>
        <v>0</v>
      </c>
      <c r="DO437" s="66">
        <f t="shared" si="2830"/>
        <v>0</v>
      </c>
      <c r="DP437" s="66">
        <f t="shared" si="2830"/>
        <v>0</v>
      </c>
      <c r="DQ437" s="66">
        <f t="shared" si="2830"/>
        <v>0</v>
      </c>
      <c r="DR437" s="66">
        <f t="shared" si="2830"/>
        <v>0</v>
      </c>
      <c r="DS437" s="66">
        <f t="shared" si="2830"/>
        <v>0</v>
      </c>
      <c r="DT437" s="66">
        <f t="shared" si="2830"/>
        <v>56850</v>
      </c>
      <c r="DU437" s="66">
        <f t="shared" si="2830"/>
        <v>0</v>
      </c>
      <c r="DV437" s="66">
        <f t="shared" si="2830"/>
        <v>0</v>
      </c>
      <c r="DW437" s="66">
        <f t="shared" si="2830"/>
        <v>0</v>
      </c>
      <c r="DX437" s="66">
        <f t="shared" si="2830"/>
        <v>0</v>
      </c>
      <c r="DY437" s="66">
        <f t="shared" si="2830"/>
        <v>56850</v>
      </c>
      <c r="DZ437" s="66">
        <f t="shared" si="2830"/>
        <v>0</v>
      </c>
      <c r="EA437" s="66">
        <f t="shared" si="2830"/>
        <v>0</v>
      </c>
      <c r="EB437" s="66">
        <f t="shared" si="2830"/>
        <v>0</v>
      </c>
      <c r="EC437" s="66">
        <f t="shared" si="2830"/>
        <v>0</v>
      </c>
      <c r="ED437" s="66">
        <f t="shared" si="2830"/>
        <v>0</v>
      </c>
      <c r="EE437" s="66">
        <f t="shared" si="2830"/>
        <v>0</v>
      </c>
      <c r="EF437" s="66">
        <f t="shared" si="2830"/>
        <v>0</v>
      </c>
      <c r="EG437" s="66">
        <f t="shared" si="2830"/>
        <v>0</v>
      </c>
      <c r="EH437" s="66">
        <f t="shared" si="2830"/>
        <v>0</v>
      </c>
      <c r="EI437" s="66">
        <f t="shared" si="2830"/>
        <v>0</v>
      </c>
      <c r="EJ437" s="66">
        <f t="shared" si="2830"/>
        <v>0</v>
      </c>
      <c r="EK437" s="66">
        <f t="shared" si="2830"/>
        <v>0</v>
      </c>
      <c r="EL437" s="66">
        <f t="shared" si="2830"/>
        <v>0</v>
      </c>
      <c r="EM437" s="66">
        <f t="shared" si="2830"/>
        <v>0</v>
      </c>
      <c r="EN437" s="66">
        <f t="shared" si="2830"/>
        <v>0</v>
      </c>
      <c r="EO437" s="66">
        <f t="shared" si="2830"/>
        <v>0</v>
      </c>
      <c r="EP437" s="66">
        <f t="shared" si="2830"/>
        <v>0</v>
      </c>
      <c r="EQ437" s="66">
        <f t="shared" si="2830"/>
        <v>0</v>
      </c>
      <c r="ER437" s="66">
        <f t="shared" si="2830"/>
        <v>0</v>
      </c>
      <c r="ES437" s="66">
        <f t="shared" si="2830"/>
        <v>0</v>
      </c>
      <c r="ET437" s="66">
        <f t="shared" si="2830"/>
        <v>0</v>
      </c>
      <c r="EU437" s="66">
        <f t="shared" si="2830"/>
        <v>0</v>
      </c>
      <c r="EV437" s="66">
        <f t="shared" si="2830"/>
        <v>0</v>
      </c>
      <c r="EW437" s="66">
        <f t="shared" si="2830"/>
        <v>0</v>
      </c>
      <c r="EX437" s="66">
        <f t="shared" si="2830"/>
        <v>0</v>
      </c>
      <c r="EY437" s="66">
        <f t="shared" si="2830"/>
        <v>0</v>
      </c>
      <c r="EZ437" s="66">
        <f t="shared" si="2830"/>
        <v>0</v>
      </c>
      <c r="FA437" s="66">
        <f t="shared" si="2830"/>
        <v>0</v>
      </c>
      <c r="FB437" s="66">
        <f t="shared" si="2830"/>
        <v>0</v>
      </c>
      <c r="FC437" s="66">
        <f t="shared" si="2830"/>
        <v>0</v>
      </c>
      <c r="FD437" s="66">
        <f t="shared" si="2830"/>
        <v>0</v>
      </c>
      <c r="FE437" s="66">
        <f t="shared" si="2830"/>
        <v>0</v>
      </c>
      <c r="FF437" s="66">
        <f t="shared" si="2830"/>
        <v>0</v>
      </c>
      <c r="FG437" s="66">
        <f t="shared" si="2830"/>
        <v>0</v>
      </c>
      <c r="FH437" s="66">
        <f t="shared" si="2830"/>
        <v>0</v>
      </c>
      <c r="FI437" s="66">
        <f t="shared" si="2830"/>
        <v>0</v>
      </c>
    </row>
    <row r="438" spans="1:165" s="142" customFormat="1" ht="11.25" x14ac:dyDescent="0.2">
      <c r="A438" s="86"/>
      <c r="B438" s="86"/>
      <c r="C438" s="71"/>
      <c r="D438" s="71"/>
      <c r="E438" s="90" t="s">
        <v>7</v>
      </c>
      <c r="F438" s="88"/>
      <c r="G438" s="88"/>
      <c r="H438" s="89"/>
      <c r="I438" s="89"/>
      <c r="J438" s="89"/>
      <c r="K438" s="89"/>
      <c r="L438" s="8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73"/>
      <c r="BO438" s="1"/>
      <c r="BP438" s="73"/>
      <c r="BQ438" s="1"/>
      <c r="BR438" s="1"/>
      <c r="BS438" s="73"/>
      <c r="BT438" s="1"/>
      <c r="BU438" s="1"/>
      <c r="BV438" s="1"/>
      <c r="BW438" s="1"/>
      <c r="BX438" s="73"/>
      <c r="BY438" s="1"/>
      <c r="BZ438" s="73"/>
      <c r="CA438" s="1"/>
      <c r="CB438" s="1"/>
      <c r="CC438" s="1"/>
      <c r="CD438" s="1"/>
      <c r="CE438" s="1"/>
      <c r="CF438" s="1"/>
      <c r="CG438" s="1"/>
      <c r="CH438" s="73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1:165" s="142" customFormat="1" ht="11.25" x14ac:dyDescent="0.2">
      <c r="A439" s="86"/>
      <c r="B439" s="86"/>
      <c r="C439" s="71"/>
      <c r="D439" s="71"/>
      <c r="E439" s="91" t="s">
        <v>112</v>
      </c>
      <c r="F439" s="88"/>
      <c r="G439" s="88"/>
      <c r="H439" s="89"/>
      <c r="I439" s="89"/>
      <c r="J439" s="89"/>
      <c r="K439" s="89"/>
      <c r="L439" s="89"/>
      <c r="M439" s="70">
        <f t="shared" ref="M439:AS439" si="2835">SUMIF($B$397:$B$434,"kötelező",M$397:M$434)</f>
        <v>2724137</v>
      </c>
      <c r="N439" s="70">
        <f t="shared" si="2835"/>
        <v>1656071</v>
      </c>
      <c r="O439" s="70">
        <f t="shared" si="2835"/>
        <v>336086</v>
      </c>
      <c r="P439" s="70">
        <f t="shared" si="2835"/>
        <v>0</v>
      </c>
      <c r="Q439" s="70">
        <f t="shared" si="2835"/>
        <v>537882</v>
      </c>
      <c r="R439" s="70">
        <f t="shared" si="2835"/>
        <v>0</v>
      </c>
      <c r="S439" s="70">
        <f t="shared" si="2835"/>
        <v>0</v>
      </c>
      <c r="T439" s="70">
        <f t="shared" si="2835"/>
        <v>194098</v>
      </c>
      <c r="U439" s="70">
        <f t="shared" si="2835"/>
        <v>153284</v>
      </c>
      <c r="V439" s="70">
        <f t="shared" si="2835"/>
        <v>40814</v>
      </c>
      <c r="W439" s="70">
        <f t="shared" si="2835"/>
        <v>0</v>
      </c>
      <c r="X439" s="70">
        <f t="shared" si="2835"/>
        <v>0</v>
      </c>
      <c r="Y439" s="70">
        <f t="shared" si="2835"/>
        <v>0</v>
      </c>
      <c r="Z439" s="70">
        <f t="shared" si="2835"/>
        <v>0</v>
      </c>
      <c r="AA439" s="70">
        <f t="shared" si="2835"/>
        <v>0</v>
      </c>
      <c r="AB439" s="70">
        <f t="shared" si="2835"/>
        <v>0</v>
      </c>
      <c r="AC439" s="70">
        <f t="shared" si="2835"/>
        <v>0</v>
      </c>
      <c r="AD439" s="70">
        <f t="shared" si="2835"/>
        <v>0</v>
      </c>
      <c r="AE439" s="70">
        <f t="shared" si="2835"/>
        <v>0</v>
      </c>
      <c r="AF439" s="70">
        <f t="shared" si="2835"/>
        <v>0</v>
      </c>
      <c r="AG439" s="70">
        <f t="shared" si="2835"/>
        <v>0</v>
      </c>
      <c r="AH439" s="70">
        <f t="shared" si="2835"/>
        <v>519685</v>
      </c>
      <c r="AI439" s="70">
        <f t="shared" si="2835"/>
        <v>622160</v>
      </c>
      <c r="AJ439" s="70">
        <f t="shared" si="2835"/>
        <v>2101977</v>
      </c>
      <c r="AK439" s="70"/>
      <c r="AL439" s="70">
        <f t="shared" si="2835"/>
        <v>50000</v>
      </c>
      <c r="AM439" s="70">
        <f t="shared" si="2835"/>
        <v>39370</v>
      </c>
      <c r="AN439" s="70">
        <f t="shared" si="2835"/>
        <v>0</v>
      </c>
      <c r="AO439" s="70">
        <f t="shared" si="2835"/>
        <v>0</v>
      </c>
      <c r="AP439" s="70">
        <f t="shared" si="2835"/>
        <v>10630</v>
      </c>
      <c r="AQ439" s="70">
        <f t="shared" si="2835"/>
        <v>0</v>
      </c>
      <c r="AR439" s="70">
        <f t="shared" si="2835"/>
        <v>0</v>
      </c>
      <c r="AS439" s="70">
        <f t="shared" si="2835"/>
        <v>0</v>
      </c>
      <c r="AT439" s="70">
        <f t="shared" ref="AT439:CF439" si="2836">SUMIF($B$397:$B$434,"kötelező",AT$397:AT$434)</f>
        <v>0</v>
      </c>
      <c r="AU439" s="70">
        <f t="shared" si="2836"/>
        <v>0</v>
      </c>
      <c r="AV439" s="70">
        <f t="shared" si="2836"/>
        <v>0</v>
      </c>
      <c r="AW439" s="70">
        <f t="shared" si="2836"/>
        <v>0</v>
      </c>
      <c r="AX439" s="70">
        <f t="shared" si="2836"/>
        <v>0</v>
      </c>
      <c r="AY439" s="70">
        <f t="shared" si="2836"/>
        <v>0</v>
      </c>
      <c r="AZ439" s="70">
        <f t="shared" si="2836"/>
        <v>0</v>
      </c>
      <c r="BA439" s="70">
        <f t="shared" si="2836"/>
        <v>0</v>
      </c>
      <c r="BB439" s="70">
        <f t="shared" si="2836"/>
        <v>0</v>
      </c>
      <c r="BC439" s="70">
        <f t="shared" si="2836"/>
        <v>0</v>
      </c>
      <c r="BD439" s="70">
        <f t="shared" si="2836"/>
        <v>0</v>
      </c>
      <c r="BE439" s="70">
        <f t="shared" si="2836"/>
        <v>0</v>
      </c>
      <c r="BF439" s="70">
        <f t="shared" si="2836"/>
        <v>0</v>
      </c>
      <c r="BG439" s="70">
        <f t="shared" si="2836"/>
        <v>0</v>
      </c>
      <c r="BH439" s="70">
        <f t="shared" si="2836"/>
        <v>0</v>
      </c>
      <c r="BI439" s="70">
        <f t="shared" si="2836"/>
        <v>50000</v>
      </c>
      <c r="BJ439" s="70">
        <f t="shared" si="2836"/>
        <v>6059892</v>
      </c>
      <c r="BK439" s="70">
        <f t="shared" si="2836"/>
        <v>2774137</v>
      </c>
      <c r="BL439" s="70"/>
      <c r="BM439" s="70">
        <f t="shared" si="2836"/>
        <v>1695441</v>
      </c>
      <c r="BN439" s="70"/>
      <c r="BO439" s="70">
        <f t="shared" si="2836"/>
        <v>336086</v>
      </c>
      <c r="BP439" s="70"/>
      <c r="BQ439" s="70">
        <f t="shared" si="2836"/>
        <v>0</v>
      </c>
      <c r="BR439" s="70">
        <f t="shared" si="2836"/>
        <v>548512</v>
      </c>
      <c r="BS439" s="70"/>
      <c r="BT439" s="70">
        <f t="shared" si="2836"/>
        <v>0</v>
      </c>
      <c r="BU439" s="70">
        <f t="shared" si="2836"/>
        <v>0</v>
      </c>
      <c r="BV439" s="70">
        <f t="shared" si="2836"/>
        <v>194098</v>
      </c>
      <c r="BW439" s="70">
        <f t="shared" si="2836"/>
        <v>153284</v>
      </c>
      <c r="BX439" s="70"/>
      <c r="BY439" s="70">
        <f t="shared" si="2836"/>
        <v>40814</v>
      </c>
      <c r="BZ439" s="70"/>
      <c r="CA439" s="70">
        <f t="shared" si="2836"/>
        <v>0</v>
      </c>
      <c r="CB439" s="70">
        <f t="shared" si="2836"/>
        <v>0</v>
      </c>
      <c r="CC439" s="70">
        <f t="shared" si="2836"/>
        <v>0</v>
      </c>
      <c r="CD439" s="70">
        <f t="shared" si="2836"/>
        <v>0</v>
      </c>
      <c r="CE439" s="70">
        <f t="shared" si="2836"/>
        <v>0</v>
      </c>
      <c r="CF439" s="70">
        <f t="shared" si="2836"/>
        <v>0</v>
      </c>
      <c r="CG439" s="70">
        <f t="shared" ref="CG439:EX439" si="2837">SUMIF($B$397:$B$434,"kötelező",CG$397:CG$434)</f>
        <v>0</v>
      </c>
      <c r="CH439" s="70"/>
      <c r="CI439" s="70">
        <f t="shared" si="2837"/>
        <v>0</v>
      </c>
      <c r="CJ439" s="70">
        <f t="shared" si="2837"/>
        <v>0</v>
      </c>
      <c r="CK439" s="70">
        <f t="shared" si="2837"/>
        <v>0</v>
      </c>
      <c r="CL439" s="70">
        <f t="shared" si="2837"/>
        <v>0</v>
      </c>
      <c r="CM439" s="70">
        <f t="shared" si="2837"/>
        <v>519685</v>
      </c>
      <c r="CN439" s="70">
        <f t="shared" si="2837"/>
        <v>622160</v>
      </c>
      <c r="CO439" s="70">
        <f t="shared" si="2837"/>
        <v>2151977</v>
      </c>
      <c r="CP439" s="70">
        <f t="shared" si="2837"/>
        <v>2953100</v>
      </c>
      <c r="CQ439" s="70">
        <f t="shared" si="2837"/>
        <v>0</v>
      </c>
      <c r="CR439" s="70">
        <f t="shared" si="2837"/>
        <v>0</v>
      </c>
      <c r="CS439" s="70">
        <f t="shared" si="2837"/>
        <v>0</v>
      </c>
      <c r="CT439" s="70">
        <f t="shared" si="2837"/>
        <v>1412500</v>
      </c>
      <c r="CU439" s="70">
        <f t="shared" si="2837"/>
        <v>1540600</v>
      </c>
      <c r="CV439" s="70">
        <f t="shared" si="2837"/>
        <v>0</v>
      </c>
      <c r="CW439" s="70">
        <f t="shared" si="2837"/>
        <v>0</v>
      </c>
      <c r="CX439" s="70">
        <f t="shared" si="2837"/>
        <v>0</v>
      </c>
      <c r="CY439" s="70">
        <f t="shared" si="2837"/>
        <v>0</v>
      </c>
      <c r="CZ439" s="70">
        <f t="shared" si="2837"/>
        <v>0</v>
      </c>
      <c r="DA439" s="70">
        <f t="shared" si="2837"/>
        <v>0</v>
      </c>
      <c r="DB439" s="70">
        <f t="shared" si="2837"/>
        <v>2953100</v>
      </c>
      <c r="DC439" s="70">
        <f t="shared" si="2837"/>
        <v>0</v>
      </c>
      <c r="DD439" s="70">
        <f t="shared" si="2837"/>
        <v>0</v>
      </c>
      <c r="DE439" s="70">
        <f t="shared" si="2837"/>
        <v>0</v>
      </c>
      <c r="DF439" s="70">
        <f t="shared" si="2837"/>
        <v>1412500</v>
      </c>
      <c r="DG439" s="70">
        <f t="shared" si="2837"/>
        <v>1540600</v>
      </c>
      <c r="DH439" s="70">
        <f t="shared" si="2837"/>
        <v>21350</v>
      </c>
      <c r="DI439" s="70">
        <f t="shared" si="2837"/>
        <v>0</v>
      </c>
      <c r="DJ439" s="70">
        <f t="shared" si="2837"/>
        <v>0</v>
      </c>
      <c r="DK439" s="70">
        <f t="shared" si="2837"/>
        <v>0</v>
      </c>
      <c r="DL439" s="70">
        <f t="shared" si="2837"/>
        <v>0</v>
      </c>
      <c r="DM439" s="70">
        <f t="shared" si="2837"/>
        <v>21350</v>
      </c>
      <c r="DN439" s="70">
        <f t="shared" si="2837"/>
        <v>0</v>
      </c>
      <c r="DO439" s="70">
        <f t="shared" si="2837"/>
        <v>0</v>
      </c>
      <c r="DP439" s="70">
        <f t="shared" si="2837"/>
        <v>0</v>
      </c>
      <c r="DQ439" s="70">
        <f t="shared" si="2837"/>
        <v>0</v>
      </c>
      <c r="DR439" s="70">
        <f t="shared" si="2837"/>
        <v>0</v>
      </c>
      <c r="DS439" s="70">
        <f t="shared" si="2837"/>
        <v>0</v>
      </c>
      <c r="DT439" s="70">
        <f t="shared" si="2837"/>
        <v>21350</v>
      </c>
      <c r="DU439" s="70">
        <f t="shared" si="2837"/>
        <v>0</v>
      </c>
      <c r="DV439" s="70">
        <f t="shared" si="2837"/>
        <v>0</v>
      </c>
      <c r="DW439" s="70">
        <f t="shared" si="2837"/>
        <v>0</v>
      </c>
      <c r="DX439" s="70">
        <f t="shared" si="2837"/>
        <v>0</v>
      </c>
      <c r="DY439" s="70">
        <f t="shared" si="2837"/>
        <v>21350</v>
      </c>
      <c r="DZ439" s="70">
        <f t="shared" si="2837"/>
        <v>0</v>
      </c>
      <c r="EA439" s="70">
        <f t="shared" si="2837"/>
        <v>0</v>
      </c>
      <c r="EB439" s="70">
        <f t="shared" si="2837"/>
        <v>0</v>
      </c>
      <c r="EC439" s="70">
        <f t="shared" si="2837"/>
        <v>0</v>
      </c>
      <c r="ED439" s="70">
        <f t="shared" si="2837"/>
        <v>0</v>
      </c>
      <c r="EE439" s="70">
        <f t="shared" si="2837"/>
        <v>0</v>
      </c>
      <c r="EF439" s="70">
        <f t="shared" si="2837"/>
        <v>0</v>
      </c>
      <c r="EG439" s="70">
        <f t="shared" si="2837"/>
        <v>0</v>
      </c>
      <c r="EH439" s="70">
        <f t="shared" si="2837"/>
        <v>0</v>
      </c>
      <c r="EI439" s="70">
        <f t="shared" si="2837"/>
        <v>0</v>
      </c>
      <c r="EJ439" s="70">
        <f t="shared" si="2837"/>
        <v>0</v>
      </c>
      <c r="EK439" s="70">
        <f t="shared" si="2837"/>
        <v>0</v>
      </c>
      <c r="EL439" s="70">
        <f t="shared" si="2837"/>
        <v>0</v>
      </c>
      <c r="EM439" s="70">
        <f t="shared" si="2837"/>
        <v>0</v>
      </c>
      <c r="EN439" s="70">
        <f t="shared" si="2837"/>
        <v>0</v>
      </c>
      <c r="EO439" s="70">
        <f t="shared" si="2837"/>
        <v>0</v>
      </c>
      <c r="EP439" s="70">
        <f t="shared" si="2837"/>
        <v>0</v>
      </c>
      <c r="EQ439" s="70">
        <f t="shared" si="2837"/>
        <v>0</v>
      </c>
      <c r="ER439" s="70">
        <f t="shared" si="2837"/>
        <v>0</v>
      </c>
      <c r="ES439" s="70">
        <f t="shared" si="2837"/>
        <v>0</v>
      </c>
      <c r="ET439" s="70">
        <f t="shared" si="2837"/>
        <v>0</v>
      </c>
      <c r="EU439" s="70">
        <f t="shared" si="2837"/>
        <v>0</v>
      </c>
      <c r="EV439" s="70">
        <f t="shared" si="2837"/>
        <v>0</v>
      </c>
      <c r="EW439" s="70">
        <f t="shared" si="2837"/>
        <v>0</v>
      </c>
      <c r="EX439" s="70">
        <f t="shared" si="2837"/>
        <v>0</v>
      </c>
      <c r="EY439" s="70">
        <f t="shared" ref="EY439:FI439" si="2838">SUMIF($B$397:$B$434,"kötelező",EY$397:EY$434)</f>
        <v>0</v>
      </c>
      <c r="EZ439" s="70">
        <f t="shared" si="2838"/>
        <v>0</v>
      </c>
      <c r="FA439" s="70">
        <f t="shared" si="2838"/>
        <v>0</v>
      </c>
      <c r="FB439" s="70">
        <f t="shared" si="2838"/>
        <v>0</v>
      </c>
      <c r="FC439" s="70">
        <f t="shared" si="2838"/>
        <v>0</v>
      </c>
      <c r="FD439" s="70">
        <f t="shared" si="2838"/>
        <v>0</v>
      </c>
      <c r="FE439" s="70">
        <f t="shared" si="2838"/>
        <v>0</v>
      </c>
      <c r="FF439" s="70">
        <f t="shared" si="2838"/>
        <v>0</v>
      </c>
      <c r="FG439" s="70">
        <f t="shared" si="2838"/>
        <v>0</v>
      </c>
      <c r="FH439" s="70">
        <f t="shared" si="2838"/>
        <v>0</v>
      </c>
      <c r="FI439" s="70">
        <f t="shared" si="2838"/>
        <v>0</v>
      </c>
    </row>
    <row r="440" spans="1:165" s="142" customFormat="1" ht="11.25" x14ac:dyDescent="0.2">
      <c r="A440" s="86"/>
      <c r="B440" s="86"/>
      <c r="C440" s="71"/>
      <c r="D440" s="71"/>
      <c r="E440" s="91" t="s">
        <v>113</v>
      </c>
      <c r="F440" s="88"/>
      <c r="G440" s="88"/>
      <c r="H440" s="89"/>
      <c r="I440" s="89"/>
      <c r="J440" s="89"/>
      <c r="K440" s="89"/>
      <c r="L440" s="89"/>
      <c r="M440" s="70">
        <f t="shared" ref="M440:AS440" si="2839">SUMIF($B$397:$B$434,"önkéntes",M$397:M$434)</f>
        <v>115623</v>
      </c>
      <c r="N440" s="70">
        <f t="shared" si="2839"/>
        <v>0</v>
      </c>
      <c r="O440" s="70">
        <f t="shared" si="2839"/>
        <v>90806</v>
      </c>
      <c r="P440" s="70">
        <f t="shared" si="2839"/>
        <v>0</v>
      </c>
      <c r="Q440" s="70">
        <f t="shared" si="2839"/>
        <v>24517</v>
      </c>
      <c r="R440" s="70">
        <f t="shared" si="2839"/>
        <v>0</v>
      </c>
      <c r="S440" s="70">
        <f t="shared" si="2839"/>
        <v>0</v>
      </c>
      <c r="T440" s="70">
        <f t="shared" si="2839"/>
        <v>300</v>
      </c>
      <c r="U440" s="70">
        <f t="shared" si="2839"/>
        <v>300</v>
      </c>
      <c r="V440" s="70">
        <f t="shared" si="2839"/>
        <v>0</v>
      </c>
      <c r="W440" s="70">
        <f t="shared" si="2839"/>
        <v>0</v>
      </c>
      <c r="X440" s="70">
        <f t="shared" si="2839"/>
        <v>0</v>
      </c>
      <c r="Y440" s="70">
        <f t="shared" si="2839"/>
        <v>0</v>
      </c>
      <c r="Z440" s="70">
        <f t="shared" si="2839"/>
        <v>0</v>
      </c>
      <c r="AA440" s="70">
        <f t="shared" si="2839"/>
        <v>0</v>
      </c>
      <c r="AB440" s="70">
        <f t="shared" si="2839"/>
        <v>0</v>
      </c>
      <c r="AC440" s="70">
        <f t="shared" si="2839"/>
        <v>0</v>
      </c>
      <c r="AD440" s="70">
        <f t="shared" si="2839"/>
        <v>0</v>
      </c>
      <c r="AE440" s="70">
        <f t="shared" si="2839"/>
        <v>0</v>
      </c>
      <c r="AF440" s="70">
        <f t="shared" si="2839"/>
        <v>0</v>
      </c>
      <c r="AG440" s="70">
        <f t="shared" si="2839"/>
        <v>0</v>
      </c>
      <c r="AH440" s="70">
        <f t="shared" si="2839"/>
        <v>0</v>
      </c>
      <c r="AI440" s="70">
        <f t="shared" si="2839"/>
        <v>0</v>
      </c>
      <c r="AJ440" s="70">
        <f t="shared" si="2839"/>
        <v>115623</v>
      </c>
      <c r="AK440" s="70"/>
      <c r="AL440" s="70">
        <f t="shared" si="2839"/>
        <v>0</v>
      </c>
      <c r="AM440" s="70">
        <f t="shared" si="2839"/>
        <v>0</v>
      </c>
      <c r="AN440" s="70">
        <f t="shared" si="2839"/>
        <v>0</v>
      </c>
      <c r="AO440" s="70">
        <f t="shared" si="2839"/>
        <v>0</v>
      </c>
      <c r="AP440" s="70">
        <f t="shared" si="2839"/>
        <v>0</v>
      </c>
      <c r="AQ440" s="70">
        <f t="shared" si="2839"/>
        <v>0</v>
      </c>
      <c r="AR440" s="70">
        <f t="shared" si="2839"/>
        <v>0</v>
      </c>
      <c r="AS440" s="70">
        <f t="shared" si="2839"/>
        <v>0</v>
      </c>
      <c r="AT440" s="70">
        <f t="shared" ref="AT440:CF440" si="2840">SUMIF($B$397:$B$434,"önkéntes",AT$397:AT$434)</f>
        <v>0</v>
      </c>
      <c r="AU440" s="70">
        <f t="shared" si="2840"/>
        <v>0</v>
      </c>
      <c r="AV440" s="70">
        <f t="shared" si="2840"/>
        <v>0</v>
      </c>
      <c r="AW440" s="70">
        <f t="shared" si="2840"/>
        <v>0</v>
      </c>
      <c r="AX440" s="70">
        <f t="shared" si="2840"/>
        <v>0</v>
      </c>
      <c r="AY440" s="70">
        <f t="shared" si="2840"/>
        <v>0</v>
      </c>
      <c r="AZ440" s="70">
        <f t="shared" si="2840"/>
        <v>0</v>
      </c>
      <c r="BA440" s="70">
        <f t="shared" si="2840"/>
        <v>0</v>
      </c>
      <c r="BB440" s="70">
        <f t="shared" si="2840"/>
        <v>0</v>
      </c>
      <c r="BC440" s="70">
        <f t="shared" si="2840"/>
        <v>0</v>
      </c>
      <c r="BD440" s="70">
        <f t="shared" si="2840"/>
        <v>0</v>
      </c>
      <c r="BE440" s="70">
        <f t="shared" si="2840"/>
        <v>0</v>
      </c>
      <c r="BF440" s="70">
        <f t="shared" si="2840"/>
        <v>0</v>
      </c>
      <c r="BG440" s="70">
        <f t="shared" si="2840"/>
        <v>0</v>
      </c>
      <c r="BH440" s="70">
        <f t="shared" si="2840"/>
        <v>0</v>
      </c>
      <c r="BI440" s="70">
        <f t="shared" si="2840"/>
        <v>0</v>
      </c>
      <c r="BJ440" s="70">
        <f t="shared" si="2840"/>
        <v>203500</v>
      </c>
      <c r="BK440" s="70">
        <f t="shared" si="2840"/>
        <v>115623</v>
      </c>
      <c r="BL440" s="70"/>
      <c r="BM440" s="70">
        <f t="shared" si="2840"/>
        <v>0</v>
      </c>
      <c r="BN440" s="70"/>
      <c r="BO440" s="70">
        <f t="shared" si="2840"/>
        <v>90806</v>
      </c>
      <c r="BP440" s="70"/>
      <c r="BQ440" s="70">
        <f t="shared" si="2840"/>
        <v>0</v>
      </c>
      <c r="BR440" s="70">
        <f t="shared" si="2840"/>
        <v>24517</v>
      </c>
      <c r="BS440" s="70"/>
      <c r="BT440" s="70">
        <f t="shared" si="2840"/>
        <v>0</v>
      </c>
      <c r="BU440" s="70">
        <f t="shared" si="2840"/>
        <v>0</v>
      </c>
      <c r="BV440" s="70">
        <f t="shared" si="2840"/>
        <v>300</v>
      </c>
      <c r="BW440" s="70">
        <f t="shared" si="2840"/>
        <v>300</v>
      </c>
      <c r="BX440" s="70"/>
      <c r="BY440" s="70">
        <f t="shared" si="2840"/>
        <v>0</v>
      </c>
      <c r="BZ440" s="70"/>
      <c r="CA440" s="70">
        <f t="shared" si="2840"/>
        <v>0</v>
      </c>
      <c r="CB440" s="70">
        <f t="shared" si="2840"/>
        <v>0</v>
      </c>
      <c r="CC440" s="70">
        <f t="shared" si="2840"/>
        <v>0</v>
      </c>
      <c r="CD440" s="70">
        <f t="shared" si="2840"/>
        <v>0</v>
      </c>
      <c r="CE440" s="70">
        <f t="shared" si="2840"/>
        <v>0</v>
      </c>
      <c r="CF440" s="70">
        <f t="shared" si="2840"/>
        <v>0</v>
      </c>
      <c r="CG440" s="70">
        <f t="shared" ref="CG440:EX440" si="2841">SUMIF($B$397:$B$434,"önkéntes",CG$397:CG$434)</f>
        <v>0</v>
      </c>
      <c r="CH440" s="70"/>
      <c r="CI440" s="70">
        <f t="shared" si="2841"/>
        <v>0</v>
      </c>
      <c r="CJ440" s="70">
        <f t="shared" si="2841"/>
        <v>0</v>
      </c>
      <c r="CK440" s="70">
        <f t="shared" si="2841"/>
        <v>0</v>
      </c>
      <c r="CL440" s="70">
        <f t="shared" si="2841"/>
        <v>0</v>
      </c>
      <c r="CM440" s="70">
        <f t="shared" si="2841"/>
        <v>0</v>
      </c>
      <c r="CN440" s="70">
        <f t="shared" si="2841"/>
        <v>0</v>
      </c>
      <c r="CO440" s="70">
        <f t="shared" si="2841"/>
        <v>115623</v>
      </c>
      <c r="CP440" s="70">
        <f t="shared" si="2841"/>
        <v>40500</v>
      </c>
      <c r="CQ440" s="70">
        <f t="shared" si="2841"/>
        <v>0</v>
      </c>
      <c r="CR440" s="70">
        <f t="shared" si="2841"/>
        <v>0</v>
      </c>
      <c r="CS440" s="70">
        <f t="shared" si="2841"/>
        <v>0</v>
      </c>
      <c r="CT440" s="70">
        <f t="shared" si="2841"/>
        <v>0</v>
      </c>
      <c r="CU440" s="70">
        <f t="shared" si="2841"/>
        <v>40500</v>
      </c>
      <c r="CV440" s="70">
        <f t="shared" si="2841"/>
        <v>0</v>
      </c>
      <c r="CW440" s="70">
        <f t="shared" si="2841"/>
        <v>0</v>
      </c>
      <c r="CX440" s="70">
        <f t="shared" si="2841"/>
        <v>0</v>
      </c>
      <c r="CY440" s="70">
        <f t="shared" si="2841"/>
        <v>0</v>
      </c>
      <c r="CZ440" s="70">
        <f t="shared" si="2841"/>
        <v>0</v>
      </c>
      <c r="DA440" s="70">
        <f t="shared" si="2841"/>
        <v>0</v>
      </c>
      <c r="DB440" s="70">
        <f t="shared" si="2841"/>
        <v>40500</v>
      </c>
      <c r="DC440" s="70">
        <f t="shared" si="2841"/>
        <v>0</v>
      </c>
      <c r="DD440" s="70">
        <f t="shared" si="2841"/>
        <v>0</v>
      </c>
      <c r="DE440" s="70">
        <f t="shared" si="2841"/>
        <v>0</v>
      </c>
      <c r="DF440" s="70">
        <f t="shared" si="2841"/>
        <v>0</v>
      </c>
      <c r="DG440" s="70">
        <f t="shared" si="2841"/>
        <v>40500</v>
      </c>
      <c r="DH440" s="70">
        <f t="shared" si="2841"/>
        <v>35500</v>
      </c>
      <c r="DI440" s="70">
        <f t="shared" si="2841"/>
        <v>0</v>
      </c>
      <c r="DJ440" s="70">
        <f t="shared" si="2841"/>
        <v>0</v>
      </c>
      <c r="DK440" s="70">
        <f t="shared" si="2841"/>
        <v>0</v>
      </c>
      <c r="DL440" s="70">
        <f t="shared" si="2841"/>
        <v>0</v>
      </c>
      <c r="DM440" s="70">
        <f t="shared" si="2841"/>
        <v>35500</v>
      </c>
      <c r="DN440" s="70">
        <f t="shared" si="2841"/>
        <v>0</v>
      </c>
      <c r="DO440" s="70">
        <f t="shared" si="2841"/>
        <v>0</v>
      </c>
      <c r="DP440" s="70">
        <f t="shared" si="2841"/>
        <v>0</v>
      </c>
      <c r="DQ440" s="70">
        <f t="shared" si="2841"/>
        <v>0</v>
      </c>
      <c r="DR440" s="70">
        <f t="shared" si="2841"/>
        <v>0</v>
      </c>
      <c r="DS440" s="70">
        <f t="shared" si="2841"/>
        <v>0</v>
      </c>
      <c r="DT440" s="70">
        <f t="shared" si="2841"/>
        <v>35500</v>
      </c>
      <c r="DU440" s="70">
        <f t="shared" si="2841"/>
        <v>0</v>
      </c>
      <c r="DV440" s="70">
        <f t="shared" si="2841"/>
        <v>0</v>
      </c>
      <c r="DW440" s="70">
        <f t="shared" si="2841"/>
        <v>0</v>
      </c>
      <c r="DX440" s="70">
        <f t="shared" si="2841"/>
        <v>0</v>
      </c>
      <c r="DY440" s="70">
        <f t="shared" si="2841"/>
        <v>35500</v>
      </c>
      <c r="DZ440" s="70">
        <f t="shared" si="2841"/>
        <v>0</v>
      </c>
      <c r="EA440" s="70">
        <f t="shared" si="2841"/>
        <v>0</v>
      </c>
      <c r="EB440" s="70">
        <f t="shared" si="2841"/>
        <v>0</v>
      </c>
      <c r="EC440" s="70">
        <f t="shared" si="2841"/>
        <v>0</v>
      </c>
      <c r="ED440" s="70">
        <f t="shared" si="2841"/>
        <v>0</v>
      </c>
      <c r="EE440" s="70">
        <f t="shared" si="2841"/>
        <v>0</v>
      </c>
      <c r="EF440" s="70">
        <f t="shared" si="2841"/>
        <v>0</v>
      </c>
      <c r="EG440" s="70">
        <f t="shared" si="2841"/>
        <v>0</v>
      </c>
      <c r="EH440" s="70">
        <f t="shared" si="2841"/>
        <v>0</v>
      </c>
      <c r="EI440" s="70">
        <f t="shared" si="2841"/>
        <v>0</v>
      </c>
      <c r="EJ440" s="70">
        <f t="shared" si="2841"/>
        <v>0</v>
      </c>
      <c r="EK440" s="70">
        <f t="shared" si="2841"/>
        <v>0</v>
      </c>
      <c r="EL440" s="70">
        <f t="shared" si="2841"/>
        <v>0</v>
      </c>
      <c r="EM440" s="70">
        <f t="shared" si="2841"/>
        <v>0</v>
      </c>
      <c r="EN440" s="70">
        <f t="shared" si="2841"/>
        <v>0</v>
      </c>
      <c r="EO440" s="70">
        <f t="shared" si="2841"/>
        <v>0</v>
      </c>
      <c r="EP440" s="70">
        <f t="shared" si="2841"/>
        <v>0</v>
      </c>
      <c r="EQ440" s="70">
        <f t="shared" si="2841"/>
        <v>0</v>
      </c>
      <c r="ER440" s="70">
        <f t="shared" si="2841"/>
        <v>0</v>
      </c>
      <c r="ES440" s="70">
        <f t="shared" si="2841"/>
        <v>0</v>
      </c>
      <c r="ET440" s="70">
        <f t="shared" si="2841"/>
        <v>0</v>
      </c>
      <c r="EU440" s="70">
        <f t="shared" si="2841"/>
        <v>0</v>
      </c>
      <c r="EV440" s="70">
        <f t="shared" si="2841"/>
        <v>0</v>
      </c>
      <c r="EW440" s="70">
        <f t="shared" si="2841"/>
        <v>0</v>
      </c>
      <c r="EX440" s="70">
        <f t="shared" si="2841"/>
        <v>0</v>
      </c>
      <c r="EY440" s="70">
        <f t="shared" ref="EY440:FI440" si="2842">SUMIF($B$397:$B$434,"önkéntes",EY$397:EY$434)</f>
        <v>0</v>
      </c>
      <c r="EZ440" s="70">
        <f t="shared" si="2842"/>
        <v>0</v>
      </c>
      <c r="FA440" s="70">
        <f t="shared" si="2842"/>
        <v>0</v>
      </c>
      <c r="FB440" s="70">
        <f t="shared" si="2842"/>
        <v>0</v>
      </c>
      <c r="FC440" s="70">
        <f t="shared" si="2842"/>
        <v>0</v>
      </c>
      <c r="FD440" s="70">
        <f t="shared" si="2842"/>
        <v>0</v>
      </c>
      <c r="FE440" s="70">
        <f t="shared" si="2842"/>
        <v>0</v>
      </c>
      <c r="FF440" s="70">
        <f t="shared" si="2842"/>
        <v>0</v>
      </c>
      <c r="FG440" s="70">
        <f t="shared" si="2842"/>
        <v>0</v>
      </c>
      <c r="FH440" s="70">
        <f t="shared" si="2842"/>
        <v>0</v>
      </c>
      <c r="FI440" s="70">
        <f t="shared" si="2842"/>
        <v>0</v>
      </c>
    </row>
    <row r="441" spans="1:165" s="142" customFormat="1" ht="11.25" x14ac:dyDescent="0.2">
      <c r="A441" s="86"/>
      <c r="B441" s="86"/>
      <c r="C441" s="71"/>
      <c r="D441" s="71"/>
      <c r="E441" s="91"/>
      <c r="F441" s="88"/>
      <c r="G441" s="1"/>
      <c r="H441" s="1"/>
      <c r="I441" s="1"/>
      <c r="J441" s="1"/>
      <c r="K441" s="89"/>
      <c r="L441" s="89"/>
      <c r="M441" s="1"/>
      <c r="N441" s="70"/>
      <c r="O441" s="70"/>
      <c r="P441" s="70"/>
      <c r="Q441" s="70"/>
      <c r="R441" s="70"/>
      <c r="S441" s="70"/>
      <c r="T441" s="65"/>
      <c r="U441" s="70"/>
      <c r="V441" s="70"/>
      <c r="W441" s="70"/>
      <c r="X441" s="70"/>
      <c r="Y441" s="65"/>
      <c r="Z441" s="65"/>
      <c r="AA441" s="70"/>
      <c r="AB441" s="70"/>
      <c r="AC441" s="70"/>
      <c r="AD441" s="70"/>
      <c r="AE441" s="70"/>
      <c r="AF441" s="1"/>
      <c r="AG441" s="1"/>
      <c r="AH441" s="1"/>
      <c r="AI441" s="1"/>
      <c r="AJ441" s="1"/>
      <c r="AK441" s="1"/>
      <c r="AL441" s="1"/>
      <c r="AM441" s="70"/>
      <c r="AN441" s="70"/>
      <c r="AO441" s="70"/>
      <c r="AP441" s="70"/>
      <c r="AQ441" s="70"/>
      <c r="AR441" s="70"/>
      <c r="AS441" s="65"/>
      <c r="AT441" s="70"/>
      <c r="AU441" s="70"/>
      <c r="AV441" s="70"/>
      <c r="AW441" s="70"/>
      <c r="AX441" s="65"/>
      <c r="AY441" s="65"/>
      <c r="AZ441" s="70"/>
      <c r="BA441" s="70"/>
      <c r="BB441" s="70"/>
      <c r="BC441" s="70"/>
      <c r="BD441" s="70"/>
      <c r="BE441" s="1"/>
      <c r="BF441" s="1"/>
      <c r="BG441" s="1"/>
      <c r="BH441" s="1"/>
      <c r="BI441" s="1"/>
      <c r="BJ441" s="1"/>
      <c r="BK441" s="1"/>
      <c r="BL441" s="1"/>
      <c r="BM441" s="70"/>
      <c r="BN441" s="70"/>
      <c r="BO441" s="70"/>
      <c r="BP441" s="70"/>
      <c r="BQ441" s="70"/>
      <c r="BR441" s="70"/>
      <c r="BS441" s="70"/>
      <c r="BT441" s="70"/>
      <c r="BU441" s="70"/>
      <c r="BV441" s="65"/>
      <c r="BW441" s="70"/>
      <c r="BX441" s="70"/>
      <c r="BY441" s="70"/>
      <c r="BZ441" s="70"/>
      <c r="CA441" s="70"/>
      <c r="CB441" s="70"/>
      <c r="CC441" s="65"/>
      <c r="CD441" s="65"/>
      <c r="CE441" s="70"/>
      <c r="CF441" s="70"/>
      <c r="CG441" s="70"/>
      <c r="CH441" s="70"/>
      <c r="CI441" s="70"/>
      <c r="CJ441" s="70"/>
      <c r="CK441" s="1"/>
      <c r="CL441" s="1"/>
      <c r="CM441" s="1"/>
      <c r="CN441" s="1"/>
      <c r="CO441" s="1"/>
      <c r="CP441" s="70"/>
      <c r="CQ441" s="70"/>
      <c r="CR441" s="1"/>
      <c r="CS441" s="1"/>
      <c r="CT441" s="1"/>
      <c r="CU441" s="1"/>
      <c r="CV441" s="70"/>
      <c r="CW441" s="70"/>
      <c r="CX441" s="1"/>
      <c r="CY441" s="1"/>
      <c r="CZ441" s="1"/>
      <c r="DA441" s="1"/>
      <c r="DB441" s="70"/>
      <c r="DC441" s="70"/>
      <c r="DD441" s="1"/>
      <c r="DE441" s="1"/>
      <c r="DF441" s="1"/>
      <c r="DG441" s="1"/>
      <c r="DH441" s="70"/>
      <c r="DI441" s="70"/>
      <c r="DJ441" s="1"/>
      <c r="DK441" s="1"/>
      <c r="DL441" s="1"/>
      <c r="DM441" s="1"/>
      <c r="DN441" s="70"/>
      <c r="DO441" s="70"/>
      <c r="DP441" s="1"/>
      <c r="DQ441" s="1"/>
      <c r="DR441" s="1"/>
      <c r="DS441" s="1"/>
      <c r="DT441" s="70"/>
      <c r="DU441" s="70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70"/>
      <c r="EG441" s="70"/>
      <c r="EH441" s="1"/>
      <c r="EI441" s="1"/>
      <c r="EJ441" s="1"/>
      <c r="EK441" s="1"/>
      <c r="EL441" s="70"/>
      <c r="EM441" s="70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70"/>
      <c r="EY441" s="70"/>
      <c r="EZ441" s="1"/>
      <c r="FA441" s="1"/>
      <c r="FB441" s="1"/>
      <c r="FC441" s="1"/>
      <c r="FD441" s="70"/>
      <c r="FE441" s="70"/>
      <c r="FF441" s="1"/>
      <c r="FG441" s="1"/>
      <c r="FH441" s="1"/>
      <c r="FI441" s="1"/>
    </row>
    <row r="442" spans="1:165" s="116" customFormat="1" ht="11.25" x14ac:dyDescent="0.2">
      <c r="A442" s="31"/>
      <c r="B442" s="31"/>
      <c r="C442" s="26"/>
      <c r="D442" s="26"/>
      <c r="E442" s="14" t="s">
        <v>568</v>
      </c>
      <c r="F442" s="28"/>
      <c r="G442" s="1"/>
      <c r="H442" s="1"/>
      <c r="I442" s="1"/>
      <c r="J442" s="1"/>
      <c r="K442" s="1"/>
      <c r="L442" s="1"/>
      <c r="M442" s="1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1"/>
      <c r="AG442" s="1"/>
      <c r="AH442" s="1"/>
      <c r="AI442" s="1"/>
      <c r="AJ442" s="1"/>
      <c r="AK442" s="1"/>
      <c r="AL442" s="1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1"/>
      <c r="BF442" s="1"/>
      <c r="BG442" s="1"/>
      <c r="BH442" s="1"/>
      <c r="BI442" s="1"/>
      <c r="BJ442" s="1"/>
      <c r="BK442" s="1"/>
      <c r="BL442" s="1"/>
      <c r="BM442" s="65"/>
      <c r="BN442" s="132"/>
      <c r="BO442" s="65"/>
      <c r="BP442" s="132"/>
      <c r="BQ442" s="65"/>
      <c r="BR442" s="65"/>
      <c r="BS442" s="132"/>
      <c r="BT442" s="65"/>
      <c r="BU442" s="65"/>
      <c r="BV442" s="65"/>
      <c r="BW442" s="65"/>
      <c r="BX442" s="132"/>
      <c r="BY442" s="65"/>
      <c r="BZ442" s="132"/>
      <c r="CA442" s="65"/>
      <c r="CB442" s="65"/>
      <c r="CC442" s="65"/>
      <c r="CD442" s="65"/>
      <c r="CE442" s="65"/>
      <c r="CF442" s="65"/>
      <c r="CG442" s="65"/>
      <c r="CH442" s="132"/>
      <c r="CI442" s="65"/>
      <c r="CJ442" s="65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1:165" s="116" customFormat="1" ht="11.25" x14ac:dyDescent="0.2">
      <c r="A443" s="31"/>
      <c r="B443" s="31"/>
      <c r="C443" s="26"/>
      <c r="D443" s="26"/>
      <c r="E443" s="14"/>
      <c r="F443" s="28"/>
      <c r="G443" s="1"/>
      <c r="H443" s="1"/>
      <c r="I443" s="1"/>
      <c r="J443" s="1"/>
      <c r="K443" s="1"/>
      <c r="L443" s="1"/>
      <c r="M443" s="1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1"/>
      <c r="AG443" s="1"/>
      <c r="AH443" s="1"/>
      <c r="AI443" s="1"/>
      <c r="AJ443" s="1"/>
      <c r="AK443" s="1"/>
      <c r="AL443" s="1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1"/>
      <c r="BF443" s="1"/>
      <c r="BG443" s="1"/>
      <c r="BH443" s="1"/>
      <c r="BI443" s="1"/>
      <c r="BJ443" s="1"/>
      <c r="BK443" s="1"/>
      <c r="BL443" s="1"/>
      <c r="BM443" s="65"/>
      <c r="BN443" s="132"/>
      <c r="BO443" s="65"/>
      <c r="BP443" s="132"/>
      <c r="BQ443" s="65"/>
      <c r="BR443" s="65"/>
      <c r="BS443" s="132"/>
      <c r="BT443" s="65"/>
      <c r="BU443" s="65"/>
      <c r="BV443" s="65"/>
      <c r="BW443" s="65"/>
      <c r="BX443" s="132"/>
      <c r="BY443" s="65"/>
      <c r="BZ443" s="132"/>
      <c r="CA443" s="65"/>
      <c r="CB443" s="65"/>
      <c r="CC443" s="65"/>
      <c r="CD443" s="65"/>
      <c r="CE443" s="65"/>
      <c r="CF443" s="65"/>
      <c r="CG443" s="65"/>
      <c r="CH443" s="132"/>
      <c r="CI443" s="65"/>
      <c r="CJ443" s="65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1:165" s="116" customFormat="1" ht="11.25" x14ac:dyDescent="0.2">
      <c r="A444" s="31"/>
      <c r="B444" s="31"/>
      <c r="C444" s="26"/>
      <c r="D444" s="26"/>
      <c r="E444" s="16" t="s">
        <v>202</v>
      </c>
      <c r="F444" s="28"/>
      <c r="G444" s="1"/>
      <c r="H444" s="1"/>
      <c r="I444" s="1"/>
      <c r="J444" s="1"/>
      <c r="K444" s="1"/>
      <c r="L444" s="1"/>
      <c r="M444" s="1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1"/>
      <c r="AG444" s="1"/>
      <c r="AH444" s="1"/>
      <c r="AI444" s="1"/>
      <c r="AJ444" s="1"/>
      <c r="AK444" s="1"/>
      <c r="AL444" s="1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1"/>
      <c r="BF444" s="1"/>
      <c r="BG444" s="1"/>
      <c r="BH444" s="1"/>
      <c r="BI444" s="1"/>
      <c r="BJ444" s="1"/>
      <c r="BK444" s="1"/>
      <c r="BL444" s="1"/>
      <c r="BM444" s="65"/>
      <c r="BN444" s="132"/>
      <c r="BO444" s="65"/>
      <c r="BP444" s="132"/>
      <c r="BQ444" s="65"/>
      <c r="BR444" s="65"/>
      <c r="BS444" s="132"/>
      <c r="BT444" s="65"/>
      <c r="BU444" s="65"/>
      <c r="BV444" s="65"/>
      <c r="BW444" s="65"/>
      <c r="BX444" s="132"/>
      <c r="BY444" s="65"/>
      <c r="BZ444" s="132"/>
      <c r="CA444" s="65"/>
      <c r="CB444" s="65"/>
      <c r="CC444" s="65"/>
      <c r="CD444" s="65"/>
      <c r="CE444" s="65"/>
      <c r="CF444" s="65"/>
      <c r="CG444" s="65"/>
      <c r="CH444" s="132"/>
      <c r="CI444" s="65"/>
      <c r="CJ444" s="65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1:165" s="116" customFormat="1" ht="11.25" x14ac:dyDescent="0.2">
      <c r="A445" s="120"/>
      <c r="B445" s="120"/>
      <c r="C445" s="120"/>
      <c r="D445" s="120"/>
      <c r="E445" s="27"/>
      <c r="F445" s="29"/>
      <c r="G445" s="1"/>
      <c r="H445" s="1"/>
      <c r="I445" s="1"/>
      <c r="J445" s="1"/>
      <c r="K445" s="1"/>
      <c r="L445" s="1"/>
      <c r="M445" s="1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1"/>
      <c r="AG445" s="1"/>
      <c r="AH445" s="1"/>
      <c r="AI445" s="1"/>
      <c r="AJ445" s="1"/>
      <c r="AK445" s="1"/>
      <c r="AL445" s="1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1"/>
      <c r="BF445" s="1"/>
      <c r="BG445" s="1"/>
      <c r="BH445" s="1"/>
      <c r="BI445" s="1"/>
      <c r="BJ445" s="1"/>
      <c r="BK445" s="1"/>
      <c r="BL445" s="1"/>
      <c r="BM445" s="65"/>
      <c r="BN445" s="132"/>
      <c r="BO445" s="65"/>
      <c r="BP445" s="132"/>
      <c r="BQ445" s="65"/>
      <c r="BR445" s="65"/>
      <c r="BS445" s="132"/>
      <c r="BT445" s="65"/>
      <c r="BU445" s="65"/>
      <c r="BV445" s="65"/>
      <c r="BW445" s="65"/>
      <c r="BX445" s="132"/>
      <c r="BY445" s="65"/>
      <c r="BZ445" s="132"/>
      <c r="CA445" s="65"/>
      <c r="CB445" s="65"/>
      <c r="CC445" s="65"/>
      <c r="CD445" s="65"/>
      <c r="CE445" s="65"/>
      <c r="CF445" s="65"/>
      <c r="CG445" s="65"/>
      <c r="CH445" s="132"/>
      <c r="CI445" s="65"/>
      <c r="CJ445" s="65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1:165" s="116" customFormat="1" ht="22.5" x14ac:dyDescent="0.2">
      <c r="A446" s="120" t="s">
        <v>121</v>
      </c>
      <c r="B446" s="120" t="s">
        <v>101</v>
      </c>
      <c r="C446" s="120">
        <v>100101</v>
      </c>
      <c r="D446" s="120" t="s">
        <v>569</v>
      </c>
      <c r="E446" s="124" t="s">
        <v>570</v>
      </c>
      <c r="F446" s="15" t="s">
        <v>255</v>
      </c>
      <c r="G446" s="1">
        <f t="shared" ref="G446:G448" si="2843">H446+I446+BJ446</f>
        <v>140000</v>
      </c>
      <c r="H446" s="1">
        <f t="shared" ref="H446:H448" si="2844">L446+CJ446+DC446+DU446+EM446+FE446</f>
        <v>0</v>
      </c>
      <c r="I446" s="1">
        <v>0</v>
      </c>
      <c r="J446" s="1">
        <f>K446+M446+CP446+DH446+DZ446+ER446</f>
        <v>140000</v>
      </c>
      <c r="K446" s="1">
        <v>17462</v>
      </c>
      <c r="L446" s="1"/>
      <c r="M446" s="1">
        <f t="shared" si="2824"/>
        <v>52538</v>
      </c>
      <c r="N446" s="65"/>
      <c r="O446" s="65">
        <v>41368</v>
      </c>
      <c r="P446" s="65"/>
      <c r="Q446" s="65">
        <v>11170</v>
      </c>
      <c r="R446" s="65"/>
      <c r="S446" s="65"/>
      <c r="T446" s="65">
        <f t="shared" si="2743"/>
        <v>0</v>
      </c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140"/>
      <c r="AG446" s="140"/>
      <c r="AH446" s="1"/>
      <c r="AI446" s="1"/>
      <c r="AJ446" s="1">
        <f>M446-AF446-AG446-AI446</f>
        <v>52538</v>
      </c>
      <c r="AK446" s="1">
        <f t="shared" si="2822"/>
        <v>0</v>
      </c>
      <c r="AL446" s="1">
        <f t="shared" ref="AL446:AL448" si="2845">AM446+AN446+AO446+AP446+AQ446+AR446+AS446+AV446+AW446+BA446+BB446+BC446</f>
        <v>0</v>
      </c>
      <c r="AM446" s="65"/>
      <c r="AN446" s="65"/>
      <c r="AO446" s="65"/>
      <c r="AP446" s="65"/>
      <c r="AQ446" s="65"/>
      <c r="AR446" s="65"/>
      <c r="AS446" s="65">
        <f t="shared" ref="AS446:AS448" si="2846">AT446+AU446</f>
        <v>0</v>
      </c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140"/>
      <c r="BF446" s="140"/>
      <c r="BG446" s="1"/>
      <c r="BH446" s="1"/>
      <c r="BI446" s="1">
        <f>AL446-BE446-BF446-BH446</f>
        <v>0</v>
      </c>
      <c r="BJ446" s="1">
        <f t="shared" si="2823"/>
        <v>140000</v>
      </c>
      <c r="BK446" s="1">
        <f t="shared" ref="BK446:BK448" si="2847">BM446+BO446+BQ446+BR446+BT446+BU446+BV446+CA446+CB446+CE446+CF446+CG446+CI446</f>
        <v>52538</v>
      </c>
      <c r="BL446" s="1"/>
      <c r="BM446" s="65">
        <f t="shared" ref="BM446:BM448" si="2848">N446+AM446</f>
        <v>0</v>
      </c>
      <c r="BN446" s="132"/>
      <c r="BO446" s="65">
        <f t="shared" ref="BO446:BO448" si="2849">O446+AN446</f>
        <v>41368</v>
      </c>
      <c r="BP446" s="132"/>
      <c r="BQ446" s="65">
        <f t="shared" ref="BQ446:BQ448" si="2850">P446+AO446</f>
        <v>0</v>
      </c>
      <c r="BR446" s="65">
        <f t="shared" ref="BR446:BR448" si="2851">Q446+AP446</f>
        <v>11170</v>
      </c>
      <c r="BS446" s="132"/>
      <c r="BT446" s="65">
        <f t="shared" ref="BT446:BT448" si="2852">R446+AQ446</f>
        <v>0</v>
      </c>
      <c r="BU446" s="65">
        <f t="shared" ref="BU446:BU448" si="2853">S446+AR446</f>
        <v>0</v>
      </c>
      <c r="BV446" s="65">
        <f t="shared" ref="BV446:BV448" si="2854">T446+AS446</f>
        <v>0</v>
      </c>
      <c r="BW446" s="65">
        <f t="shared" ref="BW446:BW448" si="2855">U446+AT446</f>
        <v>0</v>
      </c>
      <c r="BX446" s="132"/>
      <c r="BY446" s="65">
        <f t="shared" ref="BY446:BY448" si="2856">V446+AU446</f>
        <v>0</v>
      </c>
      <c r="BZ446" s="132"/>
      <c r="CA446" s="65">
        <f t="shared" ref="CA446:CA448" si="2857">W446+AV446</f>
        <v>0</v>
      </c>
      <c r="CB446" s="65">
        <f t="shared" ref="CB446:CB448" si="2858">X446+AW446</f>
        <v>0</v>
      </c>
      <c r="CC446" s="65">
        <f t="shared" ref="CC446:CC448" si="2859">Y446+AX446</f>
        <v>0</v>
      </c>
      <c r="CD446" s="65">
        <f t="shared" ref="CD446:CD448" si="2860">Z446+AY446</f>
        <v>0</v>
      </c>
      <c r="CE446" s="65">
        <f t="shared" ref="CE446:CE448" si="2861">AA446+AZ446</f>
        <v>0</v>
      </c>
      <c r="CF446" s="65">
        <f t="shared" ref="CF446:CF448" si="2862">AB446+BA446</f>
        <v>0</v>
      </c>
      <c r="CG446" s="65">
        <f t="shared" ref="CG446:CG448" si="2863">AC446+BB446</f>
        <v>0</v>
      </c>
      <c r="CH446" s="132"/>
      <c r="CI446" s="65">
        <f t="shared" ref="CI446:CI448" si="2864">AD446+BC446</f>
        <v>0</v>
      </c>
      <c r="CJ446" s="65">
        <f t="shared" ref="CJ446:CJ448" si="2865">AE446+BD446</f>
        <v>0</v>
      </c>
      <c r="CK446" s="65">
        <f t="shared" ref="CK446:CK448" si="2866">AF446+BE446</f>
        <v>0</v>
      </c>
      <c r="CL446" s="65">
        <f t="shared" ref="CL446:CL448" si="2867">AG446+BF446</f>
        <v>0</v>
      </c>
      <c r="CM446" s="65">
        <f t="shared" ref="CM446:CM448" si="2868">AH446+BG446</f>
        <v>0</v>
      </c>
      <c r="CN446" s="65">
        <f t="shared" ref="CN446:CN448" si="2869">AI446+BH446</f>
        <v>0</v>
      </c>
      <c r="CO446" s="65">
        <f t="shared" ref="CO446:CO448" si="2870">AJ446+BI446</f>
        <v>52538</v>
      </c>
      <c r="CP446" s="1">
        <v>35000</v>
      </c>
      <c r="CU446" s="1">
        <f>CP446-CR446-CS446-CT446</f>
        <v>35000</v>
      </c>
      <c r="CV446" s="1"/>
      <c r="DA446" s="1"/>
      <c r="DB446" s="1">
        <f t="shared" ref="DB446:DB448" si="2871">CP446+CV446</f>
        <v>35000</v>
      </c>
      <c r="DC446" s="1">
        <f t="shared" ref="DC446:DC448" si="2872">CQ446+CW446</f>
        <v>0</v>
      </c>
      <c r="DD446" s="1">
        <f t="shared" ref="DD446:DD448" si="2873">CR446+CX446</f>
        <v>0</v>
      </c>
      <c r="DE446" s="1">
        <f t="shared" ref="DE446:DE448" si="2874">CS446+CY446</f>
        <v>0</v>
      </c>
      <c r="DF446" s="1">
        <f t="shared" ref="DF446:DF448" si="2875">CT446+CZ446</f>
        <v>0</v>
      </c>
      <c r="DG446" s="1">
        <f t="shared" ref="DG446:DG448" si="2876">CU446+DA446</f>
        <v>35000</v>
      </c>
      <c r="DH446" s="1">
        <v>35000</v>
      </c>
      <c r="DM446" s="1">
        <f>DH446-DJ446-DK446-DL446</f>
        <v>35000</v>
      </c>
      <c r="DN446" s="1"/>
      <c r="DS446" s="1"/>
      <c r="DT446" s="1">
        <f t="shared" ref="DT446:DT448" si="2877">DH446+DN446</f>
        <v>35000</v>
      </c>
      <c r="DU446" s="1">
        <f t="shared" ref="DU446:DU448" si="2878">DI446+DO446</f>
        <v>0</v>
      </c>
      <c r="DV446" s="1">
        <f t="shared" ref="DV446:DV448" si="2879">DJ446+DP446</f>
        <v>0</v>
      </c>
      <c r="DW446" s="1">
        <f t="shared" ref="DW446:DW448" si="2880">DK446+DQ446</f>
        <v>0</v>
      </c>
      <c r="DX446" s="1">
        <f t="shared" ref="DX446:DX448" si="2881">DL446+DR446</f>
        <v>0</v>
      </c>
      <c r="DY446" s="1">
        <f t="shared" ref="DY446:DY448" si="2882">DM446+DS446</f>
        <v>35000</v>
      </c>
      <c r="DZ446" s="1"/>
      <c r="EA446" s="1"/>
      <c r="EB446" s="1"/>
      <c r="EC446" s="1"/>
      <c r="ED446" s="1"/>
      <c r="EE446" s="1">
        <f t="shared" ref="EE446:EE448" si="2883">DZ446-EB446-EC446-ED446</f>
        <v>0</v>
      </c>
      <c r="EF446" s="1"/>
      <c r="EK446" s="1"/>
      <c r="EL446" s="1">
        <f t="shared" ref="EL446:EL448" si="2884">DZ446+EF446</f>
        <v>0</v>
      </c>
      <c r="EM446" s="1">
        <f t="shared" ref="EM446:EM448" si="2885">EA446+EG446</f>
        <v>0</v>
      </c>
      <c r="EN446" s="1">
        <f t="shared" ref="EN446:EN448" si="2886">EB446+EH446</f>
        <v>0</v>
      </c>
      <c r="EO446" s="1">
        <f t="shared" ref="EO446:EO448" si="2887">EC446+EI446</f>
        <v>0</v>
      </c>
      <c r="EP446" s="1">
        <f t="shared" ref="EP446:EP448" si="2888">ED446+EJ446</f>
        <v>0</v>
      </c>
      <c r="EQ446" s="1">
        <f t="shared" ref="EQ446:EQ448" si="2889">EE446+EK446</f>
        <v>0</v>
      </c>
      <c r="ER446" s="1">
        <v>0</v>
      </c>
      <c r="ES446" s="116">
        <v>0</v>
      </c>
      <c r="EW446" s="1">
        <f t="shared" ref="EW446:EW448" si="2890">ER446-ET446-EU446-EV446</f>
        <v>0</v>
      </c>
      <c r="EX446" s="1"/>
      <c r="FC446" s="1"/>
      <c r="FD446" s="1">
        <f t="shared" ref="FD446:FD448" si="2891">ER446+EX446</f>
        <v>0</v>
      </c>
      <c r="FE446" s="1">
        <f t="shared" ref="FE446:FE448" si="2892">ES446+EY446</f>
        <v>0</v>
      </c>
      <c r="FF446" s="1">
        <f t="shared" ref="FF446:FF448" si="2893">ET446+EZ446</f>
        <v>0</v>
      </c>
      <c r="FG446" s="1">
        <f t="shared" ref="FG446:FG448" si="2894">EU446+FA446</f>
        <v>0</v>
      </c>
      <c r="FH446" s="1">
        <f t="shared" ref="FH446:FH448" si="2895">EV446+FB446</f>
        <v>0</v>
      </c>
      <c r="FI446" s="1">
        <f t="shared" ref="FI446:FI448" si="2896">EW446+FC446</f>
        <v>0</v>
      </c>
    </row>
    <row r="447" spans="1:165" s="116" customFormat="1" ht="15" customHeight="1" x14ac:dyDescent="0.2">
      <c r="A447" s="120" t="s">
        <v>121</v>
      </c>
      <c r="B447" s="120" t="s">
        <v>101</v>
      </c>
      <c r="C447" s="120">
        <v>100101</v>
      </c>
      <c r="D447" s="120"/>
      <c r="E447" s="122" t="s">
        <v>714</v>
      </c>
      <c r="F447" s="30">
        <v>2020</v>
      </c>
      <c r="G447" s="1">
        <f t="shared" ref="G447" si="2897">H447+I447+BJ447</f>
        <v>116276</v>
      </c>
      <c r="H447" s="1">
        <f t="shared" ref="H447" si="2898">L447+CJ447+DC447+DU447+EM447+FE447</f>
        <v>0</v>
      </c>
      <c r="I447" s="1"/>
      <c r="J447" s="1">
        <f>K447+M447+CP447+DH447+DZ447+ER447</f>
        <v>0</v>
      </c>
      <c r="K447" s="1"/>
      <c r="L447" s="1"/>
      <c r="M447" s="1">
        <f t="shared" ref="M447" si="2899">N447+O447+P447+Q447+R447+S447+T447+W447+X447+AB447+AC447+AD447</f>
        <v>0</v>
      </c>
      <c r="N447" s="65"/>
      <c r="O447" s="65"/>
      <c r="P447" s="65"/>
      <c r="Q447" s="65"/>
      <c r="R447" s="65"/>
      <c r="S447" s="65"/>
      <c r="T447" s="65">
        <f t="shared" ref="T447" si="2900">U447+V447</f>
        <v>0</v>
      </c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140"/>
      <c r="AG447" s="140"/>
      <c r="AH447" s="1"/>
      <c r="AI447" s="1"/>
      <c r="AJ447" s="1">
        <f>M447-AF447-AG447-AI447</f>
        <v>0</v>
      </c>
      <c r="AK447" s="1">
        <f t="shared" ref="AK447" si="2901">AL447+CV447+DN447+EF447+EX447</f>
        <v>116276</v>
      </c>
      <c r="AL447" s="1">
        <f t="shared" ref="AL447" si="2902">AM447+AN447+AO447+AP447+AQ447+AR447+AS447+AV447+AW447+BA447+BB447+BC447</f>
        <v>116276</v>
      </c>
      <c r="AM447" s="65"/>
      <c r="AN447" s="65">
        <v>91556</v>
      </c>
      <c r="AO447" s="65"/>
      <c r="AP447" s="65">
        <v>24720</v>
      </c>
      <c r="AQ447" s="65"/>
      <c r="AR447" s="65"/>
      <c r="AS447" s="65">
        <f t="shared" ref="AS447" si="2903">AT447+AU447</f>
        <v>0</v>
      </c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140"/>
      <c r="BF447" s="140"/>
      <c r="BG447" s="1"/>
      <c r="BH447" s="1"/>
      <c r="BI447" s="1">
        <f>AL447-BE447-BF447-BH447</f>
        <v>116276</v>
      </c>
      <c r="BJ447" s="1">
        <f t="shared" ref="BJ447" si="2904">AK447+J447</f>
        <v>116276</v>
      </c>
      <c r="BK447" s="1">
        <f t="shared" ref="BK447" si="2905">BM447+BO447+BQ447+BR447+BT447+BU447+BV447+CA447+CB447+CE447+CF447+CG447+CI447</f>
        <v>116276</v>
      </c>
      <c r="BL447" s="1"/>
      <c r="BM447" s="65">
        <f t="shared" ref="BM447" si="2906">N447+AM447</f>
        <v>0</v>
      </c>
      <c r="BN447" s="132"/>
      <c r="BO447" s="65">
        <f t="shared" ref="BO447" si="2907">O447+AN447</f>
        <v>91556</v>
      </c>
      <c r="BP447" s="132"/>
      <c r="BQ447" s="65">
        <f t="shared" ref="BQ447" si="2908">P447+AO447</f>
        <v>0</v>
      </c>
      <c r="BR447" s="65">
        <f t="shared" ref="BR447" si="2909">Q447+AP447</f>
        <v>24720</v>
      </c>
      <c r="BS447" s="132"/>
      <c r="BT447" s="65">
        <f t="shared" ref="BT447" si="2910">R447+AQ447</f>
        <v>0</v>
      </c>
      <c r="BU447" s="65">
        <f t="shared" ref="BU447" si="2911">S447+AR447</f>
        <v>0</v>
      </c>
      <c r="BV447" s="65">
        <f t="shared" ref="BV447" si="2912">T447+AS447</f>
        <v>0</v>
      </c>
      <c r="BW447" s="65">
        <f t="shared" ref="BW447" si="2913">U447+AT447</f>
        <v>0</v>
      </c>
      <c r="BX447" s="132"/>
      <c r="BY447" s="65">
        <f t="shared" ref="BY447" si="2914">V447+AU447</f>
        <v>0</v>
      </c>
      <c r="BZ447" s="132"/>
      <c r="CA447" s="65">
        <f t="shared" ref="CA447" si="2915">W447+AV447</f>
        <v>0</v>
      </c>
      <c r="CB447" s="65">
        <f t="shared" ref="CB447" si="2916">X447+AW447</f>
        <v>0</v>
      </c>
      <c r="CC447" s="65">
        <f t="shared" ref="CC447" si="2917">Y447+AX447</f>
        <v>0</v>
      </c>
      <c r="CD447" s="65">
        <f t="shared" ref="CD447" si="2918">Z447+AY447</f>
        <v>0</v>
      </c>
      <c r="CE447" s="65">
        <f t="shared" ref="CE447" si="2919">AA447+AZ447</f>
        <v>0</v>
      </c>
      <c r="CF447" s="65">
        <f t="shared" ref="CF447" si="2920">AB447+BA447</f>
        <v>0</v>
      </c>
      <c r="CG447" s="65">
        <f t="shared" ref="CG447" si="2921">AC447+BB447</f>
        <v>0</v>
      </c>
      <c r="CH447" s="132"/>
      <c r="CI447" s="65">
        <f t="shared" ref="CI447" si="2922">AD447+BC447</f>
        <v>0</v>
      </c>
      <c r="CJ447" s="65">
        <f t="shared" ref="CJ447" si="2923">AE447+BD447</f>
        <v>0</v>
      </c>
      <c r="CK447" s="65">
        <f t="shared" ref="CK447" si="2924">AF447+BE447</f>
        <v>0</v>
      </c>
      <c r="CL447" s="65">
        <f t="shared" ref="CL447" si="2925">AG447+BF447</f>
        <v>0</v>
      </c>
      <c r="CM447" s="65">
        <f t="shared" ref="CM447" si="2926">AH447+BG447</f>
        <v>0</v>
      </c>
      <c r="CN447" s="65">
        <f t="shared" ref="CN447" si="2927">AI447+BH447</f>
        <v>0</v>
      </c>
      <c r="CO447" s="65">
        <f t="shared" ref="CO447" si="2928">AJ447+BI447</f>
        <v>116276</v>
      </c>
      <c r="CP447" s="1"/>
      <c r="CU447" s="1"/>
      <c r="CV447" s="1"/>
      <c r="DA447" s="1"/>
      <c r="DB447" s="1">
        <f t="shared" ref="DB447" si="2929">CP447+CV447</f>
        <v>0</v>
      </c>
      <c r="DC447" s="1">
        <f t="shared" ref="DC447" si="2930">CQ447+CW447</f>
        <v>0</v>
      </c>
      <c r="DD447" s="1">
        <f t="shared" ref="DD447" si="2931">CR447+CX447</f>
        <v>0</v>
      </c>
      <c r="DE447" s="1">
        <f t="shared" ref="DE447" si="2932">CS447+CY447</f>
        <v>0</v>
      </c>
      <c r="DF447" s="1">
        <f t="shared" ref="DF447" si="2933">CT447+CZ447</f>
        <v>0</v>
      </c>
      <c r="DG447" s="1">
        <f t="shared" ref="DG447" si="2934">CU447+DA447</f>
        <v>0</v>
      </c>
      <c r="DH447" s="1"/>
      <c r="DM447" s="1">
        <f>DH447-DJ447-DK447-DL447</f>
        <v>0</v>
      </c>
      <c r="DN447" s="1"/>
      <c r="DS447" s="1"/>
      <c r="DT447" s="1">
        <f t="shared" ref="DT447" si="2935">DH447+DN447</f>
        <v>0</v>
      </c>
      <c r="DU447" s="1">
        <f t="shared" ref="DU447" si="2936">DI447+DO447</f>
        <v>0</v>
      </c>
      <c r="DV447" s="1">
        <f t="shared" ref="DV447" si="2937">DJ447+DP447</f>
        <v>0</v>
      </c>
      <c r="DW447" s="1">
        <f t="shared" ref="DW447" si="2938">DK447+DQ447</f>
        <v>0</v>
      </c>
      <c r="DX447" s="1">
        <f t="shared" ref="DX447" si="2939">DL447+DR447</f>
        <v>0</v>
      </c>
      <c r="DY447" s="1">
        <f t="shared" ref="DY447" si="2940">DM447+DS447</f>
        <v>0</v>
      </c>
      <c r="DZ447" s="1"/>
      <c r="EA447" s="1"/>
      <c r="EB447" s="1"/>
      <c r="EC447" s="1"/>
      <c r="ED447" s="1"/>
      <c r="EE447" s="1">
        <f t="shared" ref="EE447" si="2941">DZ447-EB447-EC447-ED447</f>
        <v>0</v>
      </c>
      <c r="EF447" s="1"/>
      <c r="EK447" s="1"/>
      <c r="EL447" s="1">
        <f t="shared" ref="EL447" si="2942">DZ447+EF447</f>
        <v>0</v>
      </c>
      <c r="EM447" s="1">
        <f t="shared" ref="EM447" si="2943">EA447+EG447</f>
        <v>0</v>
      </c>
      <c r="EN447" s="1">
        <f t="shared" ref="EN447" si="2944">EB447+EH447</f>
        <v>0</v>
      </c>
      <c r="EO447" s="1">
        <f t="shared" ref="EO447" si="2945">EC447+EI447</f>
        <v>0</v>
      </c>
      <c r="EP447" s="1">
        <f t="shared" ref="EP447" si="2946">ED447+EJ447</f>
        <v>0</v>
      </c>
      <c r="EQ447" s="1">
        <f t="shared" ref="EQ447" si="2947">EE447+EK447</f>
        <v>0</v>
      </c>
      <c r="ER447" s="1">
        <v>0</v>
      </c>
      <c r="ES447" s="116">
        <v>0</v>
      </c>
      <c r="EW447" s="1">
        <f t="shared" ref="EW447" si="2948">ER447-ET447-EU447-EV447</f>
        <v>0</v>
      </c>
      <c r="EX447" s="1"/>
      <c r="FC447" s="1"/>
      <c r="FD447" s="1">
        <f t="shared" ref="FD447" si="2949">ER447+EX447</f>
        <v>0</v>
      </c>
      <c r="FE447" s="1">
        <f t="shared" ref="FE447" si="2950">ES447+EY447</f>
        <v>0</v>
      </c>
      <c r="FF447" s="1">
        <f t="shared" ref="FF447" si="2951">ET447+EZ447</f>
        <v>0</v>
      </c>
      <c r="FG447" s="1">
        <f t="shared" ref="FG447" si="2952">EU447+FA447</f>
        <v>0</v>
      </c>
      <c r="FH447" s="1">
        <f t="shared" ref="FH447" si="2953">EV447+FB447</f>
        <v>0</v>
      </c>
      <c r="FI447" s="1">
        <f t="shared" ref="FI447" si="2954">EW447+FC447</f>
        <v>0</v>
      </c>
    </row>
    <row r="448" spans="1:165" s="116" customFormat="1" ht="15" customHeight="1" x14ac:dyDescent="0.2">
      <c r="A448" s="120" t="s">
        <v>121</v>
      </c>
      <c r="B448" s="120" t="s">
        <v>101</v>
      </c>
      <c r="C448" s="120">
        <v>100101</v>
      </c>
      <c r="D448" s="120" t="s">
        <v>571</v>
      </c>
      <c r="E448" s="122" t="s">
        <v>572</v>
      </c>
      <c r="F448" s="30" t="s">
        <v>143</v>
      </c>
      <c r="G448" s="1">
        <f t="shared" si="2843"/>
        <v>173497</v>
      </c>
      <c r="H448" s="1">
        <f t="shared" si="2844"/>
        <v>0</v>
      </c>
      <c r="I448" s="1"/>
      <c r="J448" s="1">
        <f>K448+M448+CP448+DH448+DZ448+ER448</f>
        <v>173497</v>
      </c>
      <c r="K448" s="1"/>
      <c r="L448" s="1"/>
      <c r="M448" s="1">
        <f t="shared" si="2824"/>
        <v>173497</v>
      </c>
      <c r="N448" s="65"/>
      <c r="O448" s="65">
        <v>136611</v>
      </c>
      <c r="P448" s="65"/>
      <c r="Q448" s="65">
        <v>36886</v>
      </c>
      <c r="R448" s="65"/>
      <c r="S448" s="65"/>
      <c r="T448" s="65">
        <f t="shared" si="2743"/>
        <v>0</v>
      </c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140"/>
      <c r="AG448" s="140"/>
      <c r="AH448" s="1"/>
      <c r="AI448" s="1"/>
      <c r="AJ448" s="1">
        <f>M448-AF448-AG448-AI448</f>
        <v>173497</v>
      </c>
      <c r="AK448" s="1">
        <f t="shared" si="2822"/>
        <v>0</v>
      </c>
      <c r="AL448" s="1">
        <f t="shared" si="2845"/>
        <v>0</v>
      </c>
      <c r="AM448" s="65"/>
      <c r="AN448" s="65"/>
      <c r="AO448" s="65"/>
      <c r="AP448" s="65"/>
      <c r="AQ448" s="65"/>
      <c r="AR448" s="65"/>
      <c r="AS448" s="65">
        <f t="shared" si="2846"/>
        <v>0</v>
      </c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140"/>
      <c r="BF448" s="140"/>
      <c r="BG448" s="1"/>
      <c r="BH448" s="1"/>
      <c r="BI448" s="1">
        <f>AL448-BE448-BF448-BH448</f>
        <v>0</v>
      </c>
      <c r="BJ448" s="1">
        <f t="shared" si="2823"/>
        <v>173497</v>
      </c>
      <c r="BK448" s="1">
        <f t="shared" si="2847"/>
        <v>173497</v>
      </c>
      <c r="BL448" s="1"/>
      <c r="BM448" s="65">
        <f t="shared" si="2848"/>
        <v>0</v>
      </c>
      <c r="BN448" s="132"/>
      <c r="BO448" s="65">
        <f t="shared" si="2849"/>
        <v>136611</v>
      </c>
      <c r="BP448" s="132"/>
      <c r="BQ448" s="65">
        <f t="shared" si="2850"/>
        <v>0</v>
      </c>
      <c r="BR448" s="65">
        <f t="shared" si="2851"/>
        <v>36886</v>
      </c>
      <c r="BS448" s="132"/>
      <c r="BT448" s="65">
        <f t="shared" si="2852"/>
        <v>0</v>
      </c>
      <c r="BU448" s="65">
        <f t="shared" si="2853"/>
        <v>0</v>
      </c>
      <c r="BV448" s="65">
        <f t="shared" si="2854"/>
        <v>0</v>
      </c>
      <c r="BW448" s="65">
        <f t="shared" si="2855"/>
        <v>0</v>
      </c>
      <c r="BX448" s="132"/>
      <c r="BY448" s="65">
        <f t="shared" si="2856"/>
        <v>0</v>
      </c>
      <c r="BZ448" s="132"/>
      <c r="CA448" s="65">
        <f t="shared" si="2857"/>
        <v>0</v>
      </c>
      <c r="CB448" s="65">
        <f t="shared" si="2858"/>
        <v>0</v>
      </c>
      <c r="CC448" s="65">
        <f t="shared" si="2859"/>
        <v>0</v>
      </c>
      <c r="CD448" s="65">
        <f t="shared" si="2860"/>
        <v>0</v>
      </c>
      <c r="CE448" s="65">
        <f t="shared" si="2861"/>
        <v>0</v>
      </c>
      <c r="CF448" s="65">
        <f t="shared" si="2862"/>
        <v>0</v>
      </c>
      <c r="CG448" s="65">
        <f t="shared" si="2863"/>
        <v>0</v>
      </c>
      <c r="CH448" s="132"/>
      <c r="CI448" s="65">
        <f t="shared" si="2864"/>
        <v>0</v>
      </c>
      <c r="CJ448" s="65">
        <f t="shared" si="2865"/>
        <v>0</v>
      </c>
      <c r="CK448" s="65">
        <f t="shared" si="2866"/>
        <v>0</v>
      </c>
      <c r="CL448" s="65">
        <f t="shared" si="2867"/>
        <v>0</v>
      </c>
      <c r="CM448" s="65">
        <f t="shared" si="2868"/>
        <v>0</v>
      </c>
      <c r="CN448" s="65">
        <f t="shared" si="2869"/>
        <v>0</v>
      </c>
      <c r="CO448" s="65">
        <f t="shared" si="2870"/>
        <v>173497</v>
      </c>
      <c r="CP448" s="1"/>
      <c r="CU448" s="1"/>
      <c r="CV448" s="1"/>
      <c r="DA448" s="1"/>
      <c r="DB448" s="1">
        <f t="shared" si="2871"/>
        <v>0</v>
      </c>
      <c r="DC448" s="1">
        <f t="shared" si="2872"/>
        <v>0</v>
      </c>
      <c r="DD448" s="1">
        <f t="shared" si="2873"/>
        <v>0</v>
      </c>
      <c r="DE448" s="1">
        <f t="shared" si="2874"/>
        <v>0</v>
      </c>
      <c r="DF448" s="1">
        <f t="shared" si="2875"/>
        <v>0</v>
      </c>
      <c r="DG448" s="1">
        <f t="shared" si="2876"/>
        <v>0</v>
      </c>
      <c r="DH448" s="1"/>
      <c r="DM448" s="1">
        <f>DH448-DJ448-DK448-DL448</f>
        <v>0</v>
      </c>
      <c r="DN448" s="1"/>
      <c r="DS448" s="1"/>
      <c r="DT448" s="1">
        <f t="shared" si="2877"/>
        <v>0</v>
      </c>
      <c r="DU448" s="1">
        <f t="shared" si="2878"/>
        <v>0</v>
      </c>
      <c r="DV448" s="1">
        <f t="shared" si="2879"/>
        <v>0</v>
      </c>
      <c r="DW448" s="1">
        <f t="shared" si="2880"/>
        <v>0</v>
      </c>
      <c r="DX448" s="1">
        <f t="shared" si="2881"/>
        <v>0</v>
      </c>
      <c r="DY448" s="1">
        <f t="shared" si="2882"/>
        <v>0</v>
      </c>
      <c r="DZ448" s="1"/>
      <c r="EA448" s="1"/>
      <c r="EB448" s="1"/>
      <c r="EC448" s="1"/>
      <c r="ED448" s="1"/>
      <c r="EE448" s="1">
        <f t="shared" si="2883"/>
        <v>0</v>
      </c>
      <c r="EF448" s="1"/>
      <c r="EK448" s="1"/>
      <c r="EL448" s="1">
        <f t="shared" si="2884"/>
        <v>0</v>
      </c>
      <c r="EM448" s="1">
        <f t="shared" si="2885"/>
        <v>0</v>
      </c>
      <c r="EN448" s="1">
        <f t="shared" si="2886"/>
        <v>0</v>
      </c>
      <c r="EO448" s="1">
        <f t="shared" si="2887"/>
        <v>0</v>
      </c>
      <c r="EP448" s="1">
        <f t="shared" si="2888"/>
        <v>0</v>
      </c>
      <c r="EQ448" s="1">
        <f t="shared" si="2889"/>
        <v>0</v>
      </c>
      <c r="ER448" s="1">
        <v>0</v>
      </c>
      <c r="ES448" s="116">
        <v>0</v>
      </c>
      <c r="EW448" s="1">
        <f t="shared" si="2890"/>
        <v>0</v>
      </c>
      <c r="EX448" s="1"/>
      <c r="FC448" s="1"/>
      <c r="FD448" s="1">
        <f t="shared" si="2891"/>
        <v>0</v>
      </c>
      <c r="FE448" s="1">
        <f t="shared" si="2892"/>
        <v>0</v>
      </c>
      <c r="FF448" s="1">
        <f t="shared" si="2893"/>
        <v>0</v>
      </c>
      <c r="FG448" s="1">
        <f t="shared" si="2894"/>
        <v>0</v>
      </c>
      <c r="FH448" s="1">
        <f t="shared" si="2895"/>
        <v>0</v>
      </c>
      <c r="FI448" s="1">
        <f t="shared" si="2896"/>
        <v>0</v>
      </c>
    </row>
    <row r="449" spans="1:165" s="116" customFormat="1" ht="7.5" customHeight="1" x14ac:dyDescent="0.2">
      <c r="A449" s="120"/>
      <c r="B449" s="120"/>
      <c r="C449" s="120"/>
      <c r="D449" s="120"/>
      <c r="E449" s="124"/>
      <c r="F449" s="15"/>
      <c r="G449" s="1"/>
      <c r="H449" s="1"/>
      <c r="I449" s="1"/>
      <c r="J449" s="1"/>
      <c r="K449" s="1"/>
      <c r="L449" s="1"/>
      <c r="M449" s="1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1"/>
      <c r="AG449" s="1"/>
      <c r="AH449" s="1"/>
      <c r="AI449" s="1"/>
      <c r="AJ449" s="1"/>
      <c r="AK449" s="1"/>
      <c r="AL449" s="1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1"/>
      <c r="BF449" s="1"/>
      <c r="BG449" s="1"/>
      <c r="BH449" s="1"/>
      <c r="BI449" s="1"/>
      <c r="BJ449" s="1"/>
      <c r="BK449" s="1"/>
      <c r="BL449" s="1"/>
      <c r="BM449" s="65"/>
      <c r="BN449" s="132"/>
      <c r="BO449" s="65"/>
      <c r="BP449" s="132"/>
      <c r="BQ449" s="65"/>
      <c r="BR449" s="65"/>
      <c r="BS449" s="132"/>
      <c r="BT449" s="65"/>
      <c r="BU449" s="65"/>
      <c r="BV449" s="65"/>
      <c r="BW449" s="65"/>
      <c r="BX449" s="132"/>
      <c r="BY449" s="65"/>
      <c r="BZ449" s="132"/>
      <c r="CA449" s="65"/>
      <c r="CB449" s="65"/>
      <c r="CC449" s="65"/>
      <c r="CD449" s="65"/>
      <c r="CE449" s="65"/>
      <c r="CF449" s="65"/>
      <c r="CG449" s="65"/>
      <c r="CH449" s="132"/>
      <c r="CI449" s="65"/>
      <c r="CJ449" s="65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1:165" s="146" customFormat="1" ht="11.25" x14ac:dyDescent="0.2">
      <c r="A450" s="100"/>
      <c r="B450" s="100"/>
      <c r="C450" s="100"/>
      <c r="D450" s="100"/>
      <c r="E450" s="101" t="s">
        <v>260</v>
      </c>
      <c r="F450" s="102"/>
      <c r="G450" s="102"/>
      <c r="H450" s="20"/>
      <c r="I450" s="20"/>
      <c r="J450" s="103"/>
      <c r="K450" s="103"/>
      <c r="L450" s="104"/>
      <c r="M450" s="104">
        <f>SUM(M446:M449)</f>
        <v>226035</v>
      </c>
      <c r="N450" s="104">
        <f t="shared" ref="N450:FI450" si="2955">SUM(N446:N449)</f>
        <v>0</v>
      </c>
      <c r="O450" s="104">
        <f t="shared" si="2955"/>
        <v>177979</v>
      </c>
      <c r="P450" s="104">
        <f t="shared" si="2955"/>
        <v>0</v>
      </c>
      <c r="Q450" s="104">
        <f t="shared" si="2955"/>
        <v>48056</v>
      </c>
      <c r="R450" s="104">
        <f t="shared" si="2955"/>
        <v>0</v>
      </c>
      <c r="S450" s="104">
        <f t="shared" si="2955"/>
        <v>0</v>
      </c>
      <c r="T450" s="104">
        <f t="shared" si="2955"/>
        <v>0</v>
      </c>
      <c r="U450" s="104">
        <f t="shared" si="2955"/>
        <v>0</v>
      </c>
      <c r="V450" s="104">
        <f t="shared" si="2955"/>
        <v>0</v>
      </c>
      <c r="W450" s="104">
        <f t="shared" si="2955"/>
        <v>0</v>
      </c>
      <c r="X450" s="104">
        <f t="shared" si="2955"/>
        <v>0</v>
      </c>
      <c r="Y450" s="104">
        <f t="shared" si="2955"/>
        <v>0</v>
      </c>
      <c r="Z450" s="104">
        <f t="shared" si="2955"/>
        <v>0</v>
      </c>
      <c r="AA450" s="104">
        <f t="shared" si="2955"/>
        <v>0</v>
      </c>
      <c r="AB450" s="104">
        <f t="shared" si="2955"/>
        <v>0</v>
      </c>
      <c r="AC450" s="104">
        <f t="shared" si="2955"/>
        <v>0</v>
      </c>
      <c r="AD450" s="104">
        <f t="shared" si="2955"/>
        <v>0</v>
      </c>
      <c r="AE450" s="104">
        <f t="shared" si="2955"/>
        <v>0</v>
      </c>
      <c r="AF450" s="104">
        <f t="shared" si="2955"/>
        <v>0</v>
      </c>
      <c r="AG450" s="104">
        <f t="shared" si="2955"/>
        <v>0</v>
      </c>
      <c r="AH450" s="104">
        <f t="shared" si="2955"/>
        <v>0</v>
      </c>
      <c r="AI450" s="104">
        <f t="shared" si="2955"/>
        <v>0</v>
      </c>
      <c r="AJ450" s="104">
        <f t="shared" si="2955"/>
        <v>226035</v>
      </c>
      <c r="AK450" s="104"/>
      <c r="AL450" s="104">
        <f>SUM(AL446:AL449)</f>
        <v>116276</v>
      </c>
      <c r="AM450" s="104">
        <f t="shared" ref="AM450:BI450" si="2956">SUM(AM446:AM449)</f>
        <v>0</v>
      </c>
      <c r="AN450" s="104">
        <f t="shared" si="2956"/>
        <v>91556</v>
      </c>
      <c r="AO450" s="104">
        <f t="shared" si="2956"/>
        <v>0</v>
      </c>
      <c r="AP450" s="104">
        <f t="shared" si="2956"/>
        <v>24720</v>
      </c>
      <c r="AQ450" s="104">
        <f t="shared" si="2956"/>
        <v>0</v>
      </c>
      <c r="AR450" s="104">
        <f t="shared" si="2956"/>
        <v>0</v>
      </c>
      <c r="AS450" s="104">
        <f t="shared" si="2956"/>
        <v>0</v>
      </c>
      <c r="AT450" s="104">
        <f t="shared" si="2956"/>
        <v>0</v>
      </c>
      <c r="AU450" s="104">
        <f t="shared" si="2956"/>
        <v>0</v>
      </c>
      <c r="AV450" s="104">
        <f t="shared" si="2956"/>
        <v>0</v>
      </c>
      <c r="AW450" s="104">
        <f t="shared" si="2956"/>
        <v>0</v>
      </c>
      <c r="AX450" s="104">
        <f t="shared" si="2956"/>
        <v>0</v>
      </c>
      <c r="AY450" s="104">
        <f t="shared" si="2956"/>
        <v>0</v>
      </c>
      <c r="AZ450" s="104">
        <f t="shared" si="2956"/>
        <v>0</v>
      </c>
      <c r="BA450" s="104">
        <f t="shared" si="2956"/>
        <v>0</v>
      </c>
      <c r="BB450" s="104">
        <f t="shared" si="2956"/>
        <v>0</v>
      </c>
      <c r="BC450" s="104">
        <f t="shared" si="2956"/>
        <v>0</v>
      </c>
      <c r="BD450" s="104">
        <f t="shared" si="2956"/>
        <v>0</v>
      </c>
      <c r="BE450" s="104">
        <f t="shared" si="2956"/>
        <v>0</v>
      </c>
      <c r="BF450" s="104">
        <f t="shared" si="2956"/>
        <v>0</v>
      </c>
      <c r="BG450" s="104">
        <f t="shared" si="2956"/>
        <v>0</v>
      </c>
      <c r="BH450" s="104">
        <f t="shared" si="2956"/>
        <v>0</v>
      </c>
      <c r="BI450" s="104">
        <f t="shared" si="2956"/>
        <v>116276</v>
      </c>
      <c r="BJ450" s="104">
        <f t="shared" ref="BJ450" si="2957">SUM(BJ446:BJ449)</f>
        <v>429773</v>
      </c>
      <c r="BK450" s="104">
        <f>SUM(BK446:BK449)</f>
        <v>342311</v>
      </c>
      <c r="BL450" s="104"/>
      <c r="BM450" s="104">
        <f t="shared" ref="BM450:CO450" si="2958">SUM(BM446:BM449)</f>
        <v>0</v>
      </c>
      <c r="BN450" s="104"/>
      <c r="BO450" s="104">
        <f t="shared" si="2958"/>
        <v>269535</v>
      </c>
      <c r="BP450" s="104"/>
      <c r="BQ450" s="104">
        <f t="shared" si="2958"/>
        <v>0</v>
      </c>
      <c r="BR450" s="104">
        <f t="shared" si="2958"/>
        <v>72776</v>
      </c>
      <c r="BS450" s="104"/>
      <c r="BT450" s="104">
        <f t="shared" si="2958"/>
        <v>0</v>
      </c>
      <c r="BU450" s="104">
        <f t="shared" si="2958"/>
        <v>0</v>
      </c>
      <c r="BV450" s="104">
        <f t="shared" si="2958"/>
        <v>0</v>
      </c>
      <c r="BW450" s="104">
        <f t="shared" si="2958"/>
        <v>0</v>
      </c>
      <c r="BX450" s="104"/>
      <c r="BY450" s="104">
        <f t="shared" si="2958"/>
        <v>0</v>
      </c>
      <c r="BZ450" s="104"/>
      <c r="CA450" s="104">
        <f t="shared" si="2958"/>
        <v>0</v>
      </c>
      <c r="CB450" s="104">
        <f t="shared" si="2958"/>
        <v>0</v>
      </c>
      <c r="CC450" s="104">
        <f t="shared" si="2958"/>
        <v>0</v>
      </c>
      <c r="CD450" s="104">
        <f t="shared" si="2958"/>
        <v>0</v>
      </c>
      <c r="CE450" s="104">
        <f t="shared" si="2958"/>
        <v>0</v>
      </c>
      <c r="CF450" s="104">
        <f t="shared" si="2958"/>
        <v>0</v>
      </c>
      <c r="CG450" s="104">
        <f t="shared" si="2958"/>
        <v>0</v>
      </c>
      <c r="CH450" s="104"/>
      <c r="CI450" s="104">
        <f t="shared" si="2958"/>
        <v>0</v>
      </c>
      <c r="CJ450" s="104">
        <f t="shared" si="2958"/>
        <v>0</v>
      </c>
      <c r="CK450" s="104">
        <f t="shared" si="2958"/>
        <v>0</v>
      </c>
      <c r="CL450" s="104">
        <f t="shared" si="2958"/>
        <v>0</v>
      </c>
      <c r="CM450" s="104">
        <f t="shared" si="2958"/>
        <v>0</v>
      </c>
      <c r="CN450" s="104">
        <f t="shared" si="2958"/>
        <v>0</v>
      </c>
      <c r="CO450" s="104">
        <f t="shared" si="2958"/>
        <v>342311</v>
      </c>
      <c r="CP450" s="104">
        <f t="shared" si="2955"/>
        <v>35000</v>
      </c>
      <c r="CQ450" s="104">
        <f t="shared" si="2955"/>
        <v>0</v>
      </c>
      <c r="CR450" s="104">
        <f t="shared" si="2955"/>
        <v>0</v>
      </c>
      <c r="CS450" s="104">
        <f t="shared" si="2955"/>
        <v>0</v>
      </c>
      <c r="CT450" s="104">
        <f t="shared" si="2955"/>
        <v>0</v>
      </c>
      <c r="CU450" s="104">
        <f t="shared" si="2955"/>
        <v>35000</v>
      </c>
      <c r="CV450" s="104">
        <f t="shared" ref="CV450:DG450" si="2959">SUM(CV446:CV449)</f>
        <v>0</v>
      </c>
      <c r="CW450" s="104">
        <f t="shared" si="2959"/>
        <v>0</v>
      </c>
      <c r="CX450" s="104">
        <f t="shared" si="2959"/>
        <v>0</v>
      </c>
      <c r="CY450" s="104">
        <f t="shared" si="2959"/>
        <v>0</v>
      </c>
      <c r="CZ450" s="104">
        <f t="shared" si="2959"/>
        <v>0</v>
      </c>
      <c r="DA450" s="104">
        <f t="shared" si="2959"/>
        <v>0</v>
      </c>
      <c r="DB450" s="104">
        <f t="shared" si="2959"/>
        <v>35000</v>
      </c>
      <c r="DC450" s="104">
        <f t="shared" si="2959"/>
        <v>0</v>
      </c>
      <c r="DD450" s="104">
        <f t="shared" si="2959"/>
        <v>0</v>
      </c>
      <c r="DE450" s="104">
        <f t="shared" si="2959"/>
        <v>0</v>
      </c>
      <c r="DF450" s="104">
        <f t="shared" si="2959"/>
        <v>0</v>
      </c>
      <c r="DG450" s="104">
        <f t="shared" si="2959"/>
        <v>35000</v>
      </c>
      <c r="DH450" s="104">
        <f t="shared" si="2955"/>
        <v>35000</v>
      </c>
      <c r="DI450" s="104">
        <f t="shared" si="2955"/>
        <v>0</v>
      </c>
      <c r="DJ450" s="104">
        <f t="shared" si="2955"/>
        <v>0</v>
      </c>
      <c r="DK450" s="104">
        <f t="shared" si="2955"/>
        <v>0</v>
      </c>
      <c r="DL450" s="104">
        <f t="shared" si="2955"/>
        <v>0</v>
      </c>
      <c r="DM450" s="104">
        <f t="shared" si="2955"/>
        <v>35000</v>
      </c>
      <c r="DN450" s="104">
        <f t="shared" si="2955"/>
        <v>0</v>
      </c>
      <c r="DO450" s="104">
        <f t="shared" si="2955"/>
        <v>0</v>
      </c>
      <c r="DP450" s="104">
        <f t="shared" si="2955"/>
        <v>0</v>
      </c>
      <c r="DQ450" s="104">
        <f t="shared" si="2955"/>
        <v>0</v>
      </c>
      <c r="DR450" s="104">
        <f t="shared" si="2955"/>
        <v>0</v>
      </c>
      <c r="DS450" s="104">
        <f t="shared" si="2955"/>
        <v>0</v>
      </c>
      <c r="DT450" s="104">
        <f t="shared" si="2955"/>
        <v>35000</v>
      </c>
      <c r="DU450" s="104">
        <f t="shared" si="2955"/>
        <v>0</v>
      </c>
      <c r="DV450" s="104">
        <f t="shared" si="2955"/>
        <v>0</v>
      </c>
      <c r="DW450" s="104">
        <f t="shared" si="2955"/>
        <v>0</v>
      </c>
      <c r="DX450" s="104">
        <f t="shared" si="2955"/>
        <v>0</v>
      </c>
      <c r="DY450" s="104">
        <f t="shared" si="2955"/>
        <v>35000</v>
      </c>
      <c r="DZ450" s="104">
        <f t="shared" si="2955"/>
        <v>0</v>
      </c>
      <c r="EA450" s="104">
        <f t="shared" si="2955"/>
        <v>0</v>
      </c>
      <c r="EB450" s="104">
        <f t="shared" si="2955"/>
        <v>0</v>
      </c>
      <c r="EC450" s="104">
        <f t="shared" si="2955"/>
        <v>0</v>
      </c>
      <c r="ED450" s="104">
        <f t="shared" si="2955"/>
        <v>0</v>
      </c>
      <c r="EE450" s="104">
        <f t="shared" si="2955"/>
        <v>0</v>
      </c>
      <c r="EF450" s="104">
        <f t="shared" si="2955"/>
        <v>0</v>
      </c>
      <c r="EG450" s="104">
        <f t="shared" si="2955"/>
        <v>0</v>
      </c>
      <c r="EH450" s="104">
        <f t="shared" si="2955"/>
        <v>0</v>
      </c>
      <c r="EI450" s="104">
        <f t="shared" si="2955"/>
        <v>0</v>
      </c>
      <c r="EJ450" s="104">
        <f t="shared" si="2955"/>
        <v>0</v>
      </c>
      <c r="EK450" s="104">
        <f t="shared" si="2955"/>
        <v>0</v>
      </c>
      <c r="EL450" s="104">
        <f t="shared" si="2955"/>
        <v>0</v>
      </c>
      <c r="EM450" s="104">
        <f t="shared" si="2955"/>
        <v>0</v>
      </c>
      <c r="EN450" s="104">
        <f t="shared" si="2955"/>
        <v>0</v>
      </c>
      <c r="EO450" s="104">
        <f t="shared" si="2955"/>
        <v>0</v>
      </c>
      <c r="EP450" s="104">
        <f t="shared" si="2955"/>
        <v>0</v>
      </c>
      <c r="EQ450" s="104">
        <f t="shared" si="2955"/>
        <v>0</v>
      </c>
      <c r="ER450" s="104">
        <f t="shared" si="2955"/>
        <v>0</v>
      </c>
      <c r="ES450" s="104">
        <f t="shared" si="2955"/>
        <v>0</v>
      </c>
      <c r="ET450" s="104">
        <f t="shared" si="2955"/>
        <v>0</v>
      </c>
      <c r="EU450" s="104">
        <f t="shared" si="2955"/>
        <v>0</v>
      </c>
      <c r="EV450" s="104">
        <f t="shared" si="2955"/>
        <v>0</v>
      </c>
      <c r="EW450" s="104">
        <f t="shared" si="2955"/>
        <v>0</v>
      </c>
      <c r="EX450" s="104">
        <f t="shared" si="2955"/>
        <v>0</v>
      </c>
      <c r="EY450" s="104">
        <f t="shared" si="2955"/>
        <v>0</v>
      </c>
      <c r="EZ450" s="104">
        <f t="shared" si="2955"/>
        <v>0</v>
      </c>
      <c r="FA450" s="104">
        <f t="shared" si="2955"/>
        <v>0</v>
      </c>
      <c r="FB450" s="104">
        <f t="shared" si="2955"/>
        <v>0</v>
      </c>
      <c r="FC450" s="104">
        <f t="shared" si="2955"/>
        <v>0</v>
      </c>
      <c r="FD450" s="104">
        <f t="shared" si="2955"/>
        <v>0</v>
      </c>
      <c r="FE450" s="104">
        <f t="shared" si="2955"/>
        <v>0</v>
      </c>
      <c r="FF450" s="104">
        <f t="shared" si="2955"/>
        <v>0</v>
      </c>
      <c r="FG450" s="104">
        <f t="shared" si="2955"/>
        <v>0</v>
      </c>
      <c r="FH450" s="104">
        <f t="shared" si="2955"/>
        <v>0</v>
      </c>
      <c r="FI450" s="104">
        <f t="shared" si="2955"/>
        <v>0</v>
      </c>
    </row>
    <row r="451" spans="1:165" s="116" customFormat="1" ht="12" thickBot="1" x14ac:dyDescent="0.25">
      <c r="A451" s="120"/>
      <c r="B451" s="120"/>
      <c r="C451" s="120"/>
      <c r="D451" s="120"/>
      <c r="E451" s="124"/>
      <c r="F451" s="15"/>
      <c r="G451" s="15"/>
      <c r="H451" s="1"/>
      <c r="I451" s="1"/>
      <c r="J451" s="1"/>
      <c r="K451" s="1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132"/>
      <c r="BO451" s="65"/>
      <c r="BP451" s="132"/>
      <c r="BQ451" s="65"/>
      <c r="BR451" s="65"/>
      <c r="BS451" s="132"/>
      <c r="BT451" s="65"/>
      <c r="BU451" s="65"/>
      <c r="BV451" s="65"/>
      <c r="BW451" s="65"/>
      <c r="BX451" s="132"/>
      <c r="BY451" s="65"/>
      <c r="BZ451" s="132"/>
      <c r="CA451" s="65"/>
      <c r="CB451" s="65"/>
      <c r="CC451" s="65"/>
      <c r="CD451" s="65"/>
      <c r="CE451" s="65"/>
      <c r="CF451" s="65"/>
      <c r="CG451" s="65"/>
      <c r="CH451" s="132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</row>
    <row r="452" spans="1:165" s="142" customFormat="1" ht="15" customHeight="1" thickBot="1" x14ac:dyDescent="0.25">
      <c r="A452" s="21"/>
      <c r="B452" s="21"/>
      <c r="C452" s="22"/>
      <c r="D452" s="22"/>
      <c r="E452" s="23" t="s">
        <v>573</v>
      </c>
      <c r="F452" s="24"/>
      <c r="G452" s="24"/>
      <c r="H452" s="135"/>
      <c r="I452" s="135"/>
      <c r="J452" s="25"/>
      <c r="K452" s="25"/>
      <c r="L452" s="66"/>
      <c r="M452" s="66">
        <f>M450</f>
        <v>226035</v>
      </c>
      <c r="N452" s="66">
        <f t="shared" ref="N452:FI452" si="2960">N450</f>
        <v>0</v>
      </c>
      <c r="O452" s="66">
        <f t="shared" si="2960"/>
        <v>177979</v>
      </c>
      <c r="P452" s="66">
        <f t="shared" si="2960"/>
        <v>0</v>
      </c>
      <c r="Q452" s="66">
        <f t="shared" si="2960"/>
        <v>48056</v>
      </c>
      <c r="R452" s="66">
        <f t="shared" si="2960"/>
        <v>0</v>
      </c>
      <c r="S452" s="66">
        <f t="shared" si="2960"/>
        <v>0</v>
      </c>
      <c r="T452" s="66">
        <f t="shared" si="2960"/>
        <v>0</v>
      </c>
      <c r="U452" s="66">
        <f t="shared" si="2960"/>
        <v>0</v>
      </c>
      <c r="V452" s="66">
        <f t="shared" si="2960"/>
        <v>0</v>
      </c>
      <c r="W452" s="66">
        <f t="shared" si="2960"/>
        <v>0</v>
      </c>
      <c r="X452" s="66">
        <f t="shared" si="2960"/>
        <v>0</v>
      </c>
      <c r="Y452" s="66">
        <f t="shared" si="2960"/>
        <v>0</v>
      </c>
      <c r="Z452" s="66">
        <f t="shared" si="2960"/>
        <v>0</v>
      </c>
      <c r="AA452" s="66">
        <f t="shared" si="2960"/>
        <v>0</v>
      </c>
      <c r="AB452" s="66">
        <f t="shared" si="2960"/>
        <v>0</v>
      </c>
      <c r="AC452" s="66">
        <f t="shared" si="2960"/>
        <v>0</v>
      </c>
      <c r="AD452" s="66">
        <f t="shared" si="2960"/>
        <v>0</v>
      </c>
      <c r="AE452" s="66">
        <f t="shared" si="2960"/>
        <v>0</v>
      </c>
      <c r="AF452" s="66">
        <f t="shared" si="2960"/>
        <v>0</v>
      </c>
      <c r="AG452" s="66">
        <f t="shared" si="2960"/>
        <v>0</v>
      </c>
      <c r="AH452" s="66">
        <f t="shared" si="2960"/>
        <v>0</v>
      </c>
      <c r="AI452" s="66">
        <f t="shared" si="2960"/>
        <v>0</v>
      </c>
      <c r="AJ452" s="66">
        <f t="shared" si="2960"/>
        <v>226035</v>
      </c>
      <c r="AK452" s="66"/>
      <c r="AL452" s="66">
        <f>AL450</f>
        <v>116276</v>
      </c>
      <c r="AM452" s="66">
        <f t="shared" ref="AM452:BI452" si="2961">AM450</f>
        <v>0</v>
      </c>
      <c r="AN452" s="66">
        <f t="shared" si="2961"/>
        <v>91556</v>
      </c>
      <c r="AO452" s="66">
        <f t="shared" si="2961"/>
        <v>0</v>
      </c>
      <c r="AP452" s="66">
        <f t="shared" si="2961"/>
        <v>24720</v>
      </c>
      <c r="AQ452" s="66">
        <f t="shared" si="2961"/>
        <v>0</v>
      </c>
      <c r="AR452" s="66">
        <f t="shared" si="2961"/>
        <v>0</v>
      </c>
      <c r="AS452" s="66">
        <f t="shared" si="2961"/>
        <v>0</v>
      </c>
      <c r="AT452" s="66">
        <f t="shared" si="2961"/>
        <v>0</v>
      </c>
      <c r="AU452" s="66">
        <f t="shared" si="2961"/>
        <v>0</v>
      </c>
      <c r="AV452" s="66">
        <f t="shared" si="2961"/>
        <v>0</v>
      </c>
      <c r="AW452" s="66">
        <f t="shared" si="2961"/>
        <v>0</v>
      </c>
      <c r="AX452" s="66">
        <f t="shared" si="2961"/>
        <v>0</v>
      </c>
      <c r="AY452" s="66">
        <f t="shared" si="2961"/>
        <v>0</v>
      </c>
      <c r="AZ452" s="66">
        <f t="shared" si="2961"/>
        <v>0</v>
      </c>
      <c r="BA452" s="66">
        <f t="shared" si="2961"/>
        <v>0</v>
      </c>
      <c r="BB452" s="66">
        <f t="shared" si="2961"/>
        <v>0</v>
      </c>
      <c r="BC452" s="66">
        <f t="shared" si="2961"/>
        <v>0</v>
      </c>
      <c r="BD452" s="66">
        <f t="shared" si="2961"/>
        <v>0</v>
      </c>
      <c r="BE452" s="66">
        <f t="shared" si="2961"/>
        <v>0</v>
      </c>
      <c r="BF452" s="66">
        <f t="shared" si="2961"/>
        <v>0</v>
      </c>
      <c r="BG452" s="66">
        <f t="shared" si="2961"/>
        <v>0</v>
      </c>
      <c r="BH452" s="66">
        <f t="shared" si="2961"/>
        <v>0</v>
      </c>
      <c r="BI452" s="66">
        <f t="shared" si="2961"/>
        <v>116276</v>
      </c>
      <c r="BJ452" s="66">
        <f t="shared" ref="BJ452" si="2962">BJ450</f>
        <v>429773</v>
      </c>
      <c r="BK452" s="66">
        <f>BK450</f>
        <v>342311</v>
      </c>
      <c r="BL452" s="66"/>
      <c r="BM452" s="66">
        <f t="shared" ref="BM452:CO452" si="2963">BM450</f>
        <v>0</v>
      </c>
      <c r="BN452" s="66"/>
      <c r="BO452" s="66">
        <f t="shared" si="2963"/>
        <v>269535</v>
      </c>
      <c r="BP452" s="66"/>
      <c r="BQ452" s="66">
        <f t="shared" si="2963"/>
        <v>0</v>
      </c>
      <c r="BR452" s="66">
        <f t="shared" si="2963"/>
        <v>72776</v>
      </c>
      <c r="BS452" s="66"/>
      <c r="BT452" s="66">
        <f t="shared" si="2963"/>
        <v>0</v>
      </c>
      <c r="BU452" s="66">
        <f t="shared" si="2963"/>
        <v>0</v>
      </c>
      <c r="BV452" s="66">
        <f t="shared" si="2963"/>
        <v>0</v>
      </c>
      <c r="BW452" s="66">
        <f t="shared" si="2963"/>
        <v>0</v>
      </c>
      <c r="BX452" s="66"/>
      <c r="BY452" s="66">
        <f t="shared" si="2963"/>
        <v>0</v>
      </c>
      <c r="BZ452" s="66"/>
      <c r="CA452" s="66">
        <f t="shared" si="2963"/>
        <v>0</v>
      </c>
      <c r="CB452" s="66">
        <f t="shared" si="2963"/>
        <v>0</v>
      </c>
      <c r="CC452" s="66">
        <f t="shared" si="2963"/>
        <v>0</v>
      </c>
      <c r="CD452" s="66">
        <f t="shared" si="2963"/>
        <v>0</v>
      </c>
      <c r="CE452" s="66">
        <f t="shared" si="2963"/>
        <v>0</v>
      </c>
      <c r="CF452" s="66">
        <f t="shared" si="2963"/>
        <v>0</v>
      </c>
      <c r="CG452" s="66">
        <f t="shared" si="2963"/>
        <v>0</v>
      </c>
      <c r="CH452" s="66"/>
      <c r="CI452" s="66">
        <f t="shared" si="2963"/>
        <v>0</v>
      </c>
      <c r="CJ452" s="66">
        <f t="shared" si="2963"/>
        <v>0</v>
      </c>
      <c r="CK452" s="66">
        <f t="shared" si="2963"/>
        <v>0</v>
      </c>
      <c r="CL452" s="66">
        <f t="shared" si="2963"/>
        <v>0</v>
      </c>
      <c r="CM452" s="66">
        <f t="shared" si="2963"/>
        <v>0</v>
      </c>
      <c r="CN452" s="66">
        <f t="shared" si="2963"/>
        <v>0</v>
      </c>
      <c r="CO452" s="66">
        <f t="shared" si="2963"/>
        <v>342311</v>
      </c>
      <c r="CP452" s="66">
        <f t="shared" si="2960"/>
        <v>35000</v>
      </c>
      <c r="CQ452" s="66">
        <f t="shared" si="2960"/>
        <v>0</v>
      </c>
      <c r="CR452" s="66">
        <f t="shared" si="2960"/>
        <v>0</v>
      </c>
      <c r="CS452" s="66">
        <f t="shared" si="2960"/>
        <v>0</v>
      </c>
      <c r="CT452" s="66">
        <f t="shared" si="2960"/>
        <v>0</v>
      </c>
      <c r="CU452" s="66">
        <f t="shared" si="2960"/>
        <v>35000</v>
      </c>
      <c r="CV452" s="66">
        <f t="shared" ref="CV452:DG452" si="2964">CV450</f>
        <v>0</v>
      </c>
      <c r="CW452" s="66">
        <f t="shared" si="2964"/>
        <v>0</v>
      </c>
      <c r="CX452" s="66">
        <f t="shared" si="2964"/>
        <v>0</v>
      </c>
      <c r="CY452" s="66">
        <f t="shared" si="2964"/>
        <v>0</v>
      </c>
      <c r="CZ452" s="66">
        <f t="shared" si="2964"/>
        <v>0</v>
      </c>
      <c r="DA452" s="66">
        <f t="shared" si="2964"/>
        <v>0</v>
      </c>
      <c r="DB452" s="66">
        <f t="shared" si="2964"/>
        <v>35000</v>
      </c>
      <c r="DC452" s="66">
        <f t="shared" si="2964"/>
        <v>0</v>
      </c>
      <c r="DD452" s="66">
        <f t="shared" si="2964"/>
        <v>0</v>
      </c>
      <c r="DE452" s="66">
        <f t="shared" si="2964"/>
        <v>0</v>
      </c>
      <c r="DF452" s="66">
        <f t="shared" si="2964"/>
        <v>0</v>
      </c>
      <c r="DG452" s="66">
        <f t="shared" si="2964"/>
        <v>35000</v>
      </c>
      <c r="DH452" s="66">
        <f t="shared" si="2960"/>
        <v>35000</v>
      </c>
      <c r="DI452" s="66">
        <f t="shared" si="2960"/>
        <v>0</v>
      </c>
      <c r="DJ452" s="66">
        <f t="shared" si="2960"/>
        <v>0</v>
      </c>
      <c r="DK452" s="66">
        <f t="shared" si="2960"/>
        <v>0</v>
      </c>
      <c r="DL452" s="66">
        <f t="shared" si="2960"/>
        <v>0</v>
      </c>
      <c r="DM452" s="66">
        <f t="shared" si="2960"/>
        <v>35000</v>
      </c>
      <c r="DN452" s="66">
        <f t="shared" si="2960"/>
        <v>0</v>
      </c>
      <c r="DO452" s="66">
        <f t="shared" si="2960"/>
        <v>0</v>
      </c>
      <c r="DP452" s="66">
        <f t="shared" si="2960"/>
        <v>0</v>
      </c>
      <c r="DQ452" s="66">
        <f t="shared" si="2960"/>
        <v>0</v>
      </c>
      <c r="DR452" s="66">
        <f t="shared" si="2960"/>
        <v>0</v>
      </c>
      <c r="DS452" s="66">
        <f t="shared" si="2960"/>
        <v>0</v>
      </c>
      <c r="DT452" s="66">
        <f t="shared" si="2960"/>
        <v>35000</v>
      </c>
      <c r="DU452" s="66">
        <f t="shared" si="2960"/>
        <v>0</v>
      </c>
      <c r="DV452" s="66">
        <f t="shared" si="2960"/>
        <v>0</v>
      </c>
      <c r="DW452" s="66">
        <f t="shared" si="2960"/>
        <v>0</v>
      </c>
      <c r="DX452" s="66">
        <f t="shared" si="2960"/>
        <v>0</v>
      </c>
      <c r="DY452" s="66">
        <f t="shared" si="2960"/>
        <v>35000</v>
      </c>
      <c r="DZ452" s="66">
        <f t="shared" si="2960"/>
        <v>0</v>
      </c>
      <c r="EA452" s="66">
        <f t="shared" si="2960"/>
        <v>0</v>
      </c>
      <c r="EB452" s="66">
        <f t="shared" si="2960"/>
        <v>0</v>
      </c>
      <c r="EC452" s="66">
        <f t="shared" si="2960"/>
        <v>0</v>
      </c>
      <c r="ED452" s="66">
        <f t="shared" si="2960"/>
        <v>0</v>
      </c>
      <c r="EE452" s="66">
        <f t="shared" si="2960"/>
        <v>0</v>
      </c>
      <c r="EF452" s="66">
        <f t="shared" si="2960"/>
        <v>0</v>
      </c>
      <c r="EG452" s="66">
        <f t="shared" si="2960"/>
        <v>0</v>
      </c>
      <c r="EH452" s="66">
        <f t="shared" si="2960"/>
        <v>0</v>
      </c>
      <c r="EI452" s="66">
        <f t="shared" si="2960"/>
        <v>0</v>
      </c>
      <c r="EJ452" s="66">
        <f t="shared" si="2960"/>
        <v>0</v>
      </c>
      <c r="EK452" s="66">
        <f t="shared" si="2960"/>
        <v>0</v>
      </c>
      <c r="EL452" s="66">
        <f t="shared" si="2960"/>
        <v>0</v>
      </c>
      <c r="EM452" s="66">
        <f t="shared" si="2960"/>
        <v>0</v>
      </c>
      <c r="EN452" s="66">
        <f t="shared" si="2960"/>
        <v>0</v>
      </c>
      <c r="EO452" s="66">
        <f t="shared" si="2960"/>
        <v>0</v>
      </c>
      <c r="EP452" s="66">
        <f t="shared" si="2960"/>
        <v>0</v>
      </c>
      <c r="EQ452" s="66">
        <f t="shared" si="2960"/>
        <v>0</v>
      </c>
      <c r="ER452" s="66">
        <f t="shared" si="2960"/>
        <v>0</v>
      </c>
      <c r="ES452" s="66">
        <f t="shared" si="2960"/>
        <v>0</v>
      </c>
      <c r="ET452" s="66">
        <f t="shared" si="2960"/>
        <v>0</v>
      </c>
      <c r="EU452" s="66">
        <f t="shared" si="2960"/>
        <v>0</v>
      </c>
      <c r="EV452" s="66">
        <f t="shared" si="2960"/>
        <v>0</v>
      </c>
      <c r="EW452" s="66">
        <f t="shared" si="2960"/>
        <v>0</v>
      </c>
      <c r="EX452" s="66">
        <f t="shared" si="2960"/>
        <v>0</v>
      </c>
      <c r="EY452" s="66">
        <f t="shared" si="2960"/>
        <v>0</v>
      </c>
      <c r="EZ452" s="66">
        <f t="shared" si="2960"/>
        <v>0</v>
      </c>
      <c r="FA452" s="66">
        <f t="shared" si="2960"/>
        <v>0</v>
      </c>
      <c r="FB452" s="66">
        <f t="shared" si="2960"/>
        <v>0</v>
      </c>
      <c r="FC452" s="66">
        <f t="shared" si="2960"/>
        <v>0</v>
      </c>
      <c r="FD452" s="66">
        <f t="shared" si="2960"/>
        <v>0</v>
      </c>
      <c r="FE452" s="66">
        <f t="shared" si="2960"/>
        <v>0</v>
      </c>
      <c r="FF452" s="66">
        <f t="shared" si="2960"/>
        <v>0</v>
      </c>
      <c r="FG452" s="66">
        <f t="shared" si="2960"/>
        <v>0</v>
      </c>
      <c r="FH452" s="66">
        <f t="shared" si="2960"/>
        <v>0</v>
      </c>
      <c r="FI452" s="66">
        <f t="shared" si="2960"/>
        <v>0</v>
      </c>
    </row>
    <row r="453" spans="1:165" s="142" customFormat="1" ht="11.25" x14ac:dyDescent="0.2">
      <c r="A453" s="86"/>
      <c r="B453" s="86"/>
      <c r="C453" s="71"/>
      <c r="D453" s="71"/>
      <c r="E453" s="90" t="s">
        <v>7</v>
      </c>
      <c r="F453" s="88"/>
      <c r="G453" s="88"/>
      <c r="H453" s="89"/>
      <c r="I453" s="89"/>
      <c r="J453" s="89"/>
      <c r="K453" s="89"/>
      <c r="L453" s="8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73"/>
      <c r="BO453" s="1"/>
      <c r="BP453" s="73"/>
      <c r="BQ453" s="1"/>
      <c r="BR453" s="1"/>
      <c r="BS453" s="73"/>
      <c r="BT453" s="1"/>
      <c r="BU453" s="1"/>
      <c r="BV453" s="1"/>
      <c r="BW453" s="1"/>
      <c r="BX453" s="73"/>
      <c r="BY453" s="1"/>
      <c r="BZ453" s="73"/>
      <c r="CA453" s="1"/>
      <c r="CB453" s="1"/>
      <c r="CC453" s="1"/>
      <c r="CD453" s="1"/>
      <c r="CE453" s="1"/>
      <c r="CF453" s="1"/>
      <c r="CG453" s="1"/>
      <c r="CH453" s="73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1:165" s="142" customFormat="1" ht="11.25" x14ac:dyDescent="0.2">
      <c r="A454" s="86"/>
      <c r="B454" s="86"/>
      <c r="C454" s="71"/>
      <c r="D454" s="71"/>
      <c r="E454" s="91" t="s">
        <v>112</v>
      </c>
      <c r="F454" s="88"/>
      <c r="G454" s="88"/>
      <c r="H454" s="89"/>
      <c r="I454" s="89"/>
      <c r="J454" s="89"/>
      <c r="K454" s="89"/>
      <c r="L454" s="89"/>
      <c r="M454" s="70">
        <f t="shared" ref="M454:AS454" si="2965">SUMIF($B$445:$B$449,"kötelező",M$445:M$449)</f>
        <v>226035</v>
      </c>
      <c r="N454" s="70">
        <f t="shared" si="2965"/>
        <v>0</v>
      </c>
      <c r="O454" s="70">
        <f t="shared" si="2965"/>
        <v>177979</v>
      </c>
      <c r="P454" s="70">
        <f t="shared" si="2965"/>
        <v>0</v>
      </c>
      <c r="Q454" s="70">
        <f t="shared" si="2965"/>
        <v>48056</v>
      </c>
      <c r="R454" s="70">
        <f t="shared" si="2965"/>
        <v>0</v>
      </c>
      <c r="S454" s="70">
        <f t="shared" si="2965"/>
        <v>0</v>
      </c>
      <c r="T454" s="70">
        <f t="shared" si="2965"/>
        <v>0</v>
      </c>
      <c r="U454" s="70">
        <f t="shared" si="2965"/>
        <v>0</v>
      </c>
      <c r="V454" s="70">
        <f t="shared" si="2965"/>
        <v>0</v>
      </c>
      <c r="W454" s="70">
        <f t="shared" si="2965"/>
        <v>0</v>
      </c>
      <c r="X454" s="70">
        <f t="shared" si="2965"/>
        <v>0</v>
      </c>
      <c r="Y454" s="70">
        <f t="shared" si="2965"/>
        <v>0</v>
      </c>
      <c r="Z454" s="70">
        <f t="shared" si="2965"/>
        <v>0</v>
      </c>
      <c r="AA454" s="70">
        <f t="shared" si="2965"/>
        <v>0</v>
      </c>
      <c r="AB454" s="70">
        <f t="shared" si="2965"/>
        <v>0</v>
      </c>
      <c r="AC454" s="70">
        <f t="shared" si="2965"/>
        <v>0</v>
      </c>
      <c r="AD454" s="70">
        <f t="shared" si="2965"/>
        <v>0</v>
      </c>
      <c r="AE454" s="70">
        <f t="shared" si="2965"/>
        <v>0</v>
      </c>
      <c r="AF454" s="70">
        <f t="shared" si="2965"/>
        <v>0</v>
      </c>
      <c r="AG454" s="70">
        <f t="shared" si="2965"/>
        <v>0</v>
      </c>
      <c r="AH454" s="70">
        <f t="shared" si="2965"/>
        <v>0</v>
      </c>
      <c r="AI454" s="70">
        <f t="shared" si="2965"/>
        <v>0</v>
      </c>
      <c r="AJ454" s="70">
        <f t="shared" si="2965"/>
        <v>226035</v>
      </c>
      <c r="AK454" s="70"/>
      <c r="AL454" s="70">
        <f t="shared" si="2965"/>
        <v>116276</v>
      </c>
      <c r="AM454" s="70">
        <f t="shared" si="2965"/>
        <v>0</v>
      </c>
      <c r="AN454" s="70">
        <f t="shared" si="2965"/>
        <v>91556</v>
      </c>
      <c r="AO454" s="70">
        <f t="shared" si="2965"/>
        <v>0</v>
      </c>
      <c r="AP454" s="70">
        <f t="shared" si="2965"/>
        <v>24720</v>
      </c>
      <c r="AQ454" s="70">
        <f t="shared" si="2965"/>
        <v>0</v>
      </c>
      <c r="AR454" s="70">
        <f t="shared" si="2965"/>
        <v>0</v>
      </c>
      <c r="AS454" s="70">
        <f t="shared" si="2965"/>
        <v>0</v>
      </c>
      <c r="AT454" s="70">
        <f t="shared" ref="AT454:CF454" si="2966">SUMIF($B$445:$B$449,"kötelező",AT$445:AT$449)</f>
        <v>0</v>
      </c>
      <c r="AU454" s="70">
        <f t="shared" si="2966"/>
        <v>0</v>
      </c>
      <c r="AV454" s="70">
        <f t="shared" si="2966"/>
        <v>0</v>
      </c>
      <c r="AW454" s="70">
        <f t="shared" si="2966"/>
        <v>0</v>
      </c>
      <c r="AX454" s="70">
        <f t="shared" si="2966"/>
        <v>0</v>
      </c>
      <c r="AY454" s="70">
        <f t="shared" si="2966"/>
        <v>0</v>
      </c>
      <c r="AZ454" s="70">
        <f t="shared" si="2966"/>
        <v>0</v>
      </c>
      <c r="BA454" s="70">
        <f t="shared" si="2966"/>
        <v>0</v>
      </c>
      <c r="BB454" s="70">
        <f t="shared" si="2966"/>
        <v>0</v>
      </c>
      <c r="BC454" s="70">
        <f t="shared" si="2966"/>
        <v>0</v>
      </c>
      <c r="BD454" s="70">
        <f t="shared" si="2966"/>
        <v>0</v>
      </c>
      <c r="BE454" s="70">
        <f t="shared" si="2966"/>
        <v>0</v>
      </c>
      <c r="BF454" s="70">
        <f t="shared" si="2966"/>
        <v>0</v>
      </c>
      <c r="BG454" s="70">
        <f t="shared" si="2966"/>
        <v>0</v>
      </c>
      <c r="BH454" s="70">
        <f t="shared" si="2966"/>
        <v>0</v>
      </c>
      <c r="BI454" s="70">
        <f t="shared" si="2966"/>
        <v>116276</v>
      </c>
      <c r="BJ454" s="70">
        <f t="shared" si="2966"/>
        <v>429773</v>
      </c>
      <c r="BK454" s="70">
        <f t="shared" si="2966"/>
        <v>342311</v>
      </c>
      <c r="BL454" s="70"/>
      <c r="BM454" s="70">
        <f t="shared" si="2966"/>
        <v>0</v>
      </c>
      <c r="BN454" s="70"/>
      <c r="BO454" s="70">
        <f t="shared" si="2966"/>
        <v>269535</v>
      </c>
      <c r="BP454" s="70"/>
      <c r="BQ454" s="70">
        <f t="shared" si="2966"/>
        <v>0</v>
      </c>
      <c r="BR454" s="70">
        <f t="shared" si="2966"/>
        <v>72776</v>
      </c>
      <c r="BS454" s="70"/>
      <c r="BT454" s="70">
        <f t="shared" si="2966"/>
        <v>0</v>
      </c>
      <c r="BU454" s="70">
        <f t="shared" si="2966"/>
        <v>0</v>
      </c>
      <c r="BV454" s="70">
        <f t="shared" si="2966"/>
        <v>0</v>
      </c>
      <c r="BW454" s="70">
        <f t="shared" si="2966"/>
        <v>0</v>
      </c>
      <c r="BX454" s="70"/>
      <c r="BY454" s="70">
        <f t="shared" si="2966"/>
        <v>0</v>
      </c>
      <c r="BZ454" s="70"/>
      <c r="CA454" s="70">
        <f t="shared" si="2966"/>
        <v>0</v>
      </c>
      <c r="CB454" s="70">
        <f t="shared" si="2966"/>
        <v>0</v>
      </c>
      <c r="CC454" s="70">
        <f t="shared" si="2966"/>
        <v>0</v>
      </c>
      <c r="CD454" s="70">
        <f t="shared" si="2966"/>
        <v>0</v>
      </c>
      <c r="CE454" s="70">
        <f t="shared" si="2966"/>
        <v>0</v>
      </c>
      <c r="CF454" s="70">
        <f t="shared" si="2966"/>
        <v>0</v>
      </c>
      <c r="CG454" s="70">
        <f t="shared" ref="CG454:EX454" si="2967">SUMIF($B$445:$B$449,"kötelező",CG$445:CG$449)</f>
        <v>0</v>
      </c>
      <c r="CH454" s="70"/>
      <c r="CI454" s="70">
        <f t="shared" si="2967"/>
        <v>0</v>
      </c>
      <c r="CJ454" s="70">
        <f t="shared" si="2967"/>
        <v>0</v>
      </c>
      <c r="CK454" s="70">
        <f t="shared" si="2967"/>
        <v>0</v>
      </c>
      <c r="CL454" s="70">
        <f t="shared" si="2967"/>
        <v>0</v>
      </c>
      <c r="CM454" s="70">
        <f t="shared" si="2967"/>
        <v>0</v>
      </c>
      <c r="CN454" s="70">
        <f t="shared" si="2967"/>
        <v>0</v>
      </c>
      <c r="CO454" s="70">
        <f t="shared" si="2967"/>
        <v>342311</v>
      </c>
      <c r="CP454" s="70">
        <f t="shared" si="2967"/>
        <v>35000</v>
      </c>
      <c r="CQ454" s="70">
        <f t="shared" si="2967"/>
        <v>0</v>
      </c>
      <c r="CR454" s="70">
        <f t="shared" si="2967"/>
        <v>0</v>
      </c>
      <c r="CS454" s="70">
        <f t="shared" si="2967"/>
        <v>0</v>
      </c>
      <c r="CT454" s="70">
        <f t="shared" si="2967"/>
        <v>0</v>
      </c>
      <c r="CU454" s="70">
        <f t="shared" si="2967"/>
        <v>35000</v>
      </c>
      <c r="CV454" s="70">
        <f t="shared" si="2967"/>
        <v>0</v>
      </c>
      <c r="CW454" s="70">
        <f t="shared" si="2967"/>
        <v>0</v>
      </c>
      <c r="CX454" s="70">
        <f t="shared" si="2967"/>
        <v>0</v>
      </c>
      <c r="CY454" s="70">
        <f t="shared" si="2967"/>
        <v>0</v>
      </c>
      <c r="CZ454" s="70">
        <f t="shared" si="2967"/>
        <v>0</v>
      </c>
      <c r="DA454" s="70">
        <f t="shared" si="2967"/>
        <v>0</v>
      </c>
      <c r="DB454" s="70">
        <f t="shared" si="2967"/>
        <v>35000</v>
      </c>
      <c r="DC454" s="70">
        <f t="shared" si="2967"/>
        <v>0</v>
      </c>
      <c r="DD454" s="70">
        <f t="shared" si="2967"/>
        <v>0</v>
      </c>
      <c r="DE454" s="70">
        <f t="shared" si="2967"/>
        <v>0</v>
      </c>
      <c r="DF454" s="70">
        <f t="shared" si="2967"/>
        <v>0</v>
      </c>
      <c r="DG454" s="70">
        <f t="shared" si="2967"/>
        <v>35000</v>
      </c>
      <c r="DH454" s="70">
        <f t="shared" si="2967"/>
        <v>35000</v>
      </c>
      <c r="DI454" s="70">
        <f t="shared" si="2967"/>
        <v>0</v>
      </c>
      <c r="DJ454" s="70">
        <f t="shared" si="2967"/>
        <v>0</v>
      </c>
      <c r="DK454" s="70">
        <f t="shared" si="2967"/>
        <v>0</v>
      </c>
      <c r="DL454" s="70">
        <f t="shared" si="2967"/>
        <v>0</v>
      </c>
      <c r="DM454" s="70">
        <f t="shared" si="2967"/>
        <v>35000</v>
      </c>
      <c r="DN454" s="70">
        <f t="shared" si="2967"/>
        <v>0</v>
      </c>
      <c r="DO454" s="70">
        <f t="shared" si="2967"/>
        <v>0</v>
      </c>
      <c r="DP454" s="70">
        <f t="shared" si="2967"/>
        <v>0</v>
      </c>
      <c r="DQ454" s="70">
        <f t="shared" si="2967"/>
        <v>0</v>
      </c>
      <c r="DR454" s="70">
        <f t="shared" si="2967"/>
        <v>0</v>
      </c>
      <c r="DS454" s="70">
        <f t="shared" si="2967"/>
        <v>0</v>
      </c>
      <c r="DT454" s="70">
        <f t="shared" si="2967"/>
        <v>35000</v>
      </c>
      <c r="DU454" s="70">
        <f t="shared" si="2967"/>
        <v>0</v>
      </c>
      <c r="DV454" s="70">
        <f t="shared" si="2967"/>
        <v>0</v>
      </c>
      <c r="DW454" s="70">
        <f t="shared" si="2967"/>
        <v>0</v>
      </c>
      <c r="DX454" s="70">
        <f t="shared" si="2967"/>
        <v>0</v>
      </c>
      <c r="DY454" s="70">
        <f t="shared" si="2967"/>
        <v>35000</v>
      </c>
      <c r="DZ454" s="70">
        <f t="shared" si="2967"/>
        <v>0</v>
      </c>
      <c r="EA454" s="70">
        <f t="shared" si="2967"/>
        <v>0</v>
      </c>
      <c r="EB454" s="70">
        <f t="shared" si="2967"/>
        <v>0</v>
      </c>
      <c r="EC454" s="70">
        <f t="shared" si="2967"/>
        <v>0</v>
      </c>
      <c r="ED454" s="70">
        <f t="shared" si="2967"/>
        <v>0</v>
      </c>
      <c r="EE454" s="70">
        <f t="shared" si="2967"/>
        <v>0</v>
      </c>
      <c r="EF454" s="70">
        <f t="shared" si="2967"/>
        <v>0</v>
      </c>
      <c r="EG454" s="70">
        <f t="shared" si="2967"/>
        <v>0</v>
      </c>
      <c r="EH454" s="70">
        <f t="shared" si="2967"/>
        <v>0</v>
      </c>
      <c r="EI454" s="70">
        <f t="shared" si="2967"/>
        <v>0</v>
      </c>
      <c r="EJ454" s="70">
        <f t="shared" si="2967"/>
        <v>0</v>
      </c>
      <c r="EK454" s="70">
        <f t="shared" si="2967"/>
        <v>0</v>
      </c>
      <c r="EL454" s="70">
        <f t="shared" si="2967"/>
        <v>0</v>
      </c>
      <c r="EM454" s="70">
        <f t="shared" si="2967"/>
        <v>0</v>
      </c>
      <c r="EN454" s="70">
        <f t="shared" si="2967"/>
        <v>0</v>
      </c>
      <c r="EO454" s="70">
        <f t="shared" si="2967"/>
        <v>0</v>
      </c>
      <c r="EP454" s="70">
        <f t="shared" si="2967"/>
        <v>0</v>
      </c>
      <c r="EQ454" s="70">
        <f t="shared" si="2967"/>
        <v>0</v>
      </c>
      <c r="ER454" s="70">
        <f t="shared" si="2967"/>
        <v>0</v>
      </c>
      <c r="ES454" s="70">
        <f t="shared" si="2967"/>
        <v>0</v>
      </c>
      <c r="ET454" s="70">
        <f t="shared" si="2967"/>
        <v>0</v>
      </c>
      <c r="EU454" s="70">
        <f t="shared" si="2967"/>
        <v>0</v>
      </c>
      <c r="EV454" s="70">
        <f t="shared" si="2967"/>
        <v>0</v>
      </c>
      <c r="EW454" s="70">
        <f t="shared" si="2967"/>
        <v>0</v>
      </c>
      <c r="EX454" s="70">
        <f t="shared" si="2967"/>
        <v>0</v>
      </c>
      <c r="EY454" s="70">
        <f t="shared" ref="EY454:FI454" si="2968">SUMIF($B$445:$B$449,"kötelező",EY$445:EY$449)</f>
        <v>0</v>
      </c>
      <c r="EZ454" s="70">
        <f t="shared" si="2968"/>
        <v>0</v>
      </c>
      <c r="FA454" s="70">
        <f t="shared" si="2968"/>
        <v>0</v>
      </c>
      <c r="FB454" s="70">
        <f t="shared" si="2968"/>
        <v>0</v>
      </c>
      <c r="FC454" s="70">
        <f t="shared" si="2968"/>
        <v>0</v>
      </c>
      <c r="FD454" s="70">
        <f t="shared" si="2968"/>
        <v>0</v>
      </c>
      <c r="FE454" s="70">
        <f t="shared" si="2968"/>
        <v>0</v>
      </c>
      <c r="FF454" s="70">
        <f t="shared" si="2968"/>
        <v>0</v>
      </c>
      <c r="FG454" s="70">
        <f t="shared" si="2968"/>
        <v>0</v>
      </c>
      <c r="FH454" s="70">
        <f t="shared" si="2968"/>
        <v>0</v>
      </c>
      <c r="FI454" s="70">
        <f t="shared" si="2968"/>
        <v>0</v>
      </c>
    </row>
    <row r="455" spans="1:165" s="142" customFormat="1" ht="11.25" x14ac:dyDescent="0.2">
      <c r="A455" s="86"/>
      <c r="B455" s="86"/>
      <c r="C455" s="71"/>
      <c r="D455" s="71"/>
      <c r="E455" s="91" t="s">
        <v>113</v>
      </c>
      <c r="F455" s="88"/>
      <c r="G455" s="88"/>
      <c r="H455" s="89"/>
      <c r="I455" s="89"/>
      <c r="J455" s="89"/>
      <c r="K455" s="89"/>
      <c r="L455" s="89"/>
      <c r="M455" s="70">
        <f t="shared" ref="M455:AS455" si="2969">SUMIF($B$445:$B$449,"önkéntes",M$445:M$449)</f>
        <v>0</v>
      </c>
      <c r="N455" s="70">
        <f t="shared" si="2969"/>
        <v>0</v>
      </c>
      <c r="O455" s="70">
        <f t="shared" si="2969"/>
        <v>0</v>
      </c>
      <c r="P455" s="70">
        <f t="shared" si="2969"/>
        <v>0</v>
      </c>
      <c r="Q455" s="70">
        <f t="shared" si="2969"/>
        <v>0</v>
      </c>
      <c r="R455" s="70">
        <f t="shared" si="2969"/>
        <v>0</v>
      </c>
      <c r="S455" s="70">
        <f t="shared" si="2969"/>
        <v>0</v>
      </c>
      <c r="T455" s="70">
        <f t="shared" si="2969"/>
        <v>0</v>
      </c>
      <c r="U455" s="70">
        <f t="shared" si="2969"/>
        <v>0</v>
      </c>
      <c r="V455" s="70">
        <f t="shared" si="2969"/>
        <v>0</v>
      </c>
      <c r="W455" s="70">
        <f t="shared" si="2969"/>
        <v>0</v>
      </c>
      <c r="X455" s="70">
        <f t="shared" si="2969"/>
        <v>0</v>
      </c>
      <c r="Y455" s="70">
        <f t="shared" si="2969"/>
        <v>0</v>
      </c>
      <c r="Z455" s="70">
        <f t="shared" si="2969"/>
        <v>0</v>
      </c>
      <c r="AA455" s="70">
        <f t="shared" si="2969"/>
        <v>0</v>
      </c>
      <c r="AB455" s="70">
        <f t="shared" si="2969"/>
        <v>0</v>
      </c>
      <c r="AC455" s="70">
        <f t="shared" si="2969"/>
        <v>0</v>
      </c>
      <c r="AD455" s="70">
        <f t="shared" si="2969"/>
        <v>0</v>
      </c>
      <c r="AE455" s="70">
        <f t="shared" si="2969"/>
        <v>0</v>
      </c>
      <c r="AF455" s="70">
        <f t="shared" si="2969"/>
        <v>0</v>
      </c>
      <c r="AG455" s="70">
        <f t="shared" si="2969"/>
        <v>0</v>
      </c>
      <c r="AH455" s="70">
        <f t="shared" si="2969"/>
        <v>0</v>
      </c>
      <c r="AI455" s="70">
        <f t="shared" si="2969"/>
        <v>0</v>
      </c>
      <c r="AJ455" s="70">
        <f t="shared" si="2969"/>
        <v>0</v>
      </c>
      <c r="AK455" s="70"/>
      <c r="AL455" s="70">
        <f t="shared" si="2969"/>
        <v>0</v>
      </c>
      <c r="AM455" s="70">
        <f t="shared" si="2969"/>
        <v>0</v>
      </c>
      <c r="AN455" s="70">
        <f t="shared" si="2969"/>
        <v>0</v>
      </c>
      <c r="AO455" s="70">
        <f t="shared" si="2969"/>
        <v>0</v>
      </c>
      <c r="AP455" s="70">
        <f t="shared" si="2969"/>
        <v>0</v>
      </c>
      <c r="AQ455" s="70">
        <f t="shared" si="2969"/>
        <v>0</v>
      </c>
      <c r="AR455" s="70">
        <f t="shared" si="2969"/>
        <v>0</v>
      </c>
      <c r="AS455" s="70">
        <f t="shared" si="2969"/>
        <v>0</v>
      </c>
      <c r="AT455" s="70">
        <f t="shared" ref="AT455:CF455" si="2970">SUMIF($B$445:$B$449,"önkéntes",AT$445:AT$449)</f>
        <v>0</v>
      </c>
      <c r="AU455" s="70">
        <f t="shared" si="2970"/>
        <v>0</v>
      </c>
      <c r="AV455" s="70">
        <f t="shared" si="2970"/>
        <v>0</v>
      </c>
      <c r="AW455" s="70">
        <f t="shared" si="2970"/>
        <v>0</v>
      </c>
      <c r="AX455" s="70">
        <f t="shared" si="2970"/>
        <v>0</v>
      </c>
      <c r="AY455" s="70">
        <f t="shared" si="2970"/>
        <v>0</v>
      </c>
      <c r="AZ455" s="70">
        <f t="shared" si="2970"/>
        <v>0</v>
      </c>
      <c r="BA455" s="70">
        <f t="shared" si="2970"/>
        <v>0</v>
      </c>
      <c r="BB455" s="70">
        <f t="shared" si="2970"/>
        <v>0</v>
      </c>
      <c r="BC455" s="70">
        <f t="shared" si="2970"/>
        <v>0</v>
      </c>
      <c r="BD455" s="70">
        <f t="shared" si="2970"/>
        <v>0</v>
      </c>
      <c r="BE455" s="70">
        <f t="shared" si="2970"/>
        <v>0</v>
      </c>
      <c r="BF455" s="70">
        <f t="shared" si="2970"/>
        <v>0</v>
      </c>
      <c r="BG455" s="70">
        <f t="shared" si="2970"/>
        <v>0</v>
      </c>
      <c r="BH455" s="70">
        <f t="shared" si="2970"/>
        <v>0</v>
      </c>
      <c r="BI455" s="70">
        <f t="shared" si="2970"/>
        <v>0</v>
      </c>
      <c r="BJ455" s="70">
        <f t="shared" si="2970"/>
        <v>0</v>
      </c>
      <c r="BK455" s="70">
        <f t="shared" si="2970"/>
        <v>0</v>
      </c>
      <c r="BL455" s="70"/>
      <c r="BM455" s="70">
        <f t="shared" si="2970"/>
        <v>0</v>
      </c>
      <c r="BN455" s="70"/>
      <c r="BO455" s="70">
        <f t="shared" si="2970"/>
        <v>0</v>
      </c>
      <c r="BP455" s="70"/>
      <c r="BQ455" s="70">
        <f t="shared" si="2970"/>
        <v>0</v>
      </c>
      <c r="BR455" s="70">
        <f t="shared" si="2970"/>
        <v>0</v>
      </c>
      <c r="BS455" s="70"/>
      <c r="BT455" s="70">
        <f t="shared" si="2970"/>
        <v>0</v>
      </c>
      <c r="BU455" s="70">
        <f t="shared" si="2970"/>
        <v>0</v>
      </c>
      <c r="BV455" s="70">
        <f t="shared" si="2970"/>
        <v>0</v>
      </c>
      <c r="BW455" s="70">
        <f t="shared" si="2970"/>
        <v>0</v>
      </c>
      <c r="BX455" s="70"/>
      <c r="BY455" s="70">
        <f t="shared" si="2970"/>
        <v>0</v>
      </c>
      <c r="BZ455" s="70"/>
      <c r="CA455" s="70">
        <f t="shared" si="2970"/>
        <v>0</v>
      </c>
      <c r="CB455" s="70">
        <f t="shared" si="2970"/>
        <v>0</v>
      </c>
      <c r="CC455" s="70">
        <f t="shared" si="2970"/>
        <v>0</v>
      </c>
      <c r="CD455" s="70">
        <f t="shared" si="2970"/>
        <v>0</v>
      </c>
      <c r="CE455" s="70">
        <f t="shared" si="2970"/>
        <v>0</v>
      </c>
      <c r="CF455" s="70">
        <f t="shared" si="2970"/>
        <v>0</v>
      </c>
      <c r="CG455" s="70">
        <f t="shared" ref="CG455:EX455" si="2971">SUMIF($B$445:$B$449,"önkéntes",CG$445:CG$449)</f>
        <v>0</v>
      </c>
      <c r="CH455" s="70"/>
      <c r="CI455" s="70">
        <f t="shared" si="2971"/>
        <v>0</v>
      </c>
      <c r="CJ455" s="70">
        <f t="shared" si="2971"/>
        <v>0</v>
      </c>
      <c r="CK455" s="70">
        <f t="shared" si="2971"/>
        <v>0</v>
      </c>
      <c r="CL455" s="70">
        <f t="shared" si="2971"/>
        <v>0</v>
      </c>
      <c r="CM455" s="70">
        <f t="shared" si="2971"/>
        <v>0</v>
      </c>
      <c r="CN455" s="70">
        <f t="shared" si="2971"/>
        <v>0</v>
      </c>
      <c r="CO455" s="70">
        <f t="shared" si="2971"/>
        <v>0</v>
      </c>
      <c r="CP455" s="70">
        <f t="shared" si="2971"/>
        <v>0</v>
      </c>
      <c r="CQ455" s="70">
        <f t="shared" si="2971"/>
        <v>0</v>
      </c>
      <c r="CR455" s="70">
        <f t="shared" si="2971"/>
        <v>0</v>
      </c>
      <c r="CS455" s="70">
        <f t="shared" si="2971"/>
        <v>0</v>
      </c>
      <c r="CT455" s="70">
        <f t="shared" si="2971"/>
        <v>0</v>
      </c>
      <c r="CU455" s="70">
        <f t="shared" si="2971"/>
        <v>0</v>
      </c>
      <c r="CV455" s="70">
        <f t="shared" si="2971"/>
        <v>0</v>
      </c>
      <c r="CW455" s="70">
        <f t="shared" si="2971"/>
        <v>0</v>
      </c>
      <c r="CX455" s="70">
        <f t="shared" si="2971"/>
        <v>0</v>
      </c>
      <c r="CY455" s="70">
        <f t="shared" si="2971"/>
        <v>0</v>
      </c>
      <c r="CZ455" s="70">
        <f t="shared" si="2971"/>
        <v>0</v>
      </c>
      <c r="DA455" s="70">
        <f t="shared" si="2971"/>
        <v>0</v>
      </c>
      <c r="DB455" s="70">
        <f t="shared" si="2971"/>
        <v>0</v>
      </c>
      <c r="DC455" s="70">
        <f t="shared" si="2971"/>
        <v>0</v>
      </c>
      <c r="DD455" s="70">
        <f t="shared" si="2971"/>
        <v>0</v>
      </c>
      <c r="DE455" s="70">
        <f t="shared" si="2971"/>
        <v>0</v>
      </c>
      <c r="DF455" s="70">
        <f t="shared" si="2971"/>
        <v>0</v>
      </c>
      <c r="DG455" s="70">
        <f t="shared" si="2971"/>
        <v>0</v>
      </c>
      <c r="DH455" s="70">
        <f t="shared" si="2971"/>
        <v>0</v>
      </c>
      <c r="DI455" s="70">
        <f t="shared" si="2971"/>
        <v>0</v>
      </c>
      <c r="DJ455" s="70">
        <f t="shared" si="2971"/>
        <v>0</v>
      </c>
      <c r="DK455" s="70">
        <f t="shared" si="2971"/>
        <v>0</v>
      </c>
      <c r="DL455" s="70">
        <f t="shared" si="2971"/>
        <v>0</v>
      </c>
      <c r="DM455" s="70">
        <f t="shared" si="2971"/>
        <v>0</v>
      </c>
      <c r="DN455" s="70">
        <f t="shared" si="2971"/>
        <v>0</v>
      </c>
      <c r="DO455" s="70">
        <f t="shared" si="2971"/>
        <v>0</v>
      </c>
      <c r="DP455" s="70">
        <f t="shared" si="2971"/>
        <v>0</v>
      </c>
      <c r="DQ455" s="70">
        <f t="shared" si="2971"/>
        <v>0</v>
      </c>
      <c r="DR455" s="70">
        <f t="shared" si="2971"/>
        <v>0</v>
      </c>
      <c r="DS455" s="70">
        <f t="shared" si="2971"/>
        <v>0</v>
      </c>
      <c r="DT455" s="70">
        <f t="shared" si="2971"/>
        <v>0</v>
      </c>
      <c r="DU455" s="70">
        <f t="shared" si="2971"/>
        <v>0</v>
      </c>
      <c r="DV455" s="70">
        <f t="shared" si="2971"/>
        <v>0</v>
      </c>
      <c r="DW455" s="70">
        <f t="shared" si="2971"/>
        <v>0</v>
      </c>
      <c r="DX455" s="70">
        <f t="shared" si="2971"/>
        <v>0</v>
      </c>
      <c r="DY455" s="70">
        <f t="shared" si="2971"/>
        <v>0</v>
      </c>
      <c r="DZ455" s="70">
        <f t="shared" si="2971"/>
        <v>0</v>
      </c>
      <c r="EA455" s="70">
        <f t="shared" si="2971"/>
        <v>0</v>
      </c>
      <c r="EB455" s="70">
        <f t="shared" si="2971"/>
        <v>0</v>
      </c>
      <c r="EC455" s="70">
        <f t="shared" si="2971"/>
        <v>0</v>
      </c>
      <c r="ED455" s="70">
        <f t="shared" si="2971"/>
        <v>0</v>
      </c>
      <c r="EE455" s="70">
        <f t="shared" si="2971"/>
        <v>0</v>
      </c>
      <c r="EF455" s="70">
        <f t="shared" si="2971"/>
        <v>0</v>
      </c>
      <c r="EG455" s="70">
        <f t="shared" si="2971"/>
        <v>0</v>
      </c>
      <c r="EH455" s="70">
        <f t="shared" si="2971"/>
        <v>0</v>
      </c>
      <c r="EI455" s="70">
        <f t="shared" si="2971"/>
        <v>0</v>
      </c>
      <c r="EJ455" s="70">
        <f t="shared" si="2971"/>
        <v>0</v>
      </c>
      <c r="EK455" s="70">
        <f t="shared" si="2971"/>
        <v>0</v>
      </c>
      <c r="EL455" s="70">
        <f t="shared" si="2971"/>
        <v>0</v>
      </c>
      <c r="EM455" s="70">
        <f t="shared" si="2971"/>
        <v>0</v>
      </c>
      <c r="EN455" s="70">
        <f t="shared" si="2971"/>
        <v>0</v>
      </c>
      <c r="EO455" s="70">
        <f t="shared" si="2971"/>
        <v>0</v>
      </c>
      <c r="EP455" s="70">
        <f t="shared" si="2971"/>
        <v>0</v>
      </c>
      <c r="EQ455" s="70">
        <f t="shared" si="2971"/>
        <v>0</v>
      </c>
      <c r="ER455" s="70">
        <f t="shared" si="2971"/>
        <v>0</v>
      </c>
      <c r="ES455" s="70">
        <f t="shared" si="2971"/>
        <v>0</v>
      </c>
      <c r="ET455" s="70">
        <f t="shared" si="2971"/>
        <v>0</v>
      </c>
      <c r="EU455" s="70">
        <f t="shared" si="2971"/>
        <v>0</v>
      </c>
      <c r="EV455" s="70">
        <f t="shared" si="2971"/>
        <v>0</v>
      </c>
      <c r="EW455" s="70">
        <f t="shared" si="2971"/>
        <v>0</v>
      </c>
      <c r="EX455" s="70">
        <f t="shared" si="2971"/>
        <v>0</v>
      </c>
      <c r="EY455" s="70">
        <f t="shared" ref="EY455:FI455" si="2972">SUMIF($B$445:$B$449,"önkéntes",EY$445:EY$449)</f>
        <v>0</v>
      </c>
      <c r="EZ455" s="70">
        <f t="shared" si="2972"/>
        <v>0</v>
      </c>
      <c r="FA455" s="70">
        <f t="shared" si="2972"/>
        <v>0</v>
      </c>
      <c r="FB455" s="70">
        <f t="shared" si="2972"/>
        <v>0</v>
      </c>
      <c r="FC455" s="70">
        <f t="shared" si="2972"/>
        <v>0</v>
      </c>
      <c r="FD455" s="70">
        <f t="shared" si="2972"/>
        <v>0</v>
      </c>
      <c r="FE455" s="70">
        <f t="shared" si="2972"/>
        <v>0</v>
      </c>
      <c r="FF455" s="70">
        <f t="shared" si="2972"/>
        <v>0</v>
      </c>
      <c r="FG455" s="70">
        <f t="shared" si="2972"/>
        <v>0</v>
      </c>
      <c r="FH455" s="70">
        <f t="shared" si="2972"/>
        <v>0</v>
      </c>
      <c r="FI455" s="70">
        <f t="shared" si="2972"/>
        <v>0</v>
      </c>
    </row>
    <row r="456" spans="1:165" s="116" customFormat="1" ht="11.25" x14ac:dyDescent="0.2">
      <c r="A456" s="18"/>
      <c r="B456" s="18"/>
      <c r="C456" s="120"/>
      <c r="D456" s="120"/>
      <c r="E456" s="14" t="s">
        <v>574</v>
      </c>
      <c r="F456" s="19"/>
      <c r="G456" s="1"/>
      <c r="H456" s="1"/>
      <c r="I456" s="1"/>
      <c r="J456" s="1"/>
      <c r="K456" s="1"/>
      <c r="L456" s="1"/>
      <c r="M456" s="1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1"/>
      <c r="AG456" s="1"/>
      <c r="AH456" s="1"/>
      <c r="AI456" s="1"/>
      <c r="AJ456" s="1"/>
      <c r="AK456" s="1"/>
      <c r="AL456" s="1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1"/>
      <c r="BF456" s="1"/>
      <c r="BG456" s="1"/>
      <c r="BH456" s="1"/>
      <c r="BI456" s="1"/>
      <c r="BJ456" s="1"/>
      <c r="BK456" s="1"/>
      <c r="BL456" s="1"/>
      <c r="BM456" s="65"/>
      <c r="BN456" s="132"/>
      <c r="BO456" s="65"/>
      <c r="BP456" s="132"/>
      <c r="BQ456" s="65"/>
      <c r="BR456" s="65"/>
      <c r="BS456" s="132"/>
      <c r="BT456" s="65"/>
      <c r="BU456" s="65"/>
      <c r="BV456" s="65"/>
      <c r="BW456" s="65"/>
      <c r="BX456" s="132"/>
      <c r="BY456" s="65"/>
      <c r="BZ456" s="132"/>
      <c r="CA456" s="65"/>
      <c r="CB456" s="65"/>
      <c r="CC456" s="65"/>
      <c r="CD456" s="65"/>
      <c r="CE456" s="65"/>
      <c r="CF456" s="65"/>
      <c r="CG456" s="65"/>
      <c r="CH456" s="132"/>
      <c r="CI456" s="65"/>
      <c r="CJ456" s="65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1:165" s="116" customFormat="1" ht="11.25" x14ac:dyDescent="0.2">
      <c r="A457" s="18"/>
      <c r="B457" s="18"/>
      <c r="C457" s="120"/>
      <c r="D457" s="120"/>
      <c r="E457" s="14"/>
      <c r="F457" s="19"/>
      <c r="G457" s="1"/>
      <c r="H457" s="1"/>
      <c r="I457" s="1"/>
      <c r="J457" s="1"/>
      <c r="K457" s="1"/>
      <c r="L457" s="1"/>
      <c r="M457" s="1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1"/>
      <c r="AG457" s="1"/>
      <c r="AH457" s="1"/>
      <c r="AI457" s="1"/>
      <c r="AJ457" s="1"/>
      <c r="AK457" s="1"/>
      <c r="AL457" s="1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1"/>
      <c r="BF457" s="1"/>
      <c r="BG457" s="1"/>
      <c r="BH457" s="1"/>
      <c r="BI457" s="1"/>
      <c r="BJ457" s="1"/>
      <c r="BK457" s="1"/>
      <c r="BL457" s="1"/>
      <c r="BM457" s="65"/>
      <c r="BN457" s="132"/>
      <c r="BO457" s="65"/>
      <c r="BP457" s="132"/>
      <c r="BQ457" s="65"/>
      <c r="BR457" s="65"/>
      <c r="BS457" s="132"/>
      <c r="BT457" s="65"/>
      <c r="BU457" s="65"/>
      <c r="BV457" s="65"/>
      <c r="BW457" s="65"/>
      <c r="BX457" s="132"/>
      <c r="BY457" s="65"/>
      <c r="BZ457" s="132"/>
      <c r="CA457" s="65"/>
      <c r="CB457" s="65"/>
      <c r="CC457" s="65"/>
      <c r="CD457" s="65"/>
      <c r="CE457" s="65"/>
      <c r="CF457" s="65"/>
      <c r="CG457" s="65"/>
      <c r="CH457" s="132"/>
      <c r="CI457" s="65"/>
      <c r="CJ457" s="65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1:165" s="116" customFormat="1" ht="22.5" x14ac:dyDescent="0.2">
      <c r="A458" s="120" t="s">
        <v>105</v>
      </c>
      <c r="B458" s="120" t="s">
        <v>101</v>
      </c>
      <c r="C458" s="120">
        <v>840301</v>
      </c>
      <c r="D458" s="120" t="s">
        <v>575</v>
      </c>
      <c r="E458" s="124" t="s">
        <v>576</v>
      </c>
      <c r="F458" s="15" t="s">
        <v>140</v>
      </c>
      <c r="G458" s="1">
        <f t="shared" ref="G458:G467" si="2973">H458+I458+BJ458</f>
        <v>1200000</v>
      </c>
      <c r="H458" s="1">
        <f t="shared" ref="H458:H468" si="2974">L458+CJ458+DC458+DU458+EM458+FE458</f>
        <v>0</v>
      </c>
      <c r="I458" s="1"/>
      <c r="J458" s="1">
        <f t="shared" ref="J458:J467" si="2975">K458+M458+CP458+DH458+DZ458+ER458</f>
        <v>1200000</v>
      </c>
      <c r="K458" s="1"/>
      <c r="L458" s="1"/>
      <c r="M458" s="1">
        <f t="shared" si="2824"/>
        <v>1200000</v>
      </c>
      <c r="N458" s="65">
        <v>944882</v>
      </c>
      <c r="O458" s="65"/>
      <c r="P458" s="65"/>
      <c r="Q458" s="65">
        <v>255118</v>
      </c>
      <c r="R458" s="65"/>
      <c r="S458" s="65"/>
      <c r="T458" s="65">
        <f t="shared" si="2743"/>
        <v>0</v>
      </c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140"/>
      <c r="AG458" s="140"/>
      <c r="AH458" s="1">
        <v>263974</v>
      </c>
      <c r="AI458" s="1">
        <v>316026</v>
      </c>
      <c r="AJ458" s="1">
        <f t="shared" ref="AJ458:AJ467" si="2976">M458-AF458-AG458-AI458</f>
        <v>883974</v>
      </c>
      <c r="AK458" s="1">
        <f t="shared" si="2822"/>
        <v>0</v>
      </c>
      <c r="AL458" s="1">
        <f t="shared" ref="AL458:AL467" si="2977">AM458+AN458+AO458+AP458+AQ458+AR458+AS458+AV458+AW458+BA458+BB458+BC458</f>
        <v>0</v>
      </c>
      <c r="AM458" s="65"/>
      <c r="AN458" s="65"/>
      <c r="AO458" s="65"/>
      <c r="AP458" s="65"/>
      <c r="AQ458" s="65"/>
      <c r="AR458" s="65"/>
      <c r="AS458" s="65">
        <f t="shared" ref="AS458:AS467" si="2978">AT458+AU458</f>
        <v>0</v>
      </c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140"/>
      <c r="BF458" s="140"/>
      <c r="BG458" s="1"/>
      <c r="BH458" s="1"/>
      <c r="BI458" s="1">
        <f t="shared" ref="BI458:BI467" si="2979">AL458-BE458-BF458-BH458</f>
        <v>0</v>
      </c>
      <c r="BJ458" s="1">
        <f t="shared" si="2823"/>
        <v>1200000</v>
      </c>
      <c r="BK458" s="1">
        <f t="shared" ref="BK458:BK467" si="2980">BM458+BO458+BQ458+BR458+BT458+BU458+BV458+CA458+CB458+CE458+CF458+CG458+CI458</f>
        <v>1200000</v>
      </c>
      <c r="BL458" s="1">
        <f t="shared" ref="BL458:BL467" si="2981">BN458+BP458+BS458+BX458+BZ458+CH458</f>
        <v>1200000</v>
      </c>
      <c r="BM458" s="65">
        <f t="shared" ref="BM458:BM467" si="2982">N458+AM458</f>
        <v>944882</v>
      </c>
      <c r="BN458" s="132">
        <v>944882</v>
      </c>
      <c r="BO458" s="65">
        <f t="shared" ref="BO458:BO467" si="2983">O458+AN458</f>
        <v>0</v>
      </c>
      <c r="BP458" s="132"/>
      <c r="BQ458" s="65">
        <f t="shared" ref="BQ458:BQ467" si="2984">P458+AO458</f>
        <v>0</v>
      </c>
      <c r="BR458" s="65">
        <f t="shared" ref="BR458:BR467" si="2985">Q458+AP458</f>
        <v>255118</v>
      </c>
      <c r="BS458" s="132">
        <v>255118</v>
      </c>
      <c r="BT458" s="65">
        <f t="shared" ref="BT458:BT467" si="2986">R458+AQ458</f>
        <v>0</v>
      </c>
      <c r="BU458" s="65">
        <f t="shared" ref="BU458:BU467" si="2987">S458+AR458</f>
        <v>0</v>
      </c>
      <c r="BV458" s="65">
        <f t="shared" ref="BV458:BV467" si="2988">T458+AS458</f>
        <v>0</v>
      </c>
      <c r="BW458" s="65">
        <f t="shared" ref="BW458:BW467" si="2989">U458+AT458</f>
        <v>0</v>
      </c>
      <c r="BX458" s="132"/>
      <c r="BY458" s="65">
        <f t="shared" ref="BY458:BY467" si="2990">V458+AU458</f>
        <v>0</v>
      </c>
      <c r="BZ458" s="132"/>
      <c r="CA458" s="65">
        <f t="shared" ref="CA458:CA467" si="2991">W458+AV458</f>
        <v>0</v>
      </c>
      <c r="CB458" s="65">
        <f t="shared" ref="CB458:CB467" si="2992">X458+AW458</f>
        <v>0</v>
      </c>
      <c r="CC458" s="65">
        <f t="shared" ref="CC458:CC467" si="2993">Y458+AX458</f>
        <v>0</v>
      </c>
      <c r="CD458" s="65">
        <f t="shared" ref="CD458:CD467" si="2994">Z458+AY458</f>
        <v>0</v>
      </c>
      <c r="CE458" s="65">
        <f t="shared" ref="CE458:CE467" si="2995">AA458+AZ458</f>
        <v>0</v>
      </c>
      <c r="CF458" s="65">
        <f t="shared" ref="CF458:CF467" si="2996">AB458+BA458</f>
        <v>0</v>
      </c>
      <c r="CG458" s="65">
        <f t="shared" ref="CG458:CG467" si="2997">AC458+BB458</f>
        <v>0</v>
      </c>
      <c r="CH458" s="132"/>
      <c r="CI458" s="65">
        <f t="shared" ref="CI458:CI467" si="2998">AD458+BC458</f>
        <v>0</v>
      </c>
      <c r="CJ458" s="65">
        <f t="shared" ref="CJ458:CJ467" si="2999">AE458+BD458</f>
        <v>0</v>
      </c>
      <c r="CK458" s="65">
        <f t="shared" ref="CK458:CK467" si="3000">AF458+BE458</f>
        <v>0</v>
      </c>
      <c r="CL458" s="65">
        <f t="shared" ref="CL458:CL467" si="3001">AG458+BF458</f>
        <v>0</v>
      </c>
      <c r="CM458" s="65">
        <f t="shared" ref="CM458:CM467" si="3002">AH458+BG458</f>
        <v>263974</v>
      </c>
      <c r="CN458" s="65">
        <f t="shared" ref="CN458:CN467" si="3003">AI458+BH458</f>
        <v>316026</v>
      </c>
      <c r="CO458" s="65">
        <f t="shared" ref="CO458:CO467" si="3004">AJ458+BI458</f>
        <v>883974</v>
      </c>
      <c r="CP458" s="1"/>
      <c r="CU458" s="1"/>
      <c r="CV458" s="1"/>
      <c r="DA458" s="1"/>
      <c r="DB458" s="1">
        <f t="shared" ref="DB458:DB467" si="3005">CP458+CV458</f>
        <v>0</v>
      </c>
      <c r="DC458" s="1">
        <f t="shared" ref="DC458:DC467" si="3006">CQ458+CW458</f>
        <v>0</v>
      </c>
      <c r="DD458" s="1">
        <f t="shared" ref="DD458:DD467" si="3007">CR458+CX458</f>
        <v>0</v>
      </c>
      <c r="DE458" s="1">
        <f t="shared" ref="DE458:DE467" si="3008">CS458+CY458</f>
        <v>0</v>
      </c>
      <c r="DF458" s="1">
        <f t="shared" ref="DF458:DF467" si="3009">CT458+CZ458</f>
        <v>0</v>
      </c>
      <c r="DG458" s="1">
        <f t="shared" ref="DG458:DG467" si="3010">CU458+DA458</f>
        <v>0</v>
      </c>
      <c r="DH458" s="1"/>
      <c r="DM458" s="1"/>
      <c r="DN458" s="1"/>
      <c r="DS458" s="1"/>
      <c r="DT458" s="1">
        <f t="shared" ref="DT458:DT467" si="3011">DH458+DN458</f>
        <v>0</v>
      </c>
      <c r="DU458" s="1">
        <f t="shared" ref="DU458:DU467" si="3012">DI458+DO458</f>
        <v>0</v>
      </c>
      <c r="DV458" s="1">
        <f t="shared" ref="DV458:DV467" si="3013">DJ458+DP458</f>
        <v>0</v>
      </c>
      <c r="DW458" s="1">
        <f t="shared" ref="DW458:DW467" si="3014">DK458+DQ458</f>
        <v>0</v>
      </c>
      <c r="DX458" s="1">
        <f t="shared" ref="DX458:DX467" si="3015">DL458+DR458</f>
        <v>0</v>
      </c>
      <c r="DY458" s="1">
        <f t="shared" ref="DY458:DY467" si="3016">DM458+DS458</f>
        <v>0</v>
      </c>
      <c r="DZ458" s="1"/>
      <c r="EA458" s="1"/>
      <c r="EB458" s="1"/>
      <c r="EC458" s="1"/>
      <c r="ED458" s="1"/>
      <c r="EE458" s="1">
        <f>DZ458-EB458-EC458-ED458</f>
        <v>0</v>
      </c>
      <c r="EF458" s="1"/>
      <c r="EK458" s="1"/>
      <c r="EL458" s="1">
        <f t="shared" ref="EL458:EL467" si="3017">DZ458+EF458</f>
        <v>0</v>
      </c>
      <c r="EM458" s="1">
        <f t="shared" ref="EM458:EM467" si="3018">EA458+EG458</f>
        <v>0</v>
      </c>
      <c r="EN458" s="1">
        <f t="shared" ref="EN458:EN467" si="3019">EB458+EH458</f>
        <v>0</v>
      </c>
      <c r="EO458" s="1">
        <f t="shared" ref="EO458:EO467" si="3020">EC458+EI458</f>
        <v>0</v>
      </c>
      <c r="EP458" s="1">
        <f t="shared" ref="EP458:EP467" si="3021">ED458+EJ458</f>
        <v>0</v>
      </c>
      <c r="EQ458" s="1">
        <f t="shared" ref="EQ458:EQ467" si="3022">EE458+EK458</f>
        <v>0</v>
      </c>
      <c r="ER458" s="1">
        <v>0</v>
      </c>
      <c r="EW458" s="1">
        <f>ER458-ET458-EU458-EV458</f>
        <v>0</v>
      </c>
      <c r="EX458" s="1"/>
      <c r="FC458" s="1"/>
      <c r="FD458" s="1">
        <f t="shared" ref="FD458:FD467" si="3023">ER458+EX458</f>
        <v>0</v>
      </c>
      <c r="FE458" s="1">
        <f t="shared" ref="FE458:FE467" si="3024">ES458+EY458</f>
        <v>0</v>
      </c>
      <c r="FF458" s="1">
        <f t="shared" ref="FF458:FF467" si="3025">ET458+EZ458</f>
        <v>0</v>
      </c>
      <c r="FG458" s="1">
        <f t="shared" ref="FG458:FG467" si="3026">EU458+FA458</f>
        <v>0</v>
      </c>
      <c r="FH458" s="1">
        <f t="shared" ref="FH458:FH467" si="3027">EV458+FB458</f>
        <v>0</v>
      </c>
      <c r="FI458" s="1">
        <f t="shared" ref="FI458:FI467" si="3028">EW458+FC458</f>
        <v>0</v>
      </c>
    </row>
    <row r="459" spans="1:165" s="116" customFormat="1" ht="17.25" customHeight="1" x14ac:dyDescent="0.2">
      <c r="A459" s="53" t="s">
        <v>190</v>
      </c>
      <c r="B459" s="120" t="s">
        <v>101</v>
      </c>
      <c r="C459" s="120">
        <v>840301</v>
      </c>
      <c r="D459" s="120" t="s">
        <v>577</v>
      </c>
      <c r="E459" s="123" t="s">
        <v>578</v>
      </c>
      <c r="F459" s="30">
        <v>2020</v>
      </c>
      <c r="G459" s="1">
        <f t="shared" si="2973"/>
        <v>9939154</v>
      </c>
      <c r="H459" s="1">
        <f t="shared" si="2974"/>
        <v>0</v>
      </c>
      <c r="J459" s="1">
        <f t="shared" si="2975"/>
        <v>6029172</v>
      </c>
      <c r="K459" s="1"/>
      <c r="L459" s="1"/>
      <c r="M459" s="1">
        <f t="shared" si="2824"/>
        <v>3029172</v>
      </c>
      <c r="N459" s="65">
        <v>3029172</v>
      </c>
      <c r="O459" s="65"/>
      <c r="P459" s="65"/>
      <c r="Q459" s="65"/>
      <c r="R459" s="65"/>
      <c r="S459" s="65"/>
      <c r="T459" s="65">
        <f t="shared" si="2743"/>
        <v>0</v>
      </c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140"/>
      <c r="AG459" s="140"/>
      <c r="AH459" s="1"/>
      <c r="AI459" s="1"/>
      <c r="AJ459" s="1">
        <f t="shared" si="2976"/>
        <v>3029172</v>
      </c>
      <c r="AK459" s="1">
        <f t="shared" si="2822"/>
        <v>3909982</v>
      </c>
      <c r="AL459" s="1">
        <f t="shared" si="2977"/>
        <v>-1137278</v>
      </c>
      <c r="AM459" s="65">
        <f>-50278-833000-254000</f>
        <v>-1137278</v>
      </c>
      <c r="AN459" s="65"/>
      <c r="AO459" s="65"/>
      <c r="AP459" s="65"/>
      <c r="AQ459" s="65"/>
      <c r="AR459" s="65"/>
      <c r="AS459" s="65">
        <f t="shared" si="2978"/>
        <v>0</v>
      </c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140"/>
      <c r="BF459" s="140"/>
      <c r="BG459" s="1"/>
      <c r="BH459" s="1"/>
      <c r="BI459" s="1">
        <f t="shared" si="2979"/>
        <v>-1137278</v>
      </c>
      <c r="BJ459" s="1">
        <f t="shared" si="2823"/>
        <v>9939154</v>
      </c>
      <c r="BK459" s="1">
        <f t="shared" si="2980"/>
        <v>1891894</v>
      </c>
      <c r="BL459" s="1">
        <f t="shared" si="2981"/>
        <v>1500000</v>
      </c>
      <c r="BM459" s="65">
        <f t="shared" si="2982"/>
        <v>1891894</v>
      </c>
      <c r="BN459" s="132">
        <v>1500000</v>
      </c>
      <c r="BO459" s="65">
        <f t="shared" si="2983"/>
        <v>0</v>
      </c>
      <c r="BP459" s="132"/>
      <c r="BQ459" s="65">
        <f t="shared" si="2984"/>
        <v>0</v>
      </c>
      <c r="BR459" s="65">
        <f t="shared" si="2985"/>
        <v>0</v>
      </c>
      <c r="BS459" s="132"/>
      <c r="BT459" s="65">
        <f t="shared" si="2986"/>
        <v>0</v>
      </c>
      <c r="BU459" s="65">
        <f t="shared" si="2987"/>
        <v>0</v>
      </c>
      <c r="BV459" s="65">
        <f t="shared" si="2988"/>
        <v>0</v>
      </c>
      <c r="BW459" s="65">
        <f t="shared" si="2989"/>
        <v>0</v>
      </c>
      <c r="BX459" s="132"/>
      <c r="BY459" s="65">
        <f t="shared" si="2990"/>
        <v>0</v>
      </c>
      <c r="BZ459" s="132"/>
      <c r="CA459" s="65">
        <f t="shared" si="2991"/>
        <v>0</v>
      </c>
      <c r="CB459" s="65">
        <f t="shared" si="2992"/>
        <v>0</v>
      </c>
      <c r="CC459" s="65">
        <f t="shared" si="2993"/>
        <v>0</v>
      </c>
      <c r="CD459" s="65">
        <f t="shared" si="2994"/>
        <v>0</v>
      </c>
      <c r="CE459" s="65">
        <f t="shared" si="2995"/>
        <v>0</v>
      </c>
      <c r="CF459" s="65">
        <f t="shared" si="2996"/>
        <v>0</v>
      </c>
      <c r="CG459" s="65">
        <f t="shared" si="2997"/>
        <v>0</v>
      </c>
      <c r="CH459" s="132"/>
      <c r="CI459" s="65">
        <f t="shared" si="2998"/>
        <v>0</v>
      </c>
      <c r="CJ459" s="65">
        <f t="shared" si="2999"/>
        <v>0</v>
      </c>
      <c r="CK459" s="65">
        <f t="shared" si="3000"/>
        <v>0</v>
      </c>
      <c r="CL459" s="65">
        <f t="shared" si="3001"/>
        <v>0</v>
      </c>
      <c r="CM459" s="65">
        <f t="shared" si="3002"/>
        <v>0</v>
      </c>
      <c r="CN459" s="65">
        <f t="shared" si="3003"/>
        <v>0</v>
      </c>
      <c r="CO459" s="65">
        <f t="shared" si="3004"/>
        <v>1891894</v>
      </c>
      <c r="CP459" s="1">
        <v>1500000</v>
      </c>
      <c r="CU459" s="1">
        <f>CP459-CR459-CS459-CT459</f>
        <v>1500000</v>
      </c>
      <c r="CV459" s="1">
        <v>1015475</v>
      </c>
      <c r="DA459" s="1"/>
      <c r="DB459" s="1">
        <f t="shared" si="3005"/>
        <v>2515475</v>
      </c>
      <c r="DC459" s="1">
        <f t="shared" si="3006"/>
        <v>0</v>
      </c>
      <c r="DD459" s="1">
        <f t="shared" si="3007"/>
        <v>0</v>
      </c>
      <c r="DE459" s="1">
        <f t="shared" si="3008"/>
        <v>0</v>
      </c>
      <c r="DF459" s="1">
        <f t="shared" si="3009"/>
        <v>0</v>
      </c>
      <c r="DG459" s="1">
        <f t="shared" si="3010"/>
        <v>1500000</v>
      </c>
      <c r="DH459" s="1">
        <v>1000000</v>
      </c>
      <c r="DM459" s="1">
        <f>DH459-DJ459-DK459-DL459</f>
        <v>1000000</v>
      </c>
      <c r="DN459" s="1">
        <v>1515475</v>
      </c>
      <c r="DS459" s="1"/>
      <c r="DT459" s="1">
        <f t="shared" si="3011"/>
        <v>2515475</v>
      </c>
      <c r="DU459" s="1">
        <f t="shared" si="3012"/>
        <v>0</v>
      </c>
      <c r="DV459" s="1">
        <f t="shared" si="3013"/>
        <v>0</v>
      </c>
      <c r="DW459" s="1">
        <f t="shared" si="3014"/>
        <v>0</v>
      </c>
      <c r="DX459" s="1">
        <f t="shared" si="3015"/>
        <v>0</v>
      </c>
      <c r="DY459" s="1">
        <f t="shared" si="3016"/>
        <v>1000000</v>
      </c>
      <c r="DZ459" s="1">
        <v>500000</v>
      </c>
      <c r="EA459" s="1"/>
      <c r="EB459" s="1"/>
      <c r="EC459" s="1"/>
      <c r="ED459" s="1"/>
      <c r="EE459" s="1">
        <f>DZ459-EB459-EC459-ED459</f>
        <v>500000</v>
      </c>
      <c r="EF459" s="1">
        <f>2015475+500835</f>
        <v>2516310</v>
      </c>
      <c r="EK459" s="1"/>
      <c r="EL459" s="1">
        <f t="shared" si="3017"/>
        <v>3016310</v>
      </c>
      <c r="EM459" s="1">
        <f t="shared" si="3018"/>
        <v>0</v>
      </c>
      <c r="EN459" s="1">
        <f t="shared" si="3019"/>
        <v>0</v>
      </c>
      <c r="EO459" s="1">
        <f t="shared" si="3020"/>
        <v>0</v>
      </c>
      <c r="EP459" s="1">
        <f t="shared" si="3021"/>
        <v>0</v>
      </c>
      <c r="EQ459" s="1">
        <f t="shared" si="3022"/>
        <v>500000</v>
      </c>
      <c r="ER459" s="1">
        <v>0</v>
      </c>
      <c r="EW459" s="1">
        <f>ER459-ET459-EU459-EV459</f>
        <v>0</v>
      </c>
      <c r="EX459" s="1"/>
      <c r="FC459" s="1"/>
      <c r="FD459" s="1">
        <f t="shared" si="3023"/>
        <v>0</v>
      </c>
      <c r="FE459" s="1">
        <f t="shared" si="3024"/>
        <v>0</v>
      </c>
      <c r="FF459" s="1">
        <f t="shared" si="3025"/>
        <v>0</v>
      </c>
      <c r="FG459" s="1">
        <f t="shared" si="3026"/>
        <v>0</v>
      </c>
      <c r="FH459" s="1">
        <f t="shared" si="3027"/>
        <v>0</v>
      </c>
      <c r="FI459" s="1">
        <f t="shared" si="3028"/>
        <v>0</v>
      </c>
    </row>
    <row r="460" spans="1:165" s="116" customFormat="1" ht="17.25" customHeight="1" x14ac:dyDescent="0.2">
      <c r="A460" s="53" t="s">
        <v>190</v>
      </c>
      <c r="B460" s="49" t="s">
        <v>101</v>
      </c>
      <c r="C460" s="120">
        <v>840301</v>
      </c>
      <c r="D460" s="120" t="s">
        <v>579</v>
      </c>
      <c r="E460" s="72" t="s">
        <v>580</v>
      </c>
      <c r="F460" s="30">
        <v>2020</v>
      </c>
      <c r="G460" s="1">
        <f t="shared" si="2973"/>
        <v>4756553</v>
      </c>
      <c r="H460" s="1">
        <f t="shared" si="2974"/>
        <v>0</v>
      </c>
      <c r="I460" s="52"/>
      <c r="J460" s="1">
        <f t="shared" si="2975"/>
        <v>4756553</v>
      </c>
      <c r="K460" s="52"/>
      <c r="L460" s="52"/>
      <c r="M460" s="1">
        <f t="shared" si="2824"/>
        <v>4756553</v>
      </c>
      <c r="N460" s="67">
        <v>4756553</v>
      </c>
      <c r="O460" s="67"/>
      <c r="P460" s="67"/>
      <c r="Q460" s="67"/>
      <c r="R460" s="67"/>
      <c r="S460" s="67"/>
      <c r="T460" s="65">
        <f t="shared" si="2743"/>
        <v>0</v>
      </c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52"/>
      <c r="AG460" s="52"/>
      <c r="AH460" s="52"/>
      <c r="AI460" s="52"/>
      <c r="AJ460" s="1">
        <f t="shared" si="2976"/>
        <v>4756553</v>
      </c>
      <c r="AK460" s="1">
        <f t="shared" si="2822"/>
        <v>0</v>
      </c>
      <c r="AL460" s="1">
        <f t="shared" si="2977"/>
        <v>0</v>
      </c>
      <c r="AM460" s="67"/>
      <c r="AN460" s="67"/>
      <c r="AO460" s="67"/>
      <c r="AP460" s="67"/>
      <c r="AQ460" s="67"/>
      <c r="AR460" s="67"/>
      <c r="AS460" s="65">
        <f t="shared" si="2978"/>
        <v>0</v>
      </c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52"/>
      <c r="BF460" s="52"/>
      <c r="BG460" s="52"/>
      <c r="BH460" s="52"/>
      <c r="BI460" s="1">
        <f t="shared" si="2979"/>
        <v>0</v>
      </c>
      <c r="BJ460" s="1">
        <f t="shared" si="2823"/>
        <v>4756553</v>
      </c>
      <c r="BK460" s="1">
        <f t="shared" si="2980"/>
        <v>4756553</v>
      </c>
      <c r="BL460" s="1">
        <f t="shared" si="2981"/>
        <v>4310000</v>
      </c>
      <c r="BM460" s="65">
        <f t="shared" si="2982"/>
        <v>4756553</v>
      </c>
      <c r="BN460" s="132">
        <v>4310000</v>
      </c>
      <c r="BO460" s="65">
        <f t="shared" si="2983"/>
        <v>0</v>
      </c>
      <c r="BP460" s="132"/>
      <c r="BQ460" s="65">
        <f t="shared" si="2984"/>
        <v>0</v>
      </c>
      <c r="BR460" s="65">
        <f t="shared" si="2985"/>
        <v>0</v>
      </c>
      <c r="BS460" s="132"/>
      <c r="BT460" s="65">
        <f t="shared" si="2986"/>
        <v>0</v>
      </c>
      <c r="BU460" s="65">
        <f t="shared" si="2987"/>
        <v>0</v>
      </c>
      <c r="BV460" s="65">
        <f t="shared" si="2988"/>
        <v>0</v>
      </c>
      <c r="BW460" s="65">
        <f t="shared" si="2989"/>
        <v>0</v>
      </c>
      <c r="BX460" s="132"/>
      <c r="BY460" s="65">
        <f t="shared" si="2990"/>
        <v>0</v>
      </c>
      <c r="BZ460" s="132"/>
      <c r="CA460" s="65">
        <f t="shared" si="2991"/>
        <v>0</v>
      </c>
      <c r="CB460" s="65">
        <f t="shared" si="2992"/>
        <v>0</v>
      </c>
      <c r="CC460" s="65">
        <f t="shared" si="2993"/>
        <v>0</v>
      </c>
      <c r="CD460" s="65">
        <f t="shared" si="2994"/>
        <v>0</v>
      </c>
      <c r="CE460" s="65">
        <f t="shared" si="2995"/>
        <v>0</v>
      </c>
      <c r="CF460" s="65">
        <f t="shared" si="2996"/>
        <v>0</v>
      </c>
      <c r="CG460" s="65">
        <f t="shared" si="2997"/>
        <v>0</v>
      </c>
      <c r="CH460" s="132"/>
      <c r="CI460" s="65">
        <f t="shared" si="2998"/>
        <v>0</v>
      </c>
      <c r="CJ460" s="65">
        <f t="shared" si="2999"/>
        <v>0</v>
      </c>
      <c r="CK460" s="65">
        <f t="shared" si="3000"/>
        <v>0</v>
      </c>
      <c r="CL460" s="65">
        <f t="shared" si="3001"/>
        <v>0</v>
      </c>
      <c r="CM460" s="65">
        <f t="shared" si="3002"/>
        <v>0</v>
      </c>
      <c r="CN460" s="65">
        <f t="shared" si="3003"/>
        <v>0</v>
      </c>
      <c r="CO460" s="65">
        <f t="shared" si="3004"/>
        <v>4756553</v>
      </c>
      <c r="CP460" s="52"/>
      <c r="CQ460" s="52"/>
      <c r="CR460" s="52"/>
      <c r="CS460" s="52"/>
      <c r="CT460" s="52"/>
      <c r="CU460" s="1"/>
      <c r="CV460" s="52"/>
      <c r="CW460" s="52"/>
      <c r="CX460" s="52"/>
      <c r="CY460" s="52"/>
      <c r="CZ460" s="52"/>
      <c r="DA460" s="1"/>
      <c r="DB460" s="1">
        <f t="shared" si="3005"/>
        <v>0</v>
      </c>
      <c r="DC460" s="1">
        <f t="shared" si="3006"/>
        <v>0</v>
      </c>
      <c r="DD460" s="1">
        <f t="shared" si="3007"/>
        <v>0</v>
      </c>
      <c r="DE460" s="1">
        <f t="shared" si="3008"/>
        <v>0</v>
      </c>
      <c r="DF460" s="1">
        <f t="shared" si="3009"/>
        <v>0</v>
      </c>
      <c r="DG460" s="1">
        <f t="shared" si="3010"/>
        <v>0</v>
      </c>
      <c r="DH460" s="52"/>
      <c r="DI460" s="52"/>
      <c r="DJ460" s="52"/>
      <c r="DK460" s="52"/>
      <c r="DL460" s="52"/>
      <c r="DM460" s="1"/>
      <c r="DN460" s="52"/>
      <c r="DO460" s="52"/>
      <c r="DP460" s="52"/>
      <c r="DQ460" s="52"/>
      <c r="DR460" s="52"/>
      <c r="DS460" s="1"/>
      <c r="DT460" s="1">
        <f t="shared" si="3011"/>
        <v>0</v>
      </c>
      <c r="DU460" s="1">
        <f t="shared" si="3012"/>
        <v>0</v>
      </c>
      <c r="DV460" s="1">
        <f t="shared" si="3013"/>
        <v>0</v>
      </c>
      <c r="DW460" s="1">
        <f t="shared" si="3014"/>
        <v>0</v>
      </c>
      <c r="DX460" s="1">
        <f t="shared" si="3015"/>
        <v>0</v>
      </c>
      <c r="DY460" s="1">
        <f t="shared" si="3016"/>
        <v>0</v>
      </c>
      <c r="DZ460" s="52"/>
      <c r="EA460" s="52"/>
      <c r="EB460" s="52"/>
      <c r="EC460" s="52"/>
      <c r="ED460" s="52"/>
      <c r="EE460" s="1"/>
      <c r="EF460" s="52"/>
      <c r="EG460" s="52"/>
      <c r="EH460" s="52"/>
      <c r="EI460" s="52"/>
      <c r="EJ460" s="52"/>
      <c r="EK460" s="1"/>
      <c r="EL460" s="1">
        <f t="shared" si="3017"/>
        <v>0</v>
      </c>
      <c r="EM460" s="1">
        <f t="shared" si="3018"/>
        <v>0</v>
      </c>
      <c r="EN460" s="1">
        <f t="shared" si="3019"/>
        <v>0</v>
      </c>
      <c r="EO460" s="1">
        <f t="shared" si="3020"/>
        <v>0</v>
      </c>
      <c r="EP460" s="1">
        <f t="shared" si="3021"/>
        <v>0</v>
      </c>
      <c r="EQ460" s="1">
        <f t="shared" si="3022"/>
        <v>0</v>
      </c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1"/>
      <c r="FD460" s="1">
        <f t="shared" si="3023"/>
        <v>0</v>
      </c>
      <c r="FE460" s="1">
        <f t="shared" si="3024"/>
        <v>0</v>
      </c>
      <c r="FF460" s="1">
        <f t="shared" si="3025"/>
        <v>0</v>
      </c>
      <c r="FG460" s="1">
        <f t="shared" si="3026"/>
        <v>0</v>
      </c>
      <c r="FH460" s="1">
        <f t="shared" si="3027"/>
        <v>0</v>
      </c>
      <c r="FI460" s="1">
        <f t="shared" si="3028"/>
        <v>0</v>
      </c>
    </row>
    <row r="461" spans="1:165" s="116" customFormat="1" ht="16.5" customHeight="1" x14ac:dyDescent="0.2">
      <c r="A461" s="53" t="s">
        <v>100</v>
      </c>
      <c r="B461" s="120" t="s">
        <v>101</v>
      </c>
      <c r="C461" s="53">
        <v>840301</v>
      </c>
      <c r="D461" s="120" t="s">
        <v>581</v>
      </c>
      <c r="E461" s="72" t="s">
        <v>582</v>
      </c>
      <c r="F461" s="55">
        <v>2020</v>
      </c>
      <c r="G461" s="1">
        <f t="shared" si="2973"/>
        <v>3000</v>
      </c>
      <c r="H461" s="1">
        <f t="shared" si="2974"/>
        <v>0</v>
      </c>
      <c r="I461" s="1"/>
      <c r="J461" s="1">
        <f t="shared" si="2975"/>
        <v>3000</v>
      </c>
      <c r="K461" s="1"/>
      <c r="L461" s="1"/>
      <c r="M461" s="1">
        <f t="shared" si="2824"/>
        <v>3000</v>
      </c>
      <c r="N461" s="65"/>
      <c r="O461" s="65"/>
      <c r="P461" s="65"/>
      <c r="Q461" s="65"/>
      <c r="R461" s="65"/>
      <c r="S461" s="65"/>
      <c r="T461" s="65">
        <f t="shared" si="2743"/>
        <v>3000</v>
      </c>
      <c r="U461" s="65">
        <v>2362</v>
      </c>
      <c r="V461" s="65">
        <v>638</v>
      </c>
      <c r="W461" s="65"/>
      <c r="X461" s="65"/>
      <c r="Y461" s="65"/>
      <c r="Z461" s="65"/>
      <c r="AA461" s="65"/>
      <c r="AB461" s="65"/>
      <c r="AC461" s="65"/>
      <c r="AD461" s="65"/>
      <c r="AE461" s="65"/>
      <c r="AF461" s="140"/>
      <c r="AG461" s="140"/>
      <c r="AH461" s="1"/>
      <c r="AI461" s="1"/>
      <c r="AJ461" s="1">
        <f t="shared" si="2976"/>
        <v>3000</v>
      </c>
      <c r="AK461" s="1">
        <f t="shared" si="2822"/>
        <v>0</v>
      </c>
      <c r="AL461" s="1">
        <f t="shared" si="2977"/>
        <v>0</v>
      </c>
      <c r="AM461" s="65"/>
      <c r="AN461" s="65"/>
      <c r="AO461" s="65"/>
      <c r="AP461" s="65"/>
      <c r="AQ461" s="65"/>
      <c r="AR461" s="65"/>
      <c r="AS461" s="65">
        <f t="shared" si="2978"/>
        <v>0</v>
      </c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140"/>
      <c r="BF461" s="140"/>
      <c r="BG461" s="1"/>
      <c r="BH461" s="1"/>
      <c r="BI461" s="1">
        <f t="shared" si="2979"/>
        <v>0</v>
      </c>
      <c r="BJ461" s="1">
        <f t="shared" si="2823"/>
        <v>3000</v>
      </c>
      <c r="BK461" s="1">
        <f t="shared" si="2980"/>
        <v>3000</v>
      </c>
      <c r="BL461" s="1"/>
      <c r="BM461" s="65">
        <f t="shared" si="2982"/>
        <v>0</v>
      </c>
      <c r="BN461" s="132"/>
      <c r="BO461" s="65">
        <f t="shared" si="2983"/>
        <v>0</v>
      </c>
      <c r="BP461" s="132"/>
      <c r="BQ461" s="65">
        <f t="shared" si="2984"/>
        <v>0</v>
      </c>
      <c r="BR461" s="65">
        <f t="shared" si="2985"/>
        <v>0</v>
      </c>
      <c r="BS461" s="132"/>
      <c r="BT461" s="65">
        <f t="shared" si="2986"/>
        <v>0</v>
      </c>
      <c r="BU461" s="65">
        <f t="shared" si="2987"/>
        <v>0</v>
      </c>
      <c r="BV461" s="65">
        <f t="shared" si="2988"/>
        <v>3000</v>
      </c>
      <c r="BW461" s="65">
        <f t="shared" si="2989"/>
        <v>2362</v>
      </c>
      <c r="BX461" s="132"/>
      <c r="BY461" s="65">
        <f t="shared" si="2990"/>
        <v>638</v>
      </c>
      <c r="BZ461" s="132"/>
      <c r="CA461" s="65">
        <f t="shared" si="2991"/>
        <v>0</v>
      </c>
      <c r="CB461" s="65">
        <f t="shared" si="2992"/>
        <v>0</v>
      </c>
      <c r="CC461" s="65">
        <f t="shared" si="2993"/>
        <v>0</v>
      </c>
      <c r="CD461" s="65">
        <f t="shared" si="2994"/>
        <v>0</v>
      </c>
      <c r="CE461" s="65">
        <f t="shared" si="2995"/>
        <v>0</v>
      </c>
      <c r="CF461" s="65">
        <f t="shared" si="2996"/>
        <v>0</v>
      </c>
      <c r="CG461" s="65">
        <f t="shared" si="2997"/>
        <v>0</v>
      </c>
      <c r="CH461" s="132"/>
      <c r="CI461" s="65">
        <f t="shared" si="2998"/>
        <v>0</v>
      </c>
      <c r="CJ461" s="65">
        <f t="shared" si="2999"/>
        <v>0</v>
      </c>
      <c r="CK461" s="65">
        <f t="shared" si="3000"/>
        <v>0</v>
      </c>
      <c r="CL461" s="65">
        <f t="shared" si="3001"/>
        <v>0</v>
      </c>
      <c r="CM461" s="65">
        <f t="shared" si="3002"/>
        <v>0</v>
      </c>
      <c r="CN461" s="65">
        <f t="shared" si="3003"/>
        <v>0</v>
      </c>
      <c r="CO461" s="65">
        <f t="shared" si="3004"/>
        <v>3000</v>
      </c>
      <c r="CP461" s="1"/>
      <c r="CU461" s="1"/>
      <c r="CV461" s="1"/>
      <c r="DA461" s="1"/>
      <c r="DB461" s="1">
        <f t="shared" si="3005"/>
        <v>0</v>
      </c>
      <c r="DC461" s="1">
        <f t="shared" si="3006"/>
        <v>0</v>
      </c>
      <c r="DD461" s="1">
        <f t="shared" si="3007"/>
        <v>0</v>
      </c>
      <c r="DE461" s="1">
        <f t="shared" si="3008"/>
        <v>0</v>
      </c>
      <c r="DF461" s="1">
        <f t="shared" si="3009"/>
        <v>0</v>
      </c>
      <c r="DG461" s="1">
        <f t="shared" si="3010"/>
        <v>0</v>
      </c>
      <c r="DH461" s="1"/>
      <c r="DM461" s="1"/>
      <c r="DN461" s="1"/>
      <c r="DS461" s="1"/>
      <c r="DT461" s="1">
        <f t="shared" si="3011"/>
        <v>0</v>
      </c>
      <c r="DU461" s="1">
        <f t="shared" si="3012"/>
        <v>0</v>
      </c>
      <c r="DV461" s="1">
        <f t="shared" si="3013"/>
        <v>0</v>
      </c>
      <c r="DW461" s="1">
        <f t="shared" si="3014"/>
        <v>0</v>
      </c>
      <c r="DX461" s="1">
        <f t="shared" si="3015"/>
        <v>0</v>
      </c>
      <c r="DY461" s="1">
        <f t="shared" si="3016"/>
        <v>0</v>
      </c>
      <c r="DZ461" s="1"/>
      <c r="EA461" s="1"/>
      <c r="EB461" s="1"/>
      <c r="EC461" s="1"/>
      <c r="ED461" s="1"/>
      <c r="EE461" s="1"/>
      <c r="EF461" s="1"/>
      <c r="EK461" s="1"/>
      <c r="EL461" s="1">
        <f t="shared" si="3017"/>
        <v>0</v>
      </c>
      <c r="EM461" s="1">
        <f t="shared" si="3018"/>
        <v>0</v>
      </c>
      <c r="EN461" s="1">
        <f t="shared" si="3019"/>
        <v>0</v>
      </c>
      <c r="EO461" s="1">
        <f t="shared" si="3020"/>
        <v>0</v>
      </c>
      <c r="EP461" s="1">
        <f t="shared" si="3021"/>
        <v>0</v>
      </c>
      <c r="EQ461" s="1">
        <f t="shared" si="3022"/>
        <v>0</v>
      </c>
      <c r="ER461" s="1"/>
      <c r="EW461" s="1"/>
      <c r="EX461" s="1"/>
      <c r="FC461" s="1"/>
      <c r="FD461" s="1">
        <f t="shared" si="3023"/>
        <v>0</v>
      </c>
      <c r="FE461" s="1">
        <f t="shared" si="3024"/>
        <v>0</v>
      </c>
      <c r="FF461" s="1">
        <f t="shared" si="3025"/>
        <v>0</v>
      </c>
      <c r="FG461" s="1">
        <f t="shared" si="3026"/>
        <v>0</v>
      </c>
      <c r="FH461" s="1">
        <f t="shared" si="3027"/>
        <v>0</v>
      </c>
      <c r="FI461" s="1">
        <f t="shared" si="3028"/>
        <v>0</v>
      </c>
    </row>
    <row r="462" spans="1:165" s="116" customFormat="1" ht="15.75" customHeight="1" x14ac:dyDescent="0.2">
      <c r="A462" s="120" t="s">
        <v>190</v>
      </c>
      <c r="B462" s="120" t="s">
        <v>101</v>
      </c>
      <c r="C462" s="53">
        <v>844301</v>
      </c>
      <c r="D462" s="120" t="s">
        <v>583</v>
      </c>
      <c r="E462" s="72" t="s">
        <v>584</v>
      </c>
      <c r="F462" s="55" t="s">
        <v>143</v>
      </c>
      <c r="G462" s="1">
        <f t="shared" si="2973"/>
        <v>76701</v>
      </c>
      <c r="H462" s="1">
        <f t="shared" si="2974"/>
        <v>0</v>
      </c>
      <c r="I462" s="1"/>
      <c r="J462" s="1">
        <f t="shared" si="2975"/>
        <v>76701</v>
      </c>
      <c r="K462" s="1"/>
      <c r="L462" s="1"/>
      <c r="M462" s="1">
        <f t="shared" si="2824"/>
        <v>76701</v>
      </c>
      <c r="N462" s="65"/>
      <c r="O462" s="65"/>
      <c r="P462" s="65"/>
      <c r="Q462" s="65"/>
      <c r="R462" s="65"/>
      <c r="S462" s="65"/>
      <c r="T462" s="65">
        <f t="shared" si="2743"/>
        <v>0</v>
      </c>
      <c r="U462" s="65"/>
      <c r="V462" s="65"/>
      <c r="W462" s="65"/>
      <c r="X462" s="65"/>
      <c r="Y462" s="65"/>
      <c r="Z462" s="65"/>
      <c r="AA462" s="65"/>
      <c r="AB462" s="65"/>
      <c r="AC462" s="65">
        <v>76701</v>
      </c>
      <c r="AD462" s="65"/>
      <c r="AE462" s="65"/>
      <c r="AF462" s="140"/>
      <c r="AG462" s="140"/>
      <c r="AH462" s="1"/>
      <c r="AI462" s="1"/>
      <c r="AJ462" s="1">
        <f t="shared" si="2976"/>
        <v>76701</v>
      </c>
      <c r="AK462" s="1">
        <f t="shared" si="2822"/>
        <v>0</v>
      </c>
      <c r="AL462" s="1">
        <f t="shared" si="2977"/>
        <v>0</v>
      </c>
      <c r="AM462" s="65"/>
      <c r="AN462" s="65"/>
      <c r="AO462" s="65"/>
      <c r="AP462" s="65"/>
      <c r="AQ462" s="65"/>
      <c r="AR462" s="65"/>
      <c r="AS462" s="65">
        <f t="shared" si="2978"/>
        <v>0</v>
      </c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140"/>
      <c r="BF462" s="140"/>
      <c r="BG462" s="1"/>
      <c r="BH462" s="1"/>
      <c r="BI462" s="1">
        <f t="shared" si="2979"/>
        <v>0</v>
      </c>
      <c r="BJ462" s="1">
        <f t="shared" si="2823"/>
        <v>76701</v>
      </c>
      <c r="BK462" s="1">
        <f t="shared" si="2980"/>
        <v>76701</v>
      </c>
      <c r="BL462" s="1"/>
      <c r="BM462" s="65">
        <f t="shared" si="2982"/>
        <v>0</v>
      </c>
      <c r="BN462" s="132"/>
      <c r="BO462" s="65">
        <f t="shared" si="2983"/>
        <v>0</v>
      </c>
      <c r="BP462" s="132"/>
      <c r="BQ462" s="65">
        <f t="shared" si="2984"/>
        <v>0</v>
      </c>
      <c r="BR462" s="65">
        <f t="shared" si="2985"/>
        <v>0</v>
      </c>
      <c r="BS462" s="132"/>
      <c r="BT462" s="65">
        <f t="shared" si="2986"/>
        <v>0</v>
      </c>
      <c r="BU462" s="65">
        <f t="shared" si="2987"/>
        <v>0</v>
      </c>
      <c r="BV462" s="65">
        <f t="shared" si="2988"/>
        <v>0</v>
      </c>
      <c r="BW462" s="65">
        <f t="shared" si="2989"/>
        <v>0</v>
      </c>
      <c r="BX462" s="132"/>
      <c r="BY462" s="65">
        <f t="shared" si="2990"/>
        <v>0</v>
      </c>
      <c r="BZ462" s="132"/>
      <c r="CA462" s="65">
        <f t="shared" si="2991"/>
        <v>0</v>
      </c>
      <c r="CB462" s="65">
        <f t="shared" si="2992"/>
        <v>0</v>
      </c>
      <c r="CC462" s="65">
        <f t="shared" si="2993"/>
        <v>0</v>
      </c>
      <c r="CD462" s="65">
        <f t="shared" si="2994"/>
        <v>0</v>
      </c>
      <c r="CE462" s="65">
        <f t="shared" si="2995"/>
        <v>0</v>
      </c>
      <c r="CF462" s="65">
        <f t="shared" si="2996"/>
        <v>0</v>
      </c>
      <c r="CG462" s="65">
        <f t="shared" si="2997"/>
        <v>76701</v>
      </c>
      <c r="CH462" s="132"/>
      <c r="CI462" s="65">
        <f t="shared" si="2998"/>
        <v>0</v>
      </c>
      <c r="CJ462" s="65">
        <f t="shared" si="2999"/>
        <v>0</v>
      </c>
      <c r="CK462" s="65">
        <f t="shared" si="3000"/>
        <v>0</v>
      </c>
      <c r="CL462" s="65">
        <f t="shared" si="3001"/>
        <v>0</v>
      </c>
      <c r="CM462" s="65">
        <f t="shared" si="3002"/>
        <v>0</v>
      </c>
      <c r="CN462" s="65">
        <f t="shared" si="3003"/>
        <v>0</v>
      </c>
      <c r="CO462" s="65">
        <f t="shared" si="3004"/>
        <v>76701</v>
      </c>
      <c r="CP462" s="1"/>
      <c r="CU462" s="1"/>
      <c r="CV462" s="1"/>
      <c r="DA462" s="1"/>
      <c r="DB462" s="1">
        <f t="shared" si="3005"/>
        <v>0</v>
      </c>
      <c r="DC462" s="1">
        <f t="shared" si="3006"/>
        <v>0</v>
      </c>
      <c r="DD462" s="1">
        <f t="shared" si="3007"/>
        <v>0</v>
      </c>
      <c r="DE462" s="1">
        <f t="shared" si="3008"/>
        <v>0</v>
      </c>
      <c r="DF462" s="1">
        <f t="shared" si="3009"/>
        <v>0</v>
      </c>
      <c r="DG462" s="1">
        <f t="shared" si="3010"/>
        <v>0</v>
      </c>
      <c r="DH462" s="1"/>
      <c r="DM462" s="1"/>
      <c r="DN462" s="1"/>
      <c r="DS462" s="1"/>
      <c r="DT462" s="1">
        <f t="shared" si="3011"/>
        <v>0</v>
      </c>
      <c r="DU462" s="1">
        <f t="shared" si="3012"/>
        <v>0</v>
      </c>
      <c r="DV462" s="1">
        <f t="shared" si="3013"/>
        <v>0</v>
      </c>
      <c r="DW462" s="1">
        <f t="shared" si="3014"/>
        <v>0</v>
      </c>
      <c r="DX462" s="1">
        <f t="shared" si="3015"/>
        <v>0</v>
      </c>
      <c r="DY462" s="1">
        <f t="shared" si="3016"/>
        <v>0</v>
      </c>
      <c r="DZ462" s="1"/>
      <c r="EA462" s="1"/>
      <c r="EB462" s="1"/>
      <c r="EC462" s="1"/>
      <c r="ED462" s="1"/>
      <c r="EE462" s="1">
        <f>DZ462-EB462-EC462-ED462</f>
        <v>0</v>
      </c>
      <c r="EF462" s="1"/>
      <c r="EK462" s="1"/>
      <c r="EL462" s="1">
        <f t="shared" si="3017"/>
        <v>0</v>
      </c>
      <c r="EM462" s="1">
        <f t="shared" si="3018"/>
        <v>0</v>
      </c>
      <c r="EN462" s="1">
        <f t="shared" si="3019"/>
        <v>0</v>
      </c>
      <c r="EO462" s="1">
        <f t="shared" si="3020"/>
        <v>0</v>
      </c>
      <c r="EP462" s="1">
        <f t="shared" si="3021"/>
        <v>0</v>
      </c>
      <c r="EQ462" s="1">
        <f t="shared" si="3022"/>
        <v>0</v>
      </c>
      <c r="ER462" s="1">
        <v>0</v>
      </c>
      <c r="EW462" s="1">
        <f>ER462-ET462-EU462-EV462</f>
        <v>0</v>
      </c>
      <c r="EX462" s="1"/>
      <c r="FC462" s="1"/>
      <c r="FD462" s="1">
        <f t="shared" si="3023"/>
        <v>0</v>
      </c>
      <c r="FE462" s="1">
        <f t="shared" si="3024"/>
        <v>0</v>
      </c>
      <c r="FF462" s="1">
        <f t="shared" si="3025"/>
        <v>0</v>
      </c>
      <c r="FG462" s="1">
        <f t="shared" si="3026"/>
        <v>0</v>
      </c>
      <c r="FH462" s="1">
        <f t="shared" si="3027"/>
        <v>0</v>
      </c>
      <c r="FI462" s="1">
        <f t="shared" si="3028"/>
        <v>0</v>
      </c>
    </row>
    <row r="463" spans="1:165" s="116" customFormat="1" ht="15.75" customHeight="1" x14ac:dyDescent="0.2">
      <c r="A463" s="53" t="s">
        <v>100</v>
      </c>
      <c r="B463" s="120" t="s">
        <v>101</v>
      </c>
      <c r="C463" s="53">
        <v>847501</v>
      </c>
      <c r="D463" s="120" t="s">
        <v>585</v>
      </c>
      <c r="E463" s="72" t="s">
        <v>586</v>
      </c>
      <c r="F463" s="55" t="s">
        <v>143</v>
      </c>
      <c r="G463" s="1">
        <f t="shared" si="2973"/>
        <v>23299</v>
      </c>
      <c r="H463" s="1">
        <f t="shared" si="2974"/>
        <v>0</v>
      </c>
      <c r="I463" s="1"/>
      <c r="J463" s="1">
        <f t="shared" si="2975"/>
        <v>23299</v>
      </c>
      <c r="K463" s="1">
        <v>18699</v>
      </c>
      <c r="L463" s="1"/>
      <c r="M463" s="1">
        <f t="shared" si="2824"/>
        <v>4600</v>
      </c>
      <c r="N463" s="65"/>
      <c r="O463" s="65"/>
      <c r="P463" s="65"/>
      <c r="Q463" s="65"/>
      <c r="R463" s="65"/>
      <c r="S463" s="65"/>
      <c r="T463" s="65">
        <f t="shared" si="2743"/>
        <v>0</v>
      </c>
      <c r="U463" s="65"/>
      <c r="V463" s="65"/>
      <c r="W463" s="65"/>
      <c r="X463" s="65"/>
      <c r="Y463" s="65"/>
      <c r="Z463" s="65"/>
      <c r="AA463" s="65"/>
      <c r="AB463" s="65"/>
      <c r="AC463" s="65">
        <v>4600</v>
      </c>
      <c r="AD463" s="65"/>
      <c r="AE463" s="65"/>
      <c r="AF463" s="140"/>
      <c r="AG463" s="140"/>
      <c r="AH463" s="1"/>
      <c r="AI463" s="1"/>
      <c r="AJ463" s="1">
        <f t="shared" si="2976"/>
        <v>4600</v>
      </c>
      <c r="AK463" s="1">
        <f t="shared" si="2822"/>
        <v>0</v>
      </c>
      <c r="AL463" s="1">
        <f t="shared" si="2977"/>
        <v>0</v>
      </c>
      <c r="AM463" s="65"/>
      <c r="AN463" s="65"/>
      <c r="AO463" s="65"/>
      <c r="AP463" s="65"/>
      <c r="AQ463" s="65"/>
      <c r="AR463" s="65"/>
      <c r="AS463" s="65">
        <f t="shared" si="2978"/>
        <v>0</v>
      </c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140"/>
      <c r="BF463" s="140"/>
      <c r="BG463" s="1"/>
      <c r="BH463" s="1"/>
      <c r="BI463" s="1">
        <f t="shared" si="2979"/>
        <v>0</v>
      </c>
      <c r="BJ463" s="1">
        <f t="shared" si="2823"/>
        <v>23299</v>
      </c>
      <c r="BK463" s="1">
        <f t="shared" si="2980"/>
        <v>4600</v>
      </c>
      <c r="BL463" s="1"/>
      <c r="BM463" s="65">
        <f t="shared" si="2982"/>
        <v>0</v>
      </c>
      <c r="BN463" s="132"/>
      <c r="BO463" s="65">
        <f t="shared" si="2983"/>
        <v>0</v>
      </c>
      <c r="BP463" s="132"/>
      <c r="BQ463" s="65">
        <f t="shared" si="2984"/>
        <v>0</v>
      </c>
      <c r="BR463" s="65">
        <f t="shared" si="2985"/>
        <v>0</v>
      </c>
      <c r="BS463" s="132"/>
      <c r="BT463" s="65">
        <f t="shared" si="2986"/>
        <v>0</v>
      </c>
      <c r="BU463" s="65">
        <f t="shared" si="2987"/>
        <v>0</v>
      </c>
      <c r="BV463" s="65">
        <f t="shared" si="2988"/>
        <v>0</v>
      </c>
      <c r="BW463" s="65">
        <f t="shared" si="2989"/>
        <v>0</v>
      </c>
      <c r="BX463" s="132"/>
      <c r="BY463" s="65">
        <f t="shared" si="2990"/>
        <v>0</v>
      </c>
      <c r="BZ463" s="132"/>
      <c r="CA463" s="65">
        <f t="shared" si="2991"/>
        <v>0</v>
      </c>
      <c r="CB463" s="65">
        <f t="shared" si="2992"/>
        <v>0</v>
      </c>
      <c r="CC463" s="65">
        <f t="shared" si="2993"/>
        <v>0</v>
      </c>
      <c r="CD463" s="65">
        <f t="shared" si="2994"/>
        <v>0</v>
      </c>
      <c r="CE463" s="65">
        <f t="shared" si="2995"/>
        <v>0</v>
      </c>
      <c r="CF463" s="65">
        <f t="shared" si="2996"/>
        <v>0</v>
      </c>
      <c r="CG463" s="65">
        <f t="shared" si="2997"/>
        <v>4600</v>
      </c>
      <c r="CH463" s="132"/>
      <c r="CI463" s="65">
        <f t="shared" si="2998"/>
        <v>0</v>
      </c>
      <c r="CJ463" s="65">
        <f t="shared" si="2999"/>
        <v>0</v>
      </c>
      <c r="CK463" s="65">
        <f t="shared" si="3000"/>
        <v>0</v>
      </c>
      <c r="CL463" s="65">
        <f t="shared" si="3001"/>
        <v>0</v>
      </c>
      <c r="CM463" s="65">
        <f t="shared" si="3002"/>
        <v>0</v>
      </c>
      <c r="CN463" s="65">
        <f t="shared" si="3003"/>
        <v>0</v>
      </c>
      <c r="CO463" s="65">
        <f t="shared" si="3004"/>
        <v>4600</v>
      </c>
      <c r="CP463" s="1"/>
      <c r="CU463" s="1"/>
      <c r="CV463" s="1"/>
      <c r="DA463" s="1"/>
      <c r="DB463" s="1">
        <f t="shared" si="3005"/>
        <v>0</v>
      </c>
      <c r="DC463" s="1">
        <f t="shared" si="3006"/>
        <v>0</v>
      </c>
      <c r="DD463" s="1">
        <f t="shared" si="3007"/>
        <v>0</v>
      </c>
      <c r="DE463" s="1">
        <f t="shared" si="3008"/>
        <v>0</v>
      </c>
      <c r="DF463" s="1">
        <f t="shared" si="3009"/>
        <v>0</v>
      </c>
      <c r="DG463" s="1">
        <f t="shared" si="3010"/>
        <v>0</v>
      </c>
      <c r="DH463" s="1"/>
      <c r="DM463" s="1"/>
      <c r="DN463" s="1"/>
      <c r="DS463" s="1"/>
      <c r="DT463" s="1">
        <f t="shared" si="3011"/>
        <v>0</v>
      </c>
      <c r="DU463" s="1">
        <f t="shared" si="3012"/>
        <v>0</v>
      </c>
      <c r="DV463" s="1">
        <f t="shared" si="3013"/>
        <v>0</v>
      </c>
      <c r="DW463" s="1">
        <f t="shared" si="3014"/>
        <v>0</v>
      </c>
      <c r="DX463" s="1">
        <f t="shared" si="3015"/>
        <v>0</v>
      </c>
      <c r="DY463" s="1">
        <f t="shared" si="3016"/>
        <v>0</v>
      </c>
      <c r="DZ463" s="1"/>
      <c r="EA463" s="1"/>
      <c r="EB463" s="1"/>
      <c r="EC463" s="1"/>
      <c r="ED463" s="1"/>
      <c r="EE463" s="1">
        <f>DZ463-EB463-EC463-ED463</f>
        <v>0</v>
      </c>
      <c r="EF463" s="1"/>
      <c r="EK463" s="1"/>
      <c r="EL463" s="1">
        <f t="shared" si="3017"/>
        <v>0</v>
      </c>
      <c r="EM463" s="1">
        <f t="shared" si="3018"/>
        <v>0</v>
      </c>
      <c r="EN463" s="1">
        <f t="shared" si="3019"/>
        <v>0</v>
      </c>
      <c r="EO463" s="1">
        <f t="shared" si="3020"/>
        <v>0</v>
      </c>
      <c r="EP463" s="1">
        <f t="shared" si="3021"/>
        <v>0</v>
      </c>
      <c r="EQ463" s="1">
        <f t="shared" si="3022"/>
        <v>0</v>
      </c>
      <c r="ER463" s="1">
        <v>0</v>
      </c>
      <c r="EW463" s="1">
        <f>ER463-ET463-EU463-EV463</f>
        <v>0</v>
      </c>
      <c r="EX463" s="1"/>
      <c r="FC463" s="1"/>
      <c r="FD463" s="1">
        <f t="shared" si="3023"/>
        <v>0</v>
      </c>
      <c r="FE463" s="1">
        <f t="shared" si="3024"/>
        <v>0</v>
      </c>
      <c r="FF463" s="1">
        <f t="shared" si="3025"/>
        <v>0</v>
      </c>
      <c r="FG463" s="1">
        <f t="shared" si="3026"/>
        <v>0</v>
      </c>
      <c r="FH463" s="1">
        <f t="shared" si="3027"/>
        <v>0</v>
      </c>
      <c r="FI463" s="1">
        <f t="shared" si="3028"/>
        <v>0</v>
      </c>
    </row>
    <row r="464" spans="1:165" s="116" customFormat="1" ht="15.75" customHeight="1" x14ac:dyDescent="0.2">
      <c r="A464" s="53" t="s">
        <v>190</v>
      </c>
      <c r="B464" s="49" t="s">
        <v>101</v>
      </c>
      <c r="C464" s="120">
        <v>895501</v>
      </c>
      <c r="D464" s="2" t="s">
        <v>587</v>
      </c>
      <c r="E464" s="72" t="s">
        <v>588</v>
      </c>
      <c r="F464" s="30" t="s">
        <v>158</v>
      </c>
      <c r="G464" s="1">
        <f t="shared" si="2973"/>
        <v>3987744</v>
      </c>
      <c r="H464" s="1">
        <f t="shared" si="2974"/>
        <v>0</v>
      </c>
      <c r="I464" s="52"/>
      <c r="J464" s="1">
        <f t="shared" si="2975"/>
        <v>4000000</v>
      </c>
      <c r="K464" s="52"/>
      <c r="L464" s="52"/>
      <c r="M464" s="1">
        <f t="shared" si="2824"/>
        <v>1000000</v>
      </c>
      <c r="N464" s="67"/>
      <c r="O464" s="67">
        <v>1000000</v>
      </c>
      <c r="P464" s="67"/>
      <c r="Q464" s="67"/>
      <c r="R464" s="67"/>
      <c r="S464" s="67"/>
      <c r="T464" s="65">
        <f t="shared" si="2743"/>
        <v>0</v>
      </c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52"/>
      <c r="AG464" s="52"/>
      <c r="AH464" s="52"/>
      <c r="AI464" s="52"/>
      <c r="AJ464" s="1">
        <f t="shared" si="2976"/>
        <v>1000000</v>
      </c>
      <c r="AK464" s="1">
        <f t="shared" si="2822"/>
        <v>-12256</v>
      </c>
      <c r="AL464" s="1">
        <f t="shared" si="2977"/>
        <v>-12256</v>
      </c>
      <c r="AM464" s="67"/>
      <c r="AN464" s="67">
        <f>-13000-15000+15744</f>
        <v>-12256</v>
      </c>
      <c r="AO464" s="67"/>
      <c r="AP464" s="67"/>
      <c r="AQ464" s="67"/>
      <c r="AR464" s="67"/>
      <c r="AS464" s="65">
        <f t="shared" si="2978"/>
        <v>0</v>
      </c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52"/>
      <c r="BF464" s="52"/>
      <c r="BG464" s="52"/>
      <c r="BH464" s="52"/>
      <c r="BI464" s="1">
        <f t="shared" si="2979"/>
        <v>-12256</v>
      </c>
      <c r="BJ464" s="1">
        <f t="shared" si="2823"/>
        <v>3987744</v>
      </c>
      <c r="BK464" s="1">
        <f t="shared" si="2980"/>
        <v>987744</v>
      </c>
      <c r="BL464" s="1">
        <f t="shared" si="2981"/>
        <v>250000</v>
      </c>
      <c r="BM464" s="65">
        <f t="shared" si="2982"/>
        <v>0</v>
      </c>
      <c r="BN464" s="132"/>
      <c r="BO464" s="65">
        <f t="shared" si="2983"/>
        <v>987744</v>
      </c>
      <c r="BP464" s="132">
        <v>250000</v>
      </c>
      <c r="BQ464" s="65">
        <f t="shared" si="2984"/>
        <v>0</v>
      </c>
      <c r="BR464" s="65">
        <f t="shared" si="2985"/>
        <v>0</v>
      </c>
      <c r="BS464" s="132"/>
      <c r="BT464" s="65">
        <f t="shared" si="2986"/>
        <v>0</v>
      </c>
      <c r="BU464" s="65">
        <f t="shared" si="2987"/>
        <v>0</v>
      </c>
      <c r="BV464" s="65">
        <f t="shared" si="2988"/>
        <v>0</v>
      </c>
      <c r="BW464" s="65">
        <f t="shared" si="2989"/>
        <v>0</v>
      </c>
      <c r="BX464" s="132"/>
      <c r="BY464" s="65">
        <f t="shared" si="2990"/>
        <v>0</v>
      </c>
      <c r="BZ464" s="132"/>
      <c r="CA464" s="65">
        <f t="shared" si="2991"/>
        <v>0</v>
      </c>
      <c r="CB464" s="65">
        <f t="shared" si="2992"/>
        <v>0</v>
      </c>
      <c r="CC464" s="65">
        <f t="shared" si="2993"/>
        <v>0</v>
      </c>
      <c r="CD464" s="65">
        <f t="shared" si="2994"/>
        <v>0</v>
      </c>
      <c r="CE464" s="65">
        <f t="shared" si="2995"/>
        <v>0</v>
      </c>
      <c r="CF464" s="65">
        <f t="shared" si="2996"/>
        <v>0</v>
      </c>
      <c r="CG464" s="65">
        <f t="shared" si="2997"/>
        <v>0</v>
      </c>
      <c r="CH464" s="132"/>
      <c r="CI464" s="65">
        <f t="shared" si="2998"/>
        <v>0</v>
      </c>
      <c r="CJ464" s="65">
        <f t="shared" si="2999"/>
        <v>0</v>
      </c>
      <c r="CK464" s="65">
        <f t="shared" si="3000"/>
        <v>0</v>
      </c>
      <c r="CL464" s="65">
        <f t="shared" si="3001"/>
        <v>0</v>
      </c>
      <c r="CM464" s="65">
        <f t="shared" si="3002"/>
        <v>0</v>
      </c>
      <c r="CN464" s="65">
        <f t="shared" si="3003"/>
        <v>0</v>
      </c>
      <c r="CO464" s="65">
        <f t="shared" si="3004"/>
        <v>987744</v>
      </c>
      <c r="CP464" s="52">
        <v>1000000</v>
      </c>
      <c r="CQ464" s="52"/>
      <c r="CR464" s="52"/>
      <c r="CS464" s="52"/>
      <c r="CT464" s="52"/>
      <c r="CU464" s="1">
        <f>CP464-CR464-CS464-CT464</f>
        <v>1000000</v>
      </c>
      <c r="CV464" s="52"/>
      <c r="CW464" s="52"/>
      <c r="CX464" s="52"/>
      <c r="CY464" s="52"/>
      <c r="CZ464" s="52"/>
      <c r="DA464" s="1"/>
      <c r="DB464" s="1">
        <f t="shared" si="3005"/>
        <v>1000000</v>
      </c>
      <c r="DC464" s="1">
        <f t="shared" si="3006"/>
        <v>0</v>
      </c>
      <c r="DD464" s="1">
        <f t="shared" si="3007"/>
        <v>0</v>
      </c>
      <c r="DE464" s="1">
        <f t="shared" si="3008"/>
        <v>0</v>
      </c>
      <c r="DF464" s="1">
        <f t="shared" si="3009"/>
        <v>0</v>
      </c>
      <c r="DG464" s="1">
        <f t="shared" si="3010"/>
        <v>1000000</v>
      </c>
      <c r="DH464" s="52">
        <v>1000000</v>
      </c>
      <c r="DI464" s="52"/>
      <c r="DJ464" s="52"/>
      <c r="DK464" s="52"/>
      <c r="DL464" s="52"/>
      <c r="DM464" s="1">
        <f>DH464-DJ464-DK464-DL464</f>
        <v>1000000</v>
      </c>
      <c r="DN464" s="52"/>
      <c r="DO464" s="52"/>
      <c r="DP464" s="52"/>
      <c r="DQ464" s="52"/>
      <c r="DR464" s="52"/>
      <c r="DS464" s="1"/>
      <c r="DT464" s="1">
        <f t="shared" si="3011"/>
        <v>1000000</v>
      </c>
      <c r="DU464" s="1">
        <f t="shared" si="3012"/>
        <v>0</v>
      </c>
      <c r="DV464" s="1">
        <f t="shared" si="3013"/>
        <v>0</v>
      </c>
      <c r="DW464" s="1">
        <f t="shared" si="3014"/>
        <v>0</v>
      </c>
      <c r="DX464" s="1">
        <f t="shared" si="3015"/>
        <v>0</v>
      </c>
      <c r="DY464" s="1">
        <f t="shared" si="3016"/>
        <v>1000000</v>
      </c>
      <c r="DZ464" s="52">
        <v>1000000</v>
      </c>
      <c r="EA464" s="52"/>
      <c r="EB464" s="52"/>
      <c r="EC464" s="52"/>
      <c r="ED464" s="52"/>
      <c r="EE464" s="1">
        <f>DZ464-EB464-EC464-ED464</f>
        <v>1000000</v>
      </c>
      <c r="EF464" s="52"/>
      <c r="EG464" s="52"/>
      <c r="EH464" s="52"/>
      <c r="EI464" s="52"/>
      <c r="EJ464" s="52"/>
      <c r="EK464" s="1"/>
      <c r="EL464" s="1">
        <f t="shared" si="3017"/>
        <v>1000000</v>
      </c>
      <c r="EM464" s="1">
        <f t="shared" si="3018"/>
        <v>0</v>
      </c>
      <c r="EN464" s="1">
        <f t="shared" si="3019"/>
        <v>0</v>
      </c>
      <c r="EO464" s="1">
        <f t="shared" si="3020"/>
        <v>0</v>
      </c>
      <c r="EP464" s="1">
        <f t="shared" si="3021"/>
        <v>0</v>
      </c>
      <c r="EQ464" s="1">
        <f t="shared" si="3022"/>
        <v>1000000</v>
      </c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1"/>
      <c r="FD464" s="1">
        <f t="shared" si="3023"/>
        <v>0</v>
      </c>
      <c r="FE464" s="1">
        <f t="shared" si="3024"/>
        <v>0</v>
      </c>
      <c r="FF464" s="1">
        <f t="shared" si="3025"/>
        <v>0</v>
      </c>
      <c r="FG464" s="1">
        <f t="shared" si="3026"/>
        <v>0</v>
      </c>
      <c r="FH464" s="1">
        <f t="shared" si="3027"/>
        <v>0</v>
      </c>
      <c r="FI464" s="1">
        <f t="shared" si="3028"/>
        <v>0</v>
      </c>
    </row>
    <row r="465" spans="1:165" s="116" customFormat="1" ht="15.75" customHeight="1" x14ac:dyDescent="0.2">
      <c r="A465" s="120" t="s">
        <v>190</v>
      </c>
      <c r="B465" s="17" t="s">
        <v>101</v>
      </c>
      <c r="C465" s="53">
        <v>845601</v>
      </c>
      <c r="D465" s="120" t="s">
        <v>589</v>
      </c>
      <c r="E465" s="72" t="s">
        <v>590</v>
      </c>
      <c r="F465" s="55">
        <v>2020</v>
      </c>
      <c r="G465" s="1">
        <f t="shared" si="2973"/>
        <v>30000</v>
      </c>
      <c r="H465" s="1">
        <f t="shared" si="2974"/>
        <v>0</v>
      </c>
      <c r="I465" s="1"/>
      <c r="J465" s="1">
        <f t="shared" si="2975"/>
        <v>30000</v>
      </c>
      <c r="K465" s="1"/>
      <c r="L465" s="1"/>
      <c r="M465" s="1">
        <f t="shared" si="2824"/>
        <v>30000</v>
      </c>
      <c r="N465" s="65">
        <v>30000</v>
      </c>
      <c r="O465" s="65"/>
      <c r="P465" s="65"/>
      <c r="Q465" s="65"/>
      <c r="R465" s="65"/>
      <c r="S465" s="65"/>
      <c r="T465" s="65">
        <f t="shared" si="2743"/>
        <v>0</v>
      </c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140"/>
      <c r="AG465" s="140"/>
      <c r="AH465" s="1"/>
      <c r="AI465" s="1"/>
      <c r="AJ465" s="1">
        <f t="shared" si="2976"/>
        <v>30000</v>
      </c>
      <c r="AK465" s="1">
        <f t="shared" si="2822"/>
        <v>0</v>
      </c>
      <c r="AL465" s="1">
        <f t="shared" si="2977"/>
        <v>0</v>
      </c>
      <c r="AM465" s="65"/>
      <c r="AN465" s="65"/>
      <c r="AO465" s="65"/>
      <c r="AP465" s="65"/>
      <c r="AQ465" s="65"/>
      <c r="AR465" s="65"/>
      <c r="AS465" s="65">
        <f t="shared" si="2978"/>
        <v>0</v>
      </c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140"/>
      <c r="BF465" s="140"/>
      <c r="BG465" s="1"/>
      <c r="BH465" s="1"/>
      <c r="BI465" s="1">
        <f t="shared" si="2979"/>
        <v>0</v>
      </c>
      <c r="BJ465" s="1">
        <f t="shared" si="2823"/>
        <v>30000</v>
      </c>
      <c r="BK465" s="1">
        <f t="shared" si="2980"/>
        <v>30000</v>
      </c>
      <c r="BL465" s="1"/>
      <c r="BM465" s="65">
        <f t="shared" si="2982"/>
        <v>30000</v>
      </c>
      <c r="BN465" s="132"/>
      <c r="BO465" s="65">
        <f t="shared" si="2983"/>
        <v>0</v>
      </c>
      <c r="BP465" s="132"/>
      <c r="BQ465" s="65">
        <f t="shared" si="2984"/>
        <v>0</v>
      </c>
      <c r="BR465" s="65">
        <f t="shared" si="2985"/>
        <v>0</v>
      </c>
      <c r="BS465" s="132"/>
      <c r="BT465" s="65">
        <f t="shared" si="2986"/>
        <v>0</v>
      </c>
      <c r="BU465" s="65">
        <f t="shared" si="2987"/>
        <v>0</v>
      </c>
      <c r="BV465" s="65">
        <f t="shared" si="2988"/>
        <v>0</v>
      </c>
      <c r="BW465" s="65">
        <f t="shared" si="2989"/>
        <v>0</v>
      </c>
      <c r="BX465" s="132"/>
      <c r="BY465" s="65">
        <f t="shared" si="2990"/>
        <v>0</v>
      </c>
      <c r="BZ465" s="132"/>
      <c r="CA465" s="65">
        <f t="shared" si="2991"/>
        <v>0</v>
      </c>
      <c r="CB465" s="65">
        <f t="shared" si="2992"/>
        <v>0</v>
      </c>
      <c r="CC465" s="65">
        <f t="shared" si="2993"/>
        <v>0</v>
      </c>
      <c r="CD465" s="65">
        <f t="shared" si="2994"/>
        <v>0</v>
      </c>
      <c r="CE465" s="65">
        <f t="shared" si="2995"/>
        <v>0</v>
      </c>
      <c r="CF465" s="65">
        <f t="shared" si="2996"/>
        <v>0</v>
      </c>
      <c r="CG465" s="65">
        <f t="shared" si="2997"/>
        <v>0</v>
      </c>
      <c r="CH465" s="132"/>
      <c r="CI465" s="65">
        <f t="shared" si="2998"/>
        <v>0</v>
      </c>
      <c r="CJ465" s="65">
        <f t="shared" si="2999"/>
        <v>0</v>
      </c>
      <c r="CK465" s="65">
        <f t="shared" si="3000"/>
        <v>0</v>
      </c>
      <c r="CL465" s="65">
        <f t="shared" si="3001"/>
        <v>0</v>
      </c>
      <c r="CM465" s="65">
        <f t="shared" si="3002"/>
        <v>0</v>
      </c>
      <c r="CN465" s="65">
        <f t="shared" si="3003"/>
        <v>0</v>
      </c>
      <c r="CO465" s="65">
        <f t="shared" si="3004"/>
        <v>30000</v>
      </c>
      <c r="CP465" s="1"/>
      <c r="CU465" s="1"/>
      <c r="CV465" s="1"/>
      <c r="DA465" s="1"/>
      <c r="DB465" s="1">
        <f t="shared" si="3005"/>
        <v>0</v>
      </c>
      <c r="DC465" s="1">
        <f t="shared" si="3006"/>
        <v>0</v>
      </c>
      <c r="DD465" s="1">
        <f t="shared" si="3007"/>
        <v>0</v>
      </c>
      <c r="DE465" s="1">
        <f t="shared" si="3008"/>
        <v>0</v>
      </c>
      <c r="DF465" s="1">
        <f t="shared" si="3009"/>
        <v>0</v>
      </c>
      <c r="DG465" s="1">
        <f t="shared" si="3010"/>
        <v>0</v>
      </c>
      <c r="DH465" s="1"/>
      <c r="DM465" s="1"/>
      <c r="DN465" s="1"/>
      <c r="DS465" s="1"/>
      <c r="DT465" s="1">
        <f t="shared" si="3011"/>
        <v>0</v>
      </c>
      <c r="DU465" s="1">
        <f t="shared" si="3012"/>
        <v>0</v>
      </c>
      <c r="DV465" s="1">
        <f t="shared" si="3013"/>
        <v>0</v>
      </c>
      <c r="DW465" s="1">
        <f t="shared" si="3014"/>
        <v>0</v>
      </c>
      <c r="DX465" s="1">
        <f t="shared" si="3015"/>
        <v>0</v>
      </c>
      <c r="DY465" s="1">
        <f t="shared" si="3016"/>
        <v>0</v>
      </c>
      <c r="DZ465" s="1"/>
      <c r="EA465" s="1"/>
      <c r="EB465" s="1"/>
      <c r="EC465" s="1"/>
      <c r="ED465" s="1"/>
      <c r="EE465" s="1">
        <f>DZ465-EB465-EC465-ED465</f>
        <v>0</v>
      </c>
      <c r="EF465" s="1"/>
      <c r="EK465" s="1"/>
      <c r="EL465" s="1">
        <f t="shared" si="3017"/>
        <v>0</v>
      </c>
      <c r="EM465" s="1">
        <f t="shared" si="3018"/>
        <v>0</v>
      </c>
      <c r="EN465" s="1">
        <f t="shared" si="3019"/>
        <v>0</v>
      </c>
      <c r="EO465" s="1">
        <f t="shared" si="3020"/>
        <v>0</v>
      </c>
      <c r="EP465" s="1">
        <f t="shared" si="3021"/>
        <v>0</v>
      </c>
      <c r="EQ465" s="1">
        <f t="shared" si="3022"/>
        <v>0</v>
      </c>
      <c r="ER465" s="1">
        <v>0</v>
      </c>
      <c r="EW465" s="1">
        <f>ER465-ET465-EU465-EV465</f>
        <v>0</v>
      </c>
      <c r="EX465" s="1"/>
      <c r="FC465" s="1"/>
      <c r="FD465" s="1">
        <f t="shared" si="3023"/>
        <v>0</v>
      </c>
      <c r="FE465" s="1">
        <f t="shared" si="3024"/>
        <v>0</v>
      </c>
      <c r="FF465" s="1">
        <f t="shared" si="3025"/>
        <v>0</v>
      </c>
      <c r="FG465" s="1">
        <f t="shared" si="3026"/>
        <v>0</v>
      </c>
      <c r="FH465" s="1">
        <f t="shared" si="3027"/>
        <v>0</v>
      </c>
      <c r="FI465" s="1">
        <f t="shared" si="3028"/>
        <v>0</v>
      </c>
    </row>
    <row r="466" spans="1:165" s="116" customFormat="1" ht="15.75" customHeight="1" x14ac:dyDescent="0.2">
      <c r="A466" s="53" t="s">
        <v>100</v>
      </c>
      <c r="B466" s="120" t="s">
        <v>106</v>
      </c>
      <c r="C466" s="53">
        <v>895602</v>
      </c>
      <c r="D466" s="2" t="s">
        <v>591</v>
      </c>
      <c r="E466" s="72" t="s">
        <v>592</v>
      </c>
      <c r="F466" s="55" t="s">
        <v>158</v>
      </c>
      <c r="G466" s="1">
        <f t="shared" si="2973"/>
        <v>4000000</v>
      </c>
      <c r="H466" s="1">
        <f t="shared" si="2974"/>
        <v>0</v>
      </c>
      <c r="I466" s="1"/>
      <c r="J466" s="1">
        <f t="shared" si="2975"/>
        <v>4000000</v>
      </c>
      <c r="K466" s="1"/>
      <c r="L466" s="1"/>
      <c r="M466" s="1">
        <f t="shared" si="2824"/>
        <v>1000000</v>
      </c>
      <c r="N466" s="65"/>
      <c r="O466" s="65"/>
      <c r="P466" s="65"/>
      <c r="Q466" s="65"/>
      <c r="R466" s="65"/>
      <c r="S466" s="65"/>
      <c r="T466" s="65">
        <f t="shared" si="2743"/>
        <v>1000000</v>
      </c>
      <c r="U466" s="65">
        <v>787402</v>
      </c>
      <c r="V466" s="65">
        <v>212598</v>
      </c>
      <c r="W466" s="65"/>
      <c r="X466" s="65"/>
      <c r="Y466" s="65"/>
      <c r="Z466" s="65"/>
      <c r="AA466" s="65"/>
      <c r="AB466" s="65"/>
      <c r="AC466" s="65"/>
      <c r="AD466" s="65"/>
      <c r="AE466" s="65"/>
      <c r="AF466" s="140"/>
      <c r="AG466" s="140"/>
      <c r="AH466" s="1"/>
      <c r="AI466" s="1"/>
      <c r="AJ466" s="1">
        <f t="shared" si="2976"/>
        <v>1000000</v>
      </c>
      <c r="AK466" s="1">
        <f t="shared" si="2822"/>
        <v>0</v>
      </c>
      <c r="AL466" s="1">
        <f t="shared" si="2977"/>
        <v>0</v>
      </c>
      <c r="AM466" s="65"/>
      <c r="AN466" s="65"/>
      <c r="AO466" s="65"/>
      <c r="AP466" s="65"/>
      <c r="AQ466" s="65"/>
      <c r="AR466" s="65"/>
      <c r="AS466" s="65">
        <f t="shared" si="2978"/>
        <v>0</v>
      </c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140"/>
      <c r="BF466" s="140"/>
      <c r="BG466" s="1"/>
      <c r="BH466" s="1"/>
      <c r="BI466" s="1">
        <f t="shared" si="2979"/>
        <v>0</v>
      </c>
      <c r="BJ466" s="1">
        <f t="shared" si="2823"/>
        <v>4000000</v>
      </c>
      <c r="BK466" s="1">
        <f t="shared" si="2980"/>
        <v>1000000</v>
      </c>
      <c r="BL466" s="1"/>
      <c r="BM466" s="65">
        <f t="shared" si="2982"/>
        <v>0</v>
      </c>
      <c r="BN466" s="132"/>
      <c r="BO466" s="65">
        <f t="shared" si="2983"/>
        <v>0</v>
      </c>
      <c r="BP466" s="132"/>
      <c r="BQ466" s="65">
        <f t="shared" si="2984"/>
        <v>0</v>
      </c>
      <c r="BR466" s="65">
        <f t="shared" si="2985"/>
        <v>0</v>
      </c>
      <c r="BS466" s="132"/>
      <c r="BT466" s="65">
        <f t="shared" si="2986"/>
        <v>0</v>
      </c>
      <c r="BU466" s="65">
        <f t="shared" si="2987"/>
        <v>0</v>
      </c>
      <c r="BV466" s="65">
        <f t="shared" si="2988"/>
        <v>1000000</v>
      </c>
      <c r="BW466" s="65">
        <f t="shared" si="2989"/>
        <v>787402</v>
      </c>
      <c r="BX466" s="132"/>
      <c r="BY466" s="65">
        <f t="shared" si="2990"/>
        <v>212598</v>
      </c>
      <c r="BZ466" s="132"/>
      <c r="CA466" s="65">
        <f t="shared" si="2991"/>
        <v>0</v>
      </c>
      <c r="CB466" s="65">
        <f t="shared" si="2992"/>
        <v>0</v>
      </c>
      <c r="CC466" s="65">
        <f t="shared" si="2993"/>
        <v>0</v>
      </c>
      <c r="CD466" s="65">
        <f t="shared" si="2994"/>
        <v>0</v>
      </c>
      <c r="CE466" s="65">
        <f t="shared" si="2995"/>
        <v>0</v>
      </c>
      <c r="CF466" s="65">
        <f t="shared" si="2996"/>
        <v>0</v>
      </c>
      <c r="CG466" s="65">
        <f t="shared" si="2997"/>
        <v>0</v>
      </c>
      <c r="CH466" s="132"/>
      <c r="CI466" s="65">
        <f t="shared" si="2998"/>
        <v>0</v>
      </c>
      <c r="CJ466" s="65">
        <f t="shared" si="2999"/>
        <v>0</v>
      </c>
      <c r="CK466" s="65">
        <f t="shared" si="3000"/>
        <v>0</v>
      </c>
      <c r="CL466" s="65">
        <f t="shared" si="3001"/>
        <v>0</v>
      </c>
      <c r="CM466" s="65">
        <f t="shared" si="3002"/>
        <v>0</v>
      </c>
      <c r="CN466" s="65">
        <f t="shared" si="3003"/>
        <v>0</v>
      </c>
      <c r="CO466" s="65">
        <f t="shared" si="3004"/>
        <v>1000000</v>
      </c>
      <c r="CP466" s="1">
        <v>1000000</v>
      </c>
      <c r="CU466" s="1">
        <f>CP466-CR466-CS466-CT466</f>
        <v>1000000</v>
      </c>
      <c r="CV466" s="1"/>
      <c r="DA466" s="1"/>
      <c r="DB466" s="1">
        <f t="shared" si="3005"/>
        <v>1000000</v>
      </c>
      <c r="DC466" s="1">
        <f t="shared" si="3006"/>
        <v>0</v>
      </c>
      <c r="DD466" s="1">
        <f t="shared" si="3007"/>
        <v>0</v>
      </c>
      <c r="DE466" s="1">
        <f t="shared" si="3008"/>
        <v>0</v>
      </c>
      <c r="DF466" s="1">
        <f t="shared" si="3009"/>
        <v>0</v>
      </c>
      <c r="DG466" s="1">
        <f t="shared" si="3010"/>
        <v>1000000</v>
      </c>
      <c r="DH466" s="1">
        <v>1000000</v>
      </c>
      <c r="DM466" s="1">
        <f>DH466-DJ466-DK466-DL466</f>
        <v>1000000</v>
      </c>
      <c r="DN466" s="1"/>
      <c r="DS466" s="1"/>
      <c r="DT466" s="1">
        <f t="shared" si="3011"/>
        <v>1000000</v>
      </c>
      <c r="DU466" s="1">
        <f t="shared" si="3012"/>
        <v>0</v>
      </c>
      <c r="DV466" s="1">
        <f t="shared" si="3013"/>
        <v>0</v>
      </c>
      <c r="DW466" s="1">
        <f t="shared" si="3014"/>
        <v>0</v>
      </c>
      <c r="DX466" s="1">
        <f t="shared" si="3015"/>
        <v>0</v>
      </c>
      <c r="DY466" s="1">
        <f t="shared" si="3016"/>
        <v>1000000</v>
      </c>
      <c r="DZ466" s="1">
        <v>1000000</v>
      </c>
      <c r="EA466" s="1"/>
      <c r="EB466" s="1"/>
      <c r="EC466" s="1"/>
      <c r="ED466" s="1"/>
      <c r="EE466" s="1">
        <f>DZ466-EB466-EC466-ED466</f>
        <v>1000000</v>
      </c>
      <c r="EF466" s="1"/>
      <c r="EK466" s="1"/>
      <c r="EL466" s="1">
        <f t="shared" si="3017"/>
        <v>1000000</v>
      </c>
      <c r="EM466" s="1">
        <f t="shared" si="3018"/>
        <v>0</v>
      </c>
      <c r="EN466" s="1">
        <f t="shared" si="3019"/>
        <v>0</v>
      </c>
      <c r="EO466" s="1">
        <f t="shared" si="3020"/>
        <v>0</v>
      </c>
      <c r="EP466" s="1">
        <f t="shared" si="3021"/>
        <v>0</v>
      </c>
      <c r="EQ466" s="1">
        <f t="shared" si="3022"/>
        <v>1000000</v>
      </c>
      <c r="ER466" s="1"/>
      <c r="EW466" s="1"/>
      <c r="EX466" s="1"/>
      <c r="FC466" s="1"/>
      <c r="FD466" s="1">
        <f t="shared" si="3023"/>
        <v>0</v>
      </c>
      <c r="FE466" s="1">
        <f t="shared" si="3024"/>
        <v>0</v>
      </c>
      <c r="FF466" s="1">
        <f t="shared" si="3025"/>
        <v>0</v>
      </c>
      <c r="FG466" s="1">
        <f t="shared" si="3026"/>
        <v>0</v>
      </c>
      <c r="FH466" s="1">
        <f t="shared" si="3027"/>
        <v>0</v>
      </c>
      <c r="FI466" s="1">
        <f t="shared" si="3028"/>
        <v>0</v>
      </c>
    </row>
    <row r="467" spans="1:165" s="116" customFormat="1" ht="18" customHeight="1" x14ac:dyDescent="0.2">
      <c r="A467" s="53" t="s">
        <v>190</v>
      </c>
      <c r="B467" s="120" t="s">
        <v>101</v>
      </c>
      <c r="C467" s="53">
        <v>895701</v>
      </c>
      <c r="D467" s="2" t="s">
        <v>593</v>
      </c>
      <c r="E467" s="72" t="s">
        <v>594</v>
      </c>
      <c r="F467" s="55">
        <v>2020</v>
      </c>
      <c r="G467" s="1">
        <f t="shared" si="2973"/>
        <v>8940580</v>
      </c>
      <c r="H467" s="1">
        <f t="shared" si="2974"/>
        <v>0</v>
      </c>
      <c r="I467" s="1"/>
      <c r="J467" s="1">
        <f t="shared" si="2975"/>
        <v>8940580</v>
      </c>
      <c r="K467" s="1"/>
      <c r="L467" s="1"/>
      <c r="M467" s="1">
        <f t="shared" si="2824"/>
        <v>8940580</v>
      </c>
      <c r="N467" s="65">
        <v>8940580</v>
      </c>
      <c r="O467" s="65"/>
      <c r="P467" s="65"/>
      <c r="Q467" s="65"/>
      <c r="R467" s="65"/>
      <c r="S467" s="65"/>
      <c r="T467" s="65">
        <f t="shared" si="2743"/>
        <v>0</v>
      </c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140"/>
      <c r="AG467" s="140"/>
      <c r="AH467" s="1"/>
      <c r="AI467" s="1">
        <v>8940580</v>
      </c>
      <c r="AJ467" s="1">
        <f t="shared" si="2976"/>
        <v>0</v>
      </c>
      <c r="AK467" s="1">
        <f t="shared" si="2822"/>
        <v>0</v>
      </c>
      <c r="AL467" s="1">
        <f t="shared" si="2977"/>
        <v>0</v>
      </c>
      <c r="AM467" s="65"/>
      <c r="AN467" s="65"/>
      <c r="AO467" s="65"/>
      <c r="AP467" s="65"/>
      <c r="AQ467" s="65"/>
      <c r="AR467" s="65"/>
      <c r="AS467" s="65">
        <f t="shared" si="2978"/>
        <v>0</v>
      </c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140"/>
      <c r="BF467" s="140"/>
      <c r="BG467" s="1"/>
      <c r="BH467" s="1"/>
      <c r="BI467" s="1">
        <f t="shared" si="2979"/>
        <v>0</v>
      </c>
      <c r="BJ467" s="1">
        <f t="shared" si="2823"/>
        <v>8940580</v>
      </c>
      <c r="BK467" s="1">
        <f t="shared" si="2980"/>
        <v>8940580</v>
      </c>
      <c r="BL467" s="1">
        <f t="shared" si="2981"/>
        <v>8940580</v>
      </c>
      <c r="BM467" s="65">
        <f t="shared" si="2982"/>
        <v>8940580</v>
      </c>
      <c r="BN467" s="132">
        <v>8940580</v>
      </c>
      <c r="BO467" s="65">
        <f t="shared" si="2983"/>
        <v>0</v>
      </c>
      <c r="BP467" s="132"/>
      <c r="BQ467" s="65">
        <f t="shared" si="2984"/>
        <v>0</v>
      </c>
      <c r="BR467" s="65">
        <f t="shared" si="2985"/>
        <v>0</v>
      </c>
      <c r="BS467" s="132"/>
      <c r="BT467" s="65">
        <f t="shared" si="2986"/>
        <v>0</v>
      </c>
      <c r="BU467" s="65">
        <f t="shared" si="2987"/>
        <v>0</v>
      </c>
      <c r="BV467" s="65">
        <f t="shared" si="2988"/>
        <v>0</v>
      </c>
      <c r="BW467" s="65">
        <f t="shared" si="2989"/>
        <v>0</v>
      </c>
      <c r="BX467" s="132"/>
      <c r="BY467" s="65">
        <f t="shared" si="2990"/>
        <v>0</v>
      </c>
      <c r="BZ467" s="132"/>
      <c r="CA467" s="65">
        <f t="shared" si="2991"/>
        <v>0</v>
      </c>
      <c r="CB467" s="65">
        <f t="shared" si="2992"/>
        <v>0</v>
      </c>
      <c r="CC467" s="65">
        <f t="shared" si="2993"/>
        <v>0</v>
      </c>
      <c r="CD467" s="65">
        <f t="shared" si="2994"/>
        <v>0</v>
      </c>
      <c r="CE467" s="65">
        <f t="shared" si="2995"/>
        <v>0</v>
      </c>
      <c r="CF467" s="65">
        <f t="shared" si="2996"/>
        <v>0</v>
      </c>
      <c r="CG467" s="65">
        <f t="shared" si="2997"/>
        <v>0</v>
      </c>
      <c r="CH467" s="132"/>
      <c r="CI467" s="65">
        <f t="shared" si="2998"/>
        <v>0</v>
      </c>
      <c r="CJ467" s="65">
        <f t="shared" si="2999"/>
        <v>0</v>
      </c>
      <c r="CK467" s="65">
        <f t="shared" si="3000"/>
        <v>0</v>
      </c>
      <c r="CL467" s="65">
        <f t="shared" si="3001"/>
        <v>0</v>
      </c>
      <c r="CM467" s="65">
        <f t="shared" si="3002"/>
        <v>0</v>
      </c>
      <c r="CN467" s="65">
        <f t="shared" si="3003"/>
        <v>8940580</v>
      </c>
      <c r="CO467" s="65">
        <f t="shared" si="3004"/>
        <v>0</v>
      </c>
      <c r="CP467" s="1"/>
      <c r="CU467" s="1">
        <f t="shared" ref="CU467" si="3029">CP467-CR467-CS467-CT467</f>
        <v>0</v>
      </c>
      <c r="CV467" s="1"/>
      <c r="DA467" s="1"/>
      <c r="DB467" s="1">
        <f t="shared" si="3005"/>
        <v>0</v>
      </c>
      <c r="DC467" s="1">
        <f t="shared" si="3006"/>
        <v>0</v>
      </c>
      <c r="DD467" s="1">
        <f t="shared" si="3007"/>
        <v>0</v>
      </c>
      <c r="DE467" s="1">
        <f t="shared" si="3008"/>
        <v>0</v>
      </c>
      <c r="DF467" s="1">
        <f t="shared" si="3009"/>
        <v>0</v>
      </c>
      <c r="DG467" s="1">
        <f t="shared" si="3010"/>
        <v>0</v>
      </c>
      <c r="DH467" s="1"/>
      <c r="DM467" s="1"/>
      <c r="DN467" s="1"/>
      <c r="DS467" s="1"/>
      <c r="DT467" s="1">
        <f t="shared" si="3011"/>
        <v>0</v>
      </c>
      <c r="DU467" s="1">
        <f t="shared" si="3012"/>
        <v>0</v>
      </c>
      <c r="DV467" s="1">
        <f t="shared" si="3013"/>
        <v>0</v>
      </c>
      <c r="DW467" s="1">
        <f t="shared" si="3014"/>
        <v>0</v>
      </c>
      <c r="DX467" s="1">
        <f t="shared" si="3015"/>
        <v>0</v>
      </c>
      <c r="DY467" s="1">
        <f t="shared" si="3016"/>
        <v>0</v>
      </c>
      <c r="DZ467" s="1"/>
      <c r="EA467" s="1"/>
      <c r="EB467" s="1"/>
      <c r="EC467" s="1"/>
      <c r="ED467" s="1"/>
      <c r="EE467" s="1"/>
      <c r="EF467" s="1"/>
      <c r="EK467" s="1"/>
      <c r="EL467" s="1">
        <f t="shared" si="3017"/>
        <v>0</v>
      </c>
      <c r="EM467" s="1">
        <f t="shared" si="3018"/>
        <v>0</v>
      </c>
      <c r="EN467" s="1">
        <f t="shared" si="3019"/>
        <v>0</v>
      </c>
      <c r="EO467" s="1">
        <f t="shared" si="3020"/>
        <v>0</v>
      </c>
      <c r="EP467" s="1">
        <f t="shared" si="3021"/>
        <v>0</v>
      </c>
      <c r="EQ467" s="1">
        <f t="shared" si="3022"/>
        <v>0</v>
      </c>
      <c r="ER467" s="1"/>
      <c r="EW467" s="1"/>
      <c r="EX467" s="1"/>
      <c r="FC467" s="1"/>
      <c r="FD467" s="1">
        <f t="shared" si="3023"/>
        <v>0</v>
      </c>
      <c r="FE467" s="1">
        <f t="shared" si="3024"/>
        <v>0</v>
      </c>
      <c r="FF467" s="1">
        <f t="shared" si="3025"/>
        <v>0</v>
      </c>
      <c r="FG467" s="1">
        <f t="shared" si="3026"/>
        <v>0</v>
      </c>
      <c r="FH467" s="1">
        <f t="shared" si="3027"/>
        <v>0</v>
      </c>
      <c r="FI467" s="1">
        <f t="shared" si="3028"/>
        <v>0</v>
      </c>
    </row>
    <row r="468" spans="1:165" s="116" customFormat="1" ht="18" customHeight="1" thickBot="1" x14ac:dyDescent="0.25">
      <c r="A468" s="53" t="s">
        <v>190</v>
      </c>
      <c r="B468" s="120" t="s">
        <v>101</v>
      </c>
      <c r="C468" s="53">
        <v>840301</v>
      </c>
      <c r="D468" s="2" t="s">
        <v>719</v>
      </c>
      <c r="E468" s="72" t="s">
        <v>706</v>
      </c>
      <c r="F468" s="55">
        <v>2020</v>
      </c>
      <c r="G468" s="1">
        <f t="shared" ref="G468" si="3030">H468+I468+BJ468</f>
        <v>7894972</v>
      </c>
      <c r="H468" s="1">
        <f t="shared" si="2974"/>
        <v>0</v>
      </c>
      <c r="I468" s="1"/>
      <c r="J468" s="1">
        <f t="shared" ref="J468" si="3031">K468+M468+CP468+DH468+DZ468+ER468</f>
        <v>0</v>
      </c>
      <c r="K468" s="1"/>
      <c r="L468" s="1"/>
      <c r="M468" s="1">
        <f t="shared" ref="M468" si="3032">N468+O468+P468+Q468+R468+S468+T468+W468+X468+AB468+AC468+AD468</f>
        <v>0</v>
      </c>
      <c r="N468" s="65"/>
      <c r="O468" s="65"/>
      <c r="P468" s="65"/>
      <c r="Q468" s="65"/>
      <c r="R468" s="65"/>
      <c r="S468" s="65"/>
      <c r="T468" s="65">
        <f t="shared" ref="T468" si="3033">U468+V468</f>
        <v>0</v>
      </c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140"/>
      <c r="AG468" s="140"/>
      <c r="AH468" s="1"/>
      <c r="AI468" s="1">
        <v>8940580</v>
      </c>
      <c r="AJ468" s="1">
        <f t="shared" ref="AJ468" si="3034">M468-AF468-AG468-AI468</f>
        <v>-8940580</v>
      </c>
      <c r="AK468" s="1">
        <f t="shared" ref="AK468" si="3035">AL468+CV468+DN468+EF468+EX468</f>
        <v>7894972</v>
      </c>
      <c r="AL468" s="1">
        <f t="shared" ref="AL468" si="3036">AM468+AN468+AO468+AP468+AQ468+AR468+AS468+AV468+AW468+BA468+BB468+BC468</f>
        <v>7894972</v>
      </c>
      <c r="AM468" s="65">
        <f>6002248+254000+1638724</f>
        <v>7894972</v>
      </c>
      <c r="AN468" s="65"/>
      <c r="AO468" s="65"/>
      <c r="AP468" s="65"/>
      <c r="AQ468" s="65"/>
      <c r="AR468" s="65"/>
      <c r="AS468" s="65">
        <f t="shared" ref="AS468" si="3037">AT468+AU468</f>
        <v>0</v>
      </c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140"/>
      <c r="BF468" s="140"/>
      <c r="BG468" s="1"/>
      <c r="BH468" s="1"/>
      <c r="BI468" s="1">
        <f t="shared" ref="BI468" si="3038">AL468-BE468-BF468-BH468</f>
        <v>7894972</v>
      </c>
      <c r="BJ468" s="1">
        <f t="shared" ref="BJ468" si="3039">AK468+J468</f>
        <v>7894972</v>
      </c>
      <c r="BK468" s="1">
        <f t="shared" ref="BK468" si="3040">BM468+BO468+BQ468+BR468+BT468+BU468+BV468+CA468+CB468+CE468+CF468+CG468+CI468</f>
        <v>7894972</v>
      </c>
      <c r="BL468" s="1">
        <f t="shared" ref="BL468" si="3041">BN468+BP468+BS468+BX468+BZ468+CH468</f>
        <v>8940580</v>
      </c>
      <c r="BM468" s="65">
        <f t="shared" ref="BM468" si="3042">N468+AM468</f>
        <v>7894972</v>
      </c>
      <c r="BN468" s="132">
        <v>8940580</v>
      </c>
      <c r="BO468" s="65">
        <f t="shared" ref="BO468" si="3043">O468+AN468</f>
        <v>0</v>
      </c>
      <c r="BP468" s="132"/>
      <c r="BQ468" s="65">
        <f t="shared" ref="BQ468" si="3044">P468+AO468</f>
        <v>0</v>
      </c>
      <c r="BR468" s="65">
        <f t="shared" ref="BR468" si="3045">Q468+AP468</f>
        <v>0</v>
      </c>
      <c r="BS468" s="132"/>
      <c r="BT468" s="65">
        <f t="shared" ref="BT468" si="3046">R468+AQ468</f>
        <v>0</v>
      </c>
      <c r="BU468" s="65">
        <f t="shared" ref="BU468" si="3047">S468+AR468</f>
        <v>0</v>
      </c>
      <c r="BV468" s="65">
        <f t="shared" ref="BV468" si="3048">T468+AS468</f>
        <v>0</v>
      </c>
      <c r="BW468" s="65">
        <f t="shared" ref="BW468" si="3049">U468+AT468</f>
        <v>0</v>
      </c>
      <c r="BX468" s="132"/>
      <c r="BY468" s="65">
        <f t="shared" ref="BY468" si="3050">V468+AU468</f>
        <v>0</v>
      </c>
      <c r="BZ468" s="132"/>
      <c r="CA468" s="65">
        <f t="shared" ref="CA468" si="3051">W468+AV468</f>
        <v>0</v>
      </c>
      <c r="CB468" s="65">
        <f t="shared" ref="CB468" si="3052">X468+AW468</f>
        <v>0</v>
      </c>
      <c r="CC468" s="65">
        <f t="shared" ref="CC468" si="3053">Y468+AX468</f>
        <v>0</v>
      </c>
      <c r="CD468" s="65">
        <f t="shared" ref="CD468" si="3054">Z468+AY468</f>
        <v>0</v>
      </c>
      <c r="CE468" s="65">
        <f t="shared" ref="CE468" si="3055">AA468+AZ468</f>
        <v>0</v>
      </c>
      <c r="CF468" s="65">
        <f t="shared" ref="CF468" si="3056">AB468+BA468</f>
        <v>0</v>
      </c>
      <c r="CG468" s="65">
        <f t="shared" ref="CG468" si="3057">AC468+BB468</f>
        <v>0</v>
      </c>
      <c r="CH468" s="132"/>
      <c r="CI468" s="65">
        <f t="shared" ref="CI468" si="3058">AD468+BC468</f>
        <v>0</v>
      </c>
      <c r="CJ468" s="65">
        <f t="shared" ref="CJ468" si="3059">AE468+BD468</f>
        <v>0</v>
      </c>
      <c r="CK468" s="65">
        <f t="shared" ref="CK468" si="3060">AF468+BE468</f>
        <v>0</v>
      </c>
      <c r="CL468" s="65">
        <f t="shared" ref="CL468" si="3061">AG468+BF468</f>
        <v>0</v>
      </c>
      <c r="CM468" s="65">
        <f t="shared" ref="CM468" si="3062">AH468+BG468</f>
        <v>0</v>
      </c>
      <c r="CN468" s="65">
        <f t="shared" ref="CN468" si="3063">AI468+BH468</f>
        <v>8940580</v>
      </c>
      <c r="CO468" s="65">
        <f t="shared" ref="CO468" si="3064">AJ468+BI468</f>
        <v>-1045608</v>
      </c>
      <c r="CP468" s="1"/>
      <c r="CU468" s="1">
        <f t="shared" ref="CU468" si="3065">CP468-CR468-CS468-CT468</f>
        <v>0</v>
      </c>
      <c r="CV468" s="1"/>
      <c r="DA468" s="1"/>
      <c r="DB468" s="1">
        <f t="shared" ref="DB468" si="3066">CP468+CV468</f>
        <v>0</v>
      </c>
      <c r="DC468" s="1">
        <f t="shared" ref="DC468" si="3067">CQ468+CW468</f>
        <v>0</v>
      </c>
      <c r="DD468" s="1">
        <f t="shared" ref="DD468" si="3068">CR468+CX468</f>
        <v>0</v>
      </c>
      <c r="DE468" s="1">
        <f t="shared" ref="DE468" si="3069">CS468+CY468</f>
        <v>0</v>
      </c>
      <c r="DF468" s="1">
        <f t="shared" ref="DF468" si="3070">CT468+CZ468</f>
        <v>0</v>
      </c>
      <c r="DG468" s="1">
        <f t="shared" ref="DG468" si="3071">CU468+DA468</f>
        <v>0</v>
      </c>
      <c r="DH468" s="1"/>
      <c r="DM468" s="1"/>
      <c r="DN468" s="1"/>
      <c r="DS468" s="1"/>
      <c r="DT468" s="1">
        <f t="shared" ref="DT468" si="3072">DH468+DN468</f>
        <v>0</v>
      </c>
      <c r="DU468" s="1">
        <f t="shared" ref="DU468" si="3073">DI468+DO468</f>
        <v>0</v>
      </c>
      <c r="DV468" s="1">
        <f t="shared" ref="DV468" si="3074">DJ468+DP468</f>
        <v>0</v>
      </c>
      <c r="DW468" s="1">
        <f t="shared" ref="DW468" si="3075">DK468+DQ468</f>
        <v>0</v>
      </c>
      <c r="DX468" s="1">
        <f t="shared" ref="DX468" si="3076">DL468+DR468</f>
        <v>0</v>
      </c>
      <c r="DY468" s="1">
        <f t="shared" ref="DY468" si="3077">DM468+DS468</f>
        <v>0</v>
      </c>
      <c r="DZ468" s="1"/>
      <c r="EA468" s="1"/>
      <c r="EB468" s="1"/>
      <c r="EC468" s="1"/>
      <c r="ED468" s="1"/>
      <c r="EE468" s="1"/>
      <c r="EF468" s="1"/>
      <c r="EK468" s="1"/>
      <c r="EL468" s="1">
        <f t="shared" ref="EL468" si="3078">DZ468+EF468</f>
        <v>0</v>
      </c>
      <c r="EM468" s="1">
        <f t="shared" ref="EM468" si="3079">EA468+EG468</f>
        <v>0</v>
      </c>
      <c r="EN468" s="1">
        <f t="shared" ref="EN468" si="3080">EB468+EH468</f>
        <v>0</v>
      </c>
      <c r="EO468" s="1">
        <f t="shared" ref="EO468" si="3081">EC468+EI468</f>
        <v>0</v>
      </c>
      <c r="EP468" s="1">
        <f t="shared" ref="EP468" si="3082">ED468+EJ468</f>
        <v>0</v>
      </c>
      <c r="EQ468" s="1">
        <f t="shared" ref="EQ468" si="3083">EE468+EK468</f>
        <v>0</v>
      </c>
      <c r="ER468" s="1"/>
      <c r="EW468" s="1"/>
      <c r="EX468" s="1"/>
      <c r="FC468" s="1"/>
      <c r="FD468" s="1">
        <f t="shared" ref="FD468" si="3084">ER468+EX468</f>
        <v>0</v>
      </c>
      <c r="FE468" s="1">
        <f t="shared" ref="FE468" si="3085">ES468+EY468</f>
        <v>0</v>
      </c>
      <c r="FF468" s="1">
        <f t="shared" ref="FF468" si="3086">ET468+EZ468</f>
        <v>0</v>
      </c>
      <c r="FG468" s="1">
        <f t="shared" ref="FG468" si="3087">EU468+FA468</f>
        <v>0</v>
      </c>
      <c r="FH468" s="1">
        <f t="shared" ref="FH468" si="3088">EV468+FB468</f>
        <v>0</v>
      </c>
      <c r="FI468" s="1">
        <f t="shared" ref="FI468" si="3089">EW468+FC468</f>
        <v>0</v>
      </c>
    </row>
    <row r="469" spans="1:165" s="142" customFormat="1" ht="15" customHeight="1" thickBot="1" x14ac:dyDescent="0.25">
      <c r="A469" s="21"/>
      <c r="B469" s="21"/>
      <c r="C469" s="22"/>
      <c r="D469" s="22"/>
      <c r="E469" s="23" t="s">
        <v>595</v>
      </c>
      <c r="F469" s="24"/>
      <c r="G469" s="24"/>
      <c r="H469" s="60"/>
      <c r="I469" s="60"/>
      <c r="J469" s="25"/>
      <c r="K469" s="25"/>
      <c r="L469" s="25"/>
      <c r="M469" s="66">
        <f>SUM(M458:M467)</f>
        <v>20040606</v>
      </c>
      <c r="N469" s="66">
        <f t="shared" ref="N469:AJ469" si="3090">SUM(N458:N467)</f>
        <v>17701187</v>
      </c>
      <c r="O469" s="66">
        <f t="shared" si="3090"/>
        <v>1000000</v>
      </c>
      <c r="P469" s="66">
        <f t="shared" si="3090"/>
        <v>0</v>
      </c>
      <c r="Q469" s="66">
        <f t="shared" si="3090"/>
        <v>255118</v>
      </c>
      <c r="R469" s="66">
        <f t="shared" si="3090"/>
        <v>0</v>
      </c>
      <c r="S469" s="66">
        <f t="shared" si="3090"/>
        <v>0</v>
      </c>
      <c r="T469" s="66">
        <f t="shared" si="3090"/>
        <v>1003000</v>
      </c>
      <c r="U469" s="66">
        <f t="shared" si="3090"/>
        <v>789764</v>
      </c>
      <c r="V469" s="66">
        <f t="shared" si="3090"/>
        <v>213236</v>
      </c>
      <c r="W469" s="66">
        <f t="shared" si="3090"/>
        <v>0</v>
      </c>
      <c r="X469" s="66">
        <f t="shared" si="3090"/>
        <v>0</v>
      </c>
      <c r="Y469" s="66">
        <f t="shared" si="3090"/>
        <v>0</v>
      </c>
      <c r="Z469" s="66">
        <f t="shared" si="3090"/>
        <v>0</v>
      </c>
      <c r="AA469" s="66">
        <f t="shared" si="3090"/>
        <v>0</v>
      </c>
      <c r="AB469" s="66">
        <f t="shared" si="3090"/>
        <v>0</v>
      </c>
      <c r="AC469" s="66">
        <f t="shared" si="3090"/>
        <v>81301</v>
      </c>
      <c r="AD469" s="66">
        <f t="shared" si="3090"/>
        <v>0</v>
      </c>
      <c r="AE469" s="66">
        <f t="shared" si="3090"/>
        <v>0</v>
      </c>
      <c r="AF469" s="66">
        <f t="shared" si="3090"/>
        <v>0</v>
      </c>
      <c r="AG469" s="66">
        <f t="shared" si="3090"/>
        <v>0</v>
      </c>
      <c r="AH469" s="66">
        <f t="shared" si="3090"/>
        <v>263974</v>
      </c>
      <c r="AI469" s="66">
        <f t="shared" si="3090"/>
        <v>9256606</v>
      </c>
      <c r="AJ469" s="66">
        <f t="shared" si="3090"/>
        <v>10784000</v>
      </c>
      <c r="AK469" s="66"/>
      <c r="AL469" s="66">
        <f>SUM(AL458:AL468)</f>
        <v>6745438</v>
      </c>
      <c r="AM469" s="66">
        <f>SUM(AM458:AM468)</f>
        <v>6757694</v>
      </c>
      <c r="AN469" s="66">
        <f t="shared" ref="AN469:BI469" si="3091">SUM(AN458:AN468)</f>
        <v>-12256</v>
      </c>
      <c r="AO469" s="66">
        <f t="shared" si="3091"/>
        <v>0</v>
      </c>
      <c r="AP469" s="66">
        <f t="shared" si="3091"/>
        <v>0</v>
      </c>
      <c r="AQ469" s="66">
        <f t="shared" si="3091"/>
        <v>0</v>
      </c>
      <c r="AR469" s="66">
        <f t="shared" si="3091"/>
        <v>0</v>
      </c>
      <c r="AS469" s="66">
        <f t="shared" si="3091"/>
        <v>0</v>
      </c>
      <c r="AT469" s="66">
        <f t="shared" si="3091"/>
        <v>0</v>
      </c>
      <c r="AU469" s="66">
        <f t="shared" si="3091"/>
        <v>0</v>
      </c>
      <c r="AV469" s="66">
        <f t="shared" si="3091"/>
        <v>0</v>
      </c>
      <c r="AW469" s="66">
        <f t="shared" si="3091"/>
        <v>0</v>
      </c>
      <c r="AX469" s="66">
        <f t="shared" si="3091"/>
        <v>0</v>
      </c>
      <c r="AY469" s="66">
        <f t="shared" si="3091"/>
        <v>0</v>
      </c>
      <c r="AZ469" s="66">
        <f t="shared" si="3091"/>
        <v>0</v>
      </c>
      <c r="BA469" s="66">
        <f t="shared" si="3091"/>
        <v>0</v>
      </c>
      <c r="BB469" s="66">
        <f t="shared" si="3091"/>
        <v>0</v>
      </c>
      <c r="BC469" s="66">
        <f t="shared" si="3091"/>
        <v>0</v>
      </c>
      <c r="BD469" s="66">
        <f t="shared" si="3091"/>
        <v>0</v>
      </c>
      <c r="BE469" s="66">
        <f t="shared" si="3091"/>
        <v>0</v>
      </c>
      <c r="BF469" s="66">
        <f t="shared" si="3091"/>
        <v>0</v>
      </c>
      <c r="BG469" s="66">
        <f t="shared" si="3091"/>
        <v>0</v>
      </c>
      <c r="BH469" s="66">
        <f t="shared" si="3091"/>
        <v>0</v>
      </c>
      <c r="BI469" s="66">
        <f t="shared" si="3091"/>
        <v>6745438</v>
      </c>
      <c r="BJ469" s="66">
        <f>SUM(BJ458:BJ468)</f>
        <v>40852003</v>
      </c>
      <c r="BK469" s="66">
        <f>SUM(BK458:BK468)</f>
        <v>26786044</v>
      </c>
      <c r="BL469" s="66"/>
      <c r="BM469" s="66">
        <f>SUM(BM458:BM468)</f>
        <v>24458881</v>
      </c>
      <c r="BN469" s="66"/>
      <c r="BO469" s="66">
        <f>SUM(BO458:BO468)</f>
        <v>987744</v>
      </c>
      <c r="BP469" s="66"/>
      <c r="BQ469" s="66">
        <f>SUM(BQ458:BQ468)</f>
        <v>0</v>
      </c>
      <c r="BR469" s="66">
        <f>SUM(BR458:BR468)</f>
        <v>255118</v>
      </c>
      <c r="BS469" s="66"/>
      <c r="BT469" s="66">
        <f>SUM(BT458:BT468)</f>
        <v>0</v>
      </c>
      <c r="BU469" s="66">
        <f t="shared" ref="BU469:BW469" si="3092">SUM(BU458:BU468)</f>
        <v>0</v>
      </c>
      <c r="BV469" s="66">
        <f t="shared" si="3092"/>
        <v>1003000</v>
      </c>
      <c r="BW469" s="66">
        <f t="shared" si="3092"/>
        <v>789764</v>
      </c>
      <c r="BX469" s="66"/>
      <c r="BY469" s="66">
        <f>SUM(BY458:BY468)</f>
        <v>213236</v>
      </c>
      <c r="BZ469" s="66"/>
      <c r="CA469" s="66">
        <f>SUM(CA458:CA468)</f>
        <v>0</v>
      </c>
      <c r="CB469" s="66">
        <f t="shared" ref="CB469:CG469" si="3093">SUM(CB458:CB468)</f>
        <v>0</v>
      </c>
      <c r="CC469" s="66">
        <f t="shared" si="3093"/>
        <v>0</v>
      </c>
      <c r="CD469" s="66">
        <f t="shared" si="3093"/>
        <v>0</v>
      </c>
      <c r="CE469" s="66">
        <f t="shared" si="3093"/>
        <v>0</v>
      </c>
      <c r="CF469" s="66">
        <f t="shared" si="3093"/>
        <v>0</v>
      </c>
      <c r="CG469" s="66">
        <f t="shared" si="3093"/>
        <v>81301</v>
      </c>
      <c r="CH469" s="66"/>
      <c r="CI469" s="66">
        <f>SUM(CI458:CI468)</f>
        <v>0</v>
      </c>
      <c r="CJ469" s="66">
        <f t="shared" ref="CJ469:CO469" si="3094">SUM(CJ458:CJ468)</f>
        <v>0</v>
      </c>
      <c r="CK469" s="66">
        <f t="shared" si="3094"/>
        <v>0</v>
      </c>
      <c r="CL469" s="66">
        <f t="shared" si="3094"/>
        <v>0</v>
      </c>
      <c r="CM469" s="66">
        <f t="shared" si="3094"/>
        <v>263974</v>
      </c>
      <c r="CN469" s="66">
        <f t="shared" si="3094"/>
        <v>18197186</v>
      </c>
      <c r="CO469" s="66">
        <f t="shared" si="3094"/>
        <v>8588858</v>
      </c>
      <c r="CP469" s="66">
        <f>SUM(CP458:CP468)</f>
        <v>3500000</v>
      </c>
      <c r="CQ469" s="66">
        <f t="shared" ref="CQ469:CU469" si="3095">SUM(CQ458:CQ468)</f>
        <v>0</v>
      </c>
      <c r="CR469" s="66">
        <f t="shared" si="3095"/>
        <v>0</v>
      </c>
      <c r="CS469" s="66">
        <f t="shared" si="3095"/>
        <v>0</v>
      </c>
      <c r="CT469" s="66">
        <f t="shared" si="3095"/>
        <v>0</v>
      </c>
      <c r="CU469" s="66">
        <f t="shared" si="3095"/>
        <v>3500000</v>
      </c>
      <c r="CV469" s="66">
        <f>SUM(CV458:CV468)</f>
        <v>1015475</v>
      </c>
      <c r="CW469" s="66">
        <f t="shared" ref="CW469:DA469" si="3096">SUM(CW458:CW468)</f>
        <v>0</v>
      </c>
      <c r="CX469" s="66">
        <f t="shared" si="3096"/>
        <v>0</v>
      </c>
      <c r="CY469" s="66">
        <f t="shared" si="3096"/>
        <v>0</v>
      </c>
      <c r="CZ469" s="66">
        <f t="shared" si="3096"/>
        <v>0</v>
      </c>
      <c r="DA469" s="66">
        <f t="shared" si="3096"/>
        <v>0</v>
      </c>
      <c r="DB469" s="66">
        <f>SUM(DB458:DB468)</f>
        <v>4515475</v>
      </c>
      <c r="DC469" s="66">
        <f t="shared" ref="DC469:DG469" si="3097">SUM(DC458:DC468)</f>
        <v>0</v>
      </c>
      <c r="DD469" s="66">
        <f t="shared" si="3097"/>
        <v>0</v>
      </c>
      <c r="DE469" s="66">
        <f t="shared" si="3097"/>
        <v>0</v>
      </c>
      <c r="DF469" s="66">
        <f t="shared" si="3097"/>
        <v>0</v>
      </c>
      <c r="DG469" s="66">
        <f t="shared" si="3097"/>
        <v>3500000</v>
      </c>
      <c r="DH469" s="66">
        <f>SUM(DH458:DH468)</f>
        <v>3000000</v>
      </c>
      <c r="DI469" s="66">
        <f t="shared" ref="DI469:DM469" si="3098">SUM(DI458:DI468)</f>
        <v>0</v>
      </c>
      <c r="DJ469" s="66">
        <f t="shared" si="3098"/>
        <v>0</v>
      </c>
      <c r="DK469" s="66">
        <f t="shared" si="3098"/>
        <v>0</v>
      </c>
      <c r="DL469" s="66">
        <f t="shared" si="3098"/>
        <v>0</v>
      </c>
      <c r="DM469" s="66">
        <f t="shared" si="3098"/>
        <v>3000000</v>
      </c>
      <c r="DN469" s="66">
        <f>SUM(DN458:DN468)</f>
        <v>1515475</v>
      </c>
      <c r="DO469" s="66">
        <f t="shared" ref="DO469:DS469" si="3099">SUM(DO458:DO468)</f>
        <v>0</v>
      </c>
      <c r="DP469" s="66">
        <f t="shared" si="3099"/>
        <v>0</v>
      </c>
      <c r="DQ469" s="66">
        <f t="shared" si="3099"/>
        <v>0</v>
      </c>
      <c r="DR469" s="66">
        <f t="shared" si="3099"/>
        <v>0</v>
      </c>
      <c r="DS469" s="66">
        <f t="shared" si="3099"/>
        <v>0</v>
      </c>
      <c r="DT469" s="66">
        <f>SUM(DT458:DT468)</f>
        <v>4515475</v>
      </c>
      <c r="DU469" s="66">
        <f t="shared" ref="DU469:FI469" si="3100">SUM(DU458:DU468)</f>
        <v>0</v>
      </c>
      <c r="DV469" s="66">
        <f t="shared" si="3100"/>
        <v>0</v>
      </c>
      <c r="DW469" s="66">
        <f t="shared" si="3100"/>
        <v>0</v>
      </c>
      <c r="DX469" s="66">
        <f t="shared" si="3100"/>
        <v>0</v>
      </c>
      <c r="DY469" s="66">
        <f t="shared" si="3100"/>
        <v>3000000</v>
      </c>
      <c r="DZ469" s="66">
        <f t="shared" si="3100"/>
        <v>2500000</v>
      </c>
      <c r="EA469" s="66">
        <f t="shared" si="3100"/>
        <v>0</v>
      </c>
      <c r="EB469" s="66">
        <f t="shared" si="3100"/>
        <v>0</v>
      </c>
      <c r="EC469" s="66">
        <f t="shared" si="3100"/>
        <v>0</v>
      </c>
      <c r="ED469" s="66">
        <f t="shared" si="3100"/>
        <v>0</v>
      </c>
      <c r="EE469" s="66">
        <f t="shared" si="3100"/>
        <v>2500000</v>
      </c>
      <c r="EF469" s="66">
        <f t="shared" si="3100"/>
        <v>2516310</v>
      </c>
      <c r="EG469" s="66">
        <f t="shared" si="3100"/>
        <v>0</v>
      </c>
      <c r="EH469" s="66">
        <f t="shared" si="3100"/>
        <v>0</v>
      </c>
      <c r="EI469" s="66">
        <f t="shared" si="3100"/>
        <v>0</v>
      </c>
      <c r="EJ469" s="66">
        <f t="shared" si="3100"/>
        <v>0</v>
      </c>
      <c r="EK469" s="66">
        <f t="shared" si="3100"/>
        <v>0</v>
      </c>
      <c r="EL469" s="66">
        <f t="shared" si="3100"/>
        <v>5016310</v>
      </c>
      <c r="EM469" s="66">
        <f t="shared" si="3100"/>
        <v>0</v>
      </c>
      <c r="EN469" s="66">
        <f t="shared" si="3100"/>
        <v>0</v>
      </c>
      <c r="EO469" s="66">
        <f t="shared" si="3100"/>
        <v>0</v>
      </c>
      <c r="EP469" s="66">
        <f t="shared" si="3100"/>
        <v>0</v>
      </c>
      <c r="EQ469" s="66">
        <f t="shared" si="3100"/>
        <v>2500000</v>
      </c>
      <c r="ER469" s="66">
        <f t="shared" si="3100"/>
        <v>0</v>
      </c>
      <c r="ES469" s="66">
        <f t="shared" si="3100"/>
        <v>0</v>
      </c>
      <c r="ET469" s="66">
        <f t="shared" si="3100"/>
        <v>0</v>
      </c>
      <c r="EU469" s="66">
        <f t="shared" si="3100"/>
        <v>0</v>
      </c>
      <c r="EV469" s="66">
        <f t="shared" si="3100"/>
        <v>0</v>
      </c>
      <c r="EW469" s="66">
        <f t="shared" si="3100"/>
        <v>0</v>
      </c>
      <c r="EX469" s="66">
        <f t="shared" si="3100"/>
        <v>0</v>
      </c>
      <c r="EY469" s="66">
        <f t="shared" si="3100"/>
        <v>0</v>
      </c>
      <c r="EZ469" s="66">
        <f t="shared" si="3100"/>
        <v>0</v>
      </c>
      <c r="FA469" s="66">
        <f t="shared" si="3100"/>
        <v>0</v>
      </c>
      <c r="FB469" s="66">
        <f t="shared" si="3100"/>
        <v>0</v>
      </c>
      <c r="FC469" s="66">
        <f t="shared" si="3100"/>
        <v>0</v>
      </c>
      <c r="FD469" s="66">
        <f t="shared" si="3100"/>
        <v>0</v>
      </c>
      <c r="FE469" s="66">
        <f t="shared" si="3100"/>
        <v>0</v>
      </c>
      <c r="FF469" s="66">
        <f t="shared" si="3100"/>
        <v>0</v>
      </c>
      <c r="FG469" s="66">
        <f t="shared" si="3100"/>
        <v>0</v>
      </c>
      <c r="FH469" s="66">
        <f t="shared" si="3100"/>
        <v>0</v>
      </c>
      <c r="FI469" s="66">
        <f t="shared" si="3100"/>
        <v>0</v>
      </c>
    </row>
    <row r="470" spans="1:165" s="142" customFormat="1" ht="11.25" x14ac:dyDescent="0.2">
      <c r="A470" s="86"/>
      <c r="B470" s="86"/>
      <c r="C470" s="71"/>
      <c r="D470" s="71"/>
      <c r="E470" s="90" t="s">
        <v>7</v>
      </c>
      <c r="F470" s="88"/>
      <c r="G470" s="88"/>
      <c r="H470" s="89"/>
      <c r="I470" s="89"/>
      <c r="J470" s="89"/>
      <c r="K470" s="89"/>
      <c r="L470" s="8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73"/>
      <c r="BO470" s="1"/>
      <c r="BP470" s="73"/>
      <c r="BQ470" s="1"/>
      <c r="BR470" s="1"/>
      <c r="BS470" s="73"/>
      <c r="BT470" s="1"/>
      <c r="BU470" s="1"/>
      <c r="BV470" s="1"/>
      <c r="BW470" s="1"/>
      <c r="BX470" s="73"/>
      <c r="BY470" s="1"/>
      <c r="BZ470" s="73"/>
      <c r="CA470" s="1"/>
      <c r="CB470" s="1"/>
      <c r="CC470" s="1"/>
      <c r="CD470" s="1"/>
      <c r="CE470" s="1"/>
      <c r="CF470" s="1"/>
      <c r="CG470" s="1"/>
      <c r="CH470" s="73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1:165" s="142" customFormat="1" ht="11.25" x14ac:dyDescent="0.2">
      <c r="A471" s="86"/>
      <c r="B471" s="86"/>
      <c r="C471" s="71"/>
      <c r="D471" s="71"/>
      <c r="E471" s="91" t="s">
        <v>112</v>
      </c>
      <c r="F471" s="88"/>
      <c r="G471" s="88"/>
      <c r="H471" s="89"/>
      <c r="I471" s="89"/>
      <c r="J471" s="89"/>
      <c r="K471" s="89"/>
      <c r="L471" s="89"/>
      <c r="M471" s="70">
        <f t="shared" ref="M471:AJ471" si="3101">SUMIF($B$457:$B$467,"kötelező",M$457:M$467)</f>
        <v>19040606</v>
      </c>
      <c r="N471" s="70">
        <f t="shared" si="3101"/>
        <v>17701187</v>
      </c>
      <c r="O471" s="70">
        <f t="shared" si="3101"/>
        <v>1000000</v>
      </c>
      <c r="P471" s="70">
        <f t="shared" si="3101"/>
        <v>0</v>
      </c>
      <c r="Q471" s="70">
        <f t="shared" si="3101"/>
        <v>255118</v>
      </c>
      <c r="R471" s="70">
        <f t="shared" si="3101"/>
        <v>0</v>
      </c>
      <c r="S471" s="70">
        <f t="shared" si="3101"/>
        <v>0</v>
      </c>
      <c r="T471" s="70">
        <f t="shared" si="3101"/>
        <v>3000</v>
      </c>
      <c r="U471" s="70">
        <f t="shared" si="3101"/>
        <v>2362</v>
      </c>
      <c r="V471" s="70">
        <f t="shared" si="3101"/>
        <v>638</v>
      </c>
      <c r="W471" s="70">
        <f t="shared" si="3101"/>
        <v>0</v>
      </c>
      <c r="X471" s="70">
        <f t="shared" si="3101"/>
        <v>0</v>
      </c>
      <c r="Y471" s="70">
        <f t="shared" si="3101"/>
        <v>0</v>
      </c>
      <c r="Z471" s="70">
        <f t="shared" si="3101"/>
        <v>0</v>
      </c>
      <c r="AA471" s="70">
        <f t="shared" si="3101"/>
        <v>0</v>
      </c>
      <c r="AB471" s="70">
        <f t="shared" si="3101"/>
        <v>0</v>
      </c>
      <c r="AC471" s="70">
        <f t="shared" si="3101"/>
        <v>81301</v>
      </c>
      <c r="AD471" s="70">
        <f t="shared" si="3101"/>
        <v>0</v>
      </c>
      <c r="AE471" s="70">
        <f t="shared" si="3101"/>
        <v>0</v>
      </c>
      <c r="AF471" s="70">
        <f t="shared" si="3101"/>
        <v>0</v>
      </c>
      <c r="AG471" s="70">
        <f t="shared" si="3101"/>
        <v>0</v>
      </c>
      <c r="AH471" s="70">
        <f t="shared" si="3101"/>
        <v>263974</v>
      </c>
      <c r="AI471" s="70">
        <f t="shared" si="3101"/>
        <v>9256606</v>
      </c>
      <c r="AJ471" s="70">
        <f t="shared" si="3101"/>
        <v>9784000</v>
      </c>
      <c r="AK471" s="70"/>
      <c r="AL471" s="70">
        <f>SUMIF($B$457:$B$468,"kötelező",AL$457:AL$468)</f>
        <v>6745438</v>
      </c>
      <c r="AM471" s="70">
        <f>SUMIF($B$457:$B$468,"kötelező",AM$457:AM$468)</f>
        <v>6757694</v>
      </c>
      <c r="AN471" s="70">
        <f t="shared" ref="AN471:BI471" si="3102">SUMIF($B$457:$B$468,"kötelező",AN$457:AN$468)</f>
        <v>-12256</v>
      </c>
      <c r="AO471" s="70">
        <f t="shared" si="3102"/>
        <v>0</v>
      </c>
      <c r="AP471" s="70">
        <f t="shared" si="3102"/>
        <v>0</v>
      </c>
      <c r="AQ471" s="70">
        <f t="shared" si="3102"/>
        <v>0</v>
      </c>
      <c r="AR471" s="70">
        <f t="shared" si="3102"/>
        <v>0</v>
      </c>
      <c r="AS471" s="70">
        <f t="shared" si="3102"/>
        <v>0</v>
      </c>
      <c r="AT471" s="70">
        <f t="shared" si="3102"/>
        <v>0</v>
      </c>
      <c r="AU471" s="70">
        <f t="shared" si="3102"/>
        <v>0</v>
      </c>
      <c r="AV471" s="70">
        <f t="shared" si="3102"/>
        <v>0</v>
      </c>
      <c r="AW471" s="70">
        <f t="shared" si="3102"/>
        <v>0</v>
      </c>
      <c r="AX471" s="70">
        <f t="shared" si="3102"/>
        <v>0</v>
      </c>
      <c r="AY471" s="70">
        <f t="shared" si="3102"/>
        <v>0</v>
      </c>
      <c r="AZ471" s="70">
        <f t="shared" si="3102"/>
        <v>0</v>
      </c>
      <c r="BA471" s="70">
        <f t="shared" si="3102"/>
        <v>0</v>
      </c>
      <c r="BB471" s="70">
        <f t="shared" si="3102"/>
        <v>0</v>
      </c>
      <c r="BC471" s="70">
        <f t="shared" si="3102"/>
        <v>0</v>
      </c>
      <c r="BD471" s="70">
        <f t="shared" si="3102"/>
        <v>0</v>
      </c>
      <c r="BE471" s="70">
        <f t="shared" si="3102"/>
        <v>0</v>
      </c>
      <c r="BF471" s="70">
        <f t="shared" si="3102"/>
        <v>0</v>
      </c>
      <c r="BG471" s="70">
        <f t="shared" si="3102"/>
        <v>0</v>
      </c>
      <c r="BH471" s="70">
        <f t="shared" si="3102"/>
        <v>0</v>
      </c>
      <c r="BI471" s="70">
        <f t="shared" si="3102"/>
        <v>6745438</v>
      </c>
      <c r="BJ471" s="70">
        <f>SUMIF($B$457:$B$468,"kötelező",BJ$457:BJ$468)</f>
        <v>36852003</v>
      </c>
      <c r="BK471" s="70">
        <f>SUMIF($B$457:$B$468,"kötelező",BK$457:BK$468)</f>
        <v>25786044</v>
      </c>
      <c r="BL471" s="70"/>
      <c r="BM471" s="70">
        <f>SUMIF($B$457:$B$468,"kötelező",BM$457:BM$468)</f>
        <v>24458881</v>
      </c>
      <c r="BN471" s="70"/>
      <c r="BO471" s="70">
        <f>SUMIF($B$457:$B$468,"kötelező",BO$457:BO$468)</f>
        <v>987744</v>
      </c>
      <c r="BP471" s="70"/>
      <c r="BQ471" s="70">
        <f>SUMIF($B$457:$B$468,"kötelező",BQ$457:BQ$468)</f>
        <v>0</v>
      </c>
      <c r="BR471" s="70">
        <f>SUMIF($B$457:$B$468,"kötelező",BR$457:BR$468)</f>
        <v>255118</v>
      </c>
      <c r="BS471" s="70"/>
      <c r="BT471" s="70">
        <f>SUMIF($B$457:$B$468,"kötelező",BT$457:BT$468)</f>
        <v>0</v>
      </c>
      <c r="BU471" s="70">
        <f t="shared" ref="BU471:BW471" si="3103">SUMIF($B$457:$B$468,"kötelező",BU$457:BU$468)</f>
        <v>0</v>
      </c>
      <c r="BV471" s="70">
        <f t="shared" si="3103"/>
        <v>3000</v>
      </c>
      <c r="BW471" s="70">
        <f t="shared" si="3103"/>
        <v>2362</v>
      </c>
      <c r="BX471" s="70"/>
      <c r="BY471" s="70">
        <f>SUMIF($B$457:$B$468,"kötelező",BY$457:BY$468)</f>
        <v>638</v>
      </c>
      <c r="BZ471" s="70"/>
      <c r="CA471" s="70">
        <f>SUMIF($B$457:$B$468,"kötelező",CA$457:CA$468)</f>
        <v>0</v>
      </c>
      <c r="CB471" s="70">
        <f t="shared" ref="CB471:CG471" si="3104">SUMIF($B$457:$B$468,"kötelező",CB$457:CB$468)</f>
        <v>0</v>
      </c>
      <c r="CC471" s="70">
        <f t="shared" si="3104"/>
        <v>0</v>
      </c>
      <c r="CD471" s="70">
        <f t="shared" si="3104"/>
        <v>0</v>
      </c>
      <c r="CE471" s="70">
        <f t="shared" si="3104"/>
        <v>0</v>
      </c>
      <c r="CF471" s="70">
        <f t="shared" si="3104"/>
        <v>0</v>
      </c>
      <c r="CG471" s="70">
        <f t="shared" si="3104"/>
        <v>81301</v>
      </c>
      <c r="CH471" s="70"/>
      <c r="CI471" s="70">
        <f>SUMIF($B$457:$B$468,"kötelező",CI$457:CI$468)</f>
        <v>0</v>
      </c>
      <c r="CJ471" s="70">
        <f t="shared" ref="CJ471:CO471" si="3105">SUMIF($B$457:$B$468,"kötelező",CJ$457:CJ$468)</f>
        <v>0</v>
      </c>
      <c r="CK471" s="70">
        <f t="shared" si="3105"/>
        <v>0</v>
      </c>
      <c r="CL471" s="70">
        <f t="shared" si="3105"/>
        <v>0</v>
      </c>
      <c r="CM471" s="70">
        <f t="shared" si="3105"/>
        <v>263974</v>
      </c>
      <c r="CN471" s="70">
        <f t="shared" si="3105"/>
        <v>18197186</v>
      </c>
      <c r="CO471" s="70">
        <f t="shared" si="3105"/>
        <v>7588858</v>
      </c>
      <c r="CP471" s="70">
        <f>SUMIF($B$457:$B$468,"kötelező",CP$457:CP$468)</f>
        <v>2500000</v>
      </c>
      <c r="CQ471" s="70">
        <f t="shared" ref="CQ471:CU471" si="3106">SUMIF($B$457:$B$468,"kötelező",CQ$457:CQ$468)</f>
        <v>0</v>
      </c>
      <c r="CR471" s="70">
        <f t="shared" si="3106"/>
        <v>0</v>
      </c>
      <c r="CS471" s="70">
        <f t="shared" si="3106"/>
        <v>0</v>
      </c>
      <c r="CT471" s="70">
        <f t="shared" si="3106"/>
        <v>0</v>
      </c>
      <c r="CU471" s="70">
        <f t="shared" si="3106"/>
        <v>2500000</v>
      </c>
      <c r="CV471" s="70">
        <f t="shared" ref="CV471:EX471" si="3107">SUMIF($B$457:$B$467,"kötelező",CV$457:CV$467)</f>
        <v>1015475</v>
      </c>
      <c r="CW471" s="70">
        <f t="shared" si="3107"/>
        <v>0</v>
      </c>
      <c r="CX471" s="70">
        <f t="shared" si="3107"/>
        <v>0</v>
      </c>
      <c r="CY471" s="70">
        <f t="shared" si="3107"/>
        <v>0</v>
      </c>
      <c r="CZ471" s="70">
        <f t="shared" si="3107"/>
        <v>0</v>
      </c>
      <c r="DA471" s="70">
        <f t="shared" si="3107"/>
        <v>0</v>
      </c>
      <c r="DB471" s="70">
        <f t="shared" si="3107"/>
        <v>3515475</v>
      </c>
      <c r="DC471" s="70">
        <f t="shared" si="3107"/>
        <v>0</v>
      </c>
      <c r="DD471" s="70">
        <f t="shared" si="3107"/>
        <v>0</v>
      </c>
      <c r="DE471" s="70">
        <f t="shared" si="3107"/>
        <v>0</v>
      </c>
      <c r="DF471" s="70">
        <f t="shared" si="3107"/>
        <v>0</v>
      </c>
      <c r="DG471" s="70">
        <f t="shared" si="3107"/>
        <v>2500000</v>
      </c>
      <c r="DH471" s="70">
        <f t="shared" si="3107"/>
        <v>2000000</v>
      </c>
      <c r="DI471" s="70">
        <f t="shared" si="3107"/>
        <v>0</v>
      </c>
      <c r="DJ471" s="70">
        <f t="shared" si="3107"/>
        <v>0</v>
      </c>
      <c r="DK471" s="70">
        <f t="shared" si="3107"/>
        <v>0</v>
      </c>
      <c r="DL471" s="70">
        <f t="shared" si="3107"/>
        <v>0</v>
      </c>
      <c r="DM471" s="70">
        <f t="shared" si="3107"/>
        <v>2000000</v>
      </c>
      <c r="DN471" s="70">
        <f t="shared" si="3107"/>
        <v>1515475</v>
      </c>
      <c r="DO471" s="70">
        <f t="shared" si="3107"/>
        <v>0</v>
      </c>
      <c r="DP471" s="70">
        <f t="shared" si="3107"/>
        <v>0</v>
      </c>
      <c r="DQ471" s="70">
        <f t="shared" si="3107"/>
        <v>0</v>
      </c>
      <c r="DR471" s="70">
        <f t="shared" si="3107"/>
        <v>0</v>
      </c>
      <c r="DS471" s="70">
        <f t="shared" si="3107"/>
        <v>0</v>
      </c>
      <c r="DT471" s="70">
        <f t="shared" si="3107"/>
        <v>3515475</v>
      </c>
      <c r="DU471" s="70">
        <f t="shared" si="3107"/>
        <v>0</v>
      </c>
      <c r="DV471" s="70">
        <f t="shared" si="3107"/>
        <v>0</v>
      </c>
      <c r="DW471" s="70">
        <f t="shared" si="3107"/>
        <v>0</v>
      </c>
      <c r="DX471" s="70">
        <f t="shared" si="3107"/>
        <v>0</v>
      </c>
      <c r="DY471" s="70">
        <f t="shared" si="3107"/>
        <v>2000000</v>
      </c>
      <c r="DZ471" s="70">
        <f t="shared" si="3107"/>
        <v>1500000</v>
      </c>
      <c r="EA471" s="70">
        <f t="shared" si="3107"/>
        <v>0</v>
      </c>
      <c r="EB471" s="70">
        <f t="shared" si="3107"/>
        <v>0</v>
      </c>
      <c r="EC471" s="70">
        <f t="shared" si="3107"/>
        <v>0</v>
      </c>
      <c r="ED471" s="70">
        <f t="shared" si="3107"/>
        <v>0</v>
      </c>
      <c r="EE471" s="70">
        <f t="shared" si="3107"/>
        <v>1500000</v>
      </c>
      <c r="EF471" s="70">
        <f t="shared" si="3107"/>
        <v>2516310</v>
      </c>
      <c r="EG471" s="70">
        <f t="shared" si="3107"/>
        <v>0</v>
      </c>
      <c r="EH471" s="70">
        <f t="shared" si="3107"/>
        <v>0</v>
      </c>
      <c r="EI471" s="70">
        <f t="shared" si="3107"/>
        <v>0</v>
      </c>
      <c r="EJ471" s="70">
        <f t="shared" si="3107"/>
        <v>0</v>
      </c>
      <c r="EK471" s="70">
        <f t="shared" si="3107"/>
        <v>0</v>
      </c>
      <c r="EL471" s="70">
        <f t="shared" si="3107"/>
        <v>4016310</v>
      </c>
      <c r="EM471" s="70">
        <f t="shared" si="3107"/>
        <v>0</v>
      </c>
      <c r="EN471" s="70">
        <f t="shared" si="3107"/>
        <v>0</v>
      </c>
      <c r="EO471" s="70">
        <f t="shared" si="3107"/>
        <v>0</v>
      </c>
      <c r="EP471" s="70">
        <f t="shared" si="3107"/>
        <v>0</v>
      </c>
      <c r="EQ471" s="70">
        <f t="shared" si="3107"/>
        <v>1500000</v>
      </c>
      <c r="ER471" s="70">
        <f t="shared" si="3107"/>
        <v>0</v>
      </c>
      <c r="ES471" s="70">
        <f t="shared" si="3107"/>
        <v>0</v>
      </c>
      <c r="ET471" s="70">
        <f t="shared" si="3107"/>
        <v>0</v>
      </c>
      <c r="EU471" s="70">
        <f t="shared" si="3107"/>
        <v>0</v>
      </c>
      <c r="EV471" s="70">
        <f t="shared" si="3107"/>
        <v>0</v>
      </c>
      <c r="EW471" s="70">
        <f t="shared" si="3107"/>
        <v>0</v>
      </c>
      <c r="EX471" s="70">
        <f t="shared" si="3107"/>
        <v>0</v>
      </c>
      <c r="EY471" s="70">
        <f t="shared" ref="EY471:FI471" si="3108">SUMIF($B$457:$B$467,"kötelező",EY$457:EY$467)</f>
        <v>0</v>
      </c>
      <c r="EZ471" s="70">
        <f t="shared" si="3108"/>
        <v>0</v>
      </c>
      <c r="FA471" s="70">
        <f t="shared" si="3108"/>
        <v>0</v>
      </c>
      <c r="FB471" s="70">
        <f t="shared" si="3108"/>
        <v>0</v>
      </c>
      <c r="FC471" s="70">
        <f t="shared" si="3108"/>
        <v>0</v>
      </c>
      <c r="FD471" s="70">
        <f t="shared" si="3108"/>
        <v>0</v>
      </c>
      <c r="FE471" s="70">
        <f t="shared" si="3108"/>
        <v>0</v>
      </c>
      <c r="FF471" s="70">
        <f t="shared" si="3108"/>
        <v>0</v>
      </c>
      <c r="FG471" s="70">
        <f t="shared" si="3108"/>
        <v>0</v>
      </c>
      <c r="FH471" s="70">
        <f t="shared" si="3108"/>
        <v>0</v>
      </c>
      <c r="FI471" s="70">
        <f t="shared" si="3108"/>
        <v>0</v>
      </c>
    </row>
    <row r="472" spans="1:165" s="142" customFormat="1" ht="11.25" x14ac:dyDescent="0.2">
      <c r="A472" s="86"/>
      <c r="B472" s="86"/>
      <c r="C472" s="71"/>
      <c r="D472" s="71"/>
      <c r="E472" s="91" t="s">
        <v>113</v>
      </c>
      <c r="F472" s="88"/>
      <c r="G472" s="88"/>
      <c r="H472" s="89"/>
      <c r="I472" s="89"/>
      <c r="J472" s="89"/>
      <c r="K472" s="89"/>
      <c r="L472" s="89"/>
      <c r="M472" s="70">
        <f t="shared" ref="M472:AJ472" si="3109">SUMIF($B$457:$B$467,"önkéntes",M$457:M$467)</f>
        <v>1000000</v>
      </c>
      <c r="N472" s="70">
        <f t="shared" si="3109"/>
        <v>0</v>
      </c>
      <c r="O472" s="70">
        <f t="shared" si="3109"/>
        <v>0</v>
      </c>
      <c r="P472" s="70">
        <f t="shared" si="3109"/>
        <v>0</v>
      </c>
      <c r="Q472" s="70">
        <f t="shared" si="3109"/>
        <v>0</v>
      </c>
      <c r="R472" s="70">
        <f t="shared" si="3109"/>
        <v>0</v>
      </c>
      <c r="S472" s="70">
        <f t="shared" si="3109"/>
        <v>0</v>
      </c>
      <c r="T472" s="70">
        <f t="shared" si="3109"/>
        <v>1000000</v>
      </c>
      <c r="U472" s="70">
        <f t="shared" si="3109"/>
        <v>787402</v>
      </c>
      <c r="V472" s="70">
        <f t="shared" si="3109"/>
        <v>212598</v>
      </c>
      <c r="W472" s="70">
        <f t="shared" si="3109"/>
        <v>0</v>
      </c>
      <c r="X472" s="70">
        <f t="shared" si="3109"/>
        <v>0</v>
      </c>
      <c r="Y472" s="70">
        <f t="shared" si="3109"/>
        <v>0</v>
      </c>
      <c r="Z472" s="70">
        <f t="shared" si="3109"/>
        <v>0</v>
      </c>
      <c r="AA472" s="70">
        <f t="shared" si="3109"/>
        <v>0</v>
      </c>
      <c r="AB472" s="70">
        <f t="shared" si="3109"/>
        <v>0</v>
      </c>
      <c r="AC472" s="70">
        <f t="shared" si="3109"/>
        <v>0</v>
      </c>
      <c r="AD472" s="70">
        <f t="shared" si="3109"/>
        <v>0</v>
      </c>
      <c r="AE472" s="70">
        <f t="shared" si="3109"/>
        <v>0</v>
      </c>
      <c r="AF472" s="70">
        <f t="shared" si="3109"/>
        <v>0</v>
      </c>
      <c r="AG472" s="70">
        <f t="shared" si="3109"/>
        <v>0</v>
      </c>
      <c r="AH472" s="70">
        <f t="shared" si="3109"/>
        <v>0</v>
      </c>
      <c r="AI472" s="70">
        <f t="shared" si="3109"/>
        <v>0</v>
      </c>
      <c r="AJ472" s="70">
        <f t="shared" si="3109"/>
        <v>1000000</v>
      </c>
      <c r="AK472" s="70"/>
      <c r="AL472" s="70">
        <f>SUMIF($B$457:$B$468,"önkéntes",AL$457:AL$468)</f>
        <v>0</v>
      </c>
      <c r="AM472" s="70">
        <f>SUMIF($B$457:$B$468,"önkéntes",AM$457:AM$468)</f>
        <v>0</v>
      </c>
      <c r="AN472" s="70">
        <f t="shared" ref="AN472:BI472" si="3110">SUMIF($B$457:$B$468,"önkéntes",AN$457:AN$468)</f>
        <v>0</v>
      </c>
      <c r="AO472" s="70">
        <f t="shared" si="3110"/>
        <v>0</v>
      </c>
      <c r="AP472" s="70">
        <f t="shared" si="3110"/>
        <v>0</v>
      </c>
      <c r="AQ472" s="70">
        <f t="shared" si="3110"/>
        <v>0</v>
      </c>
      <c r="AR472" s="70">
        <f t="shared" si="3110"/>
        <v>0</v>
      </c>
      <c r="AS472" s="70">
        <f t="shared" si="3110"/>
        <v>0</v>
      </c>
      <c r="AT472" s="70">
        <f t="shared" si="3110"/>
        <v>0</v>
      </c>
      <c r="AU472" s="70">
        <f t="shared" si="3110"/>
        <v>0</v>
      </c>
      <c r="AV472" s="70">
        <f t="shared" si="3110"/>
        <v>0</v>
      </c>
      <c r="AW472" s="70">
        <f t="shared" si="3110"/>
        <v>0</v>
      </c>
      <c r="AX472" s="70">
        <f t="shared" si="3110"/>
        <v>0</v>
      </c>
      <c r="AY472" s="70">
        <f t="shared" si="3110"/>
        <v>0</v>
      </c>
      <c r="AZ472" s="70">
        <f t="shared" si="3110"/>
        <v>0</v>
      </c>
      <c r="BA472" s="70">
        <f t="shared" si="3110"/>
        <v>0</v>
      </c>
      <c r="BB472" s="70">
        <f t="shared" si="3110"/>
        <v>0</v>
      </c>
      <c r="BC472" s="70">
        <f t="shared" si="3110"/>
        <v>0</v>
      </c>
      <c r="BD472" s="70">
        <f t="shared" si="3110"/>
        <v>0</v>
      </c>
      <c r="BE472" s="70">
        <f t="shared" si="3110"/>
        <v>0</v>
      </c>
      <c r="BF472" s="70">
        <f t="shared" si="3110"/>
        <v>0</v>
      </c>
      <c r="BG472" s="70">
        <f t="shared" si="3110"/>
        <v>0</v>
      </c>
      <c r="BH472" s="70">
        <f t="shared" si="3110"/>
        <v>0</v>
      </c>
      <c r="BI472" s="70">
        <f t="shared" si="3110"/>
        <v>0</v>
      </c>
      <c r="BJ472" s="70">
        <f>SUMIF($B$457:$B$468,"önkéntes",BJ$457:BJ$468)</f>
        <v>4000000</v>
      </c>
      <c r="BK472" s="70">
        <f>SUMIF($B$457:$B$468,"önkéntes",BK$457:BK$468)</f>
        <v>1000000</v>
      </c>
      <c r="BL472" s="70"/>
      <c r="BM472" s="70">
        <f t="shared" ref="BM472" si="3111">SUMIF($B$457:$B$467,"önkéntes",BM$457:BM$467)</f>
        <v>0</v>
      </c>
      <c r="BN472" s="70"/>
      <c r="BO472" s="70">
        <f>SUMIF($B$457:$B$468,"önkéntes",BO$457:BO$468)</f>
        <v>0</v>
      </c>
      <c r="BP472" s="70"/>
      <c r="BQ472" s="70">
        <f>SUMIF($B$457:$B$468,"önkéntes",BQ$457:BQ$468)</f>
        <v>0</v>
      </c>
      <c r="BR472" s="70">
        <f>SUMIF($B$457:$B$468,"önkéntes",BR$457:BR$468)</f>
        <v>0</v>
      </c>
      <c r="BS472" s="70"/>
      <c r="BT472" s="70">
        <f>SUMIF($B$457:$B$468,"önkéntes",BT$457:BT$468)</f>
        <v>0</v>
      </c>
      <c r="BU472" s="70">
        <f t="shared" ref="BU472:BW472" si="3112">SUMIF($B$457:$B$468,"önkéntes",BU$457:BU$468)</f>
        <v>0</v>
      </c>
      <c r="BV472" s="70">
        <f t="shared" si="3112"/>
        <v>1000000</v>
      </c>
      <c r="BW472" s="70">
        <f t="shared" si="3112"/>
        <v>787402</v>
      </c>
      <c r="BX472" s="70"/>
      <c r="BY472" s="70">
        <f>SUMIF($B$457:$B$468,"önkéntes",BY$457:BY$468)</f>
        <v>212598</v>
      </c>
      <c r="BZ472" s="70"/>
      <c r="CA472" s="70">
        <f>SUMIF($B$457:$B$468,"önkéntes",CA$457:CA$468)</f>
        <v>0</v>
      </c>
      <c r="CB472" s="70">
        <f t="shared" ref="CB472:CG472" si="3113">SUMIF($B$457:$B$468,"önkéntes",CB$457:CB$468)</f>
        <v>0</v>
      </c>
      <c r="CC472" s="70">
        <f t="shared" si="3113"/>
        <v>0</v>
      </c>
      <c r="CD472" s="70">
        <f t="shared" si="3113"/>
        <v>0</v>
      </c>
      <c r="CE472" s="70">
        <f t="shared" si="3113"/>
        <v>0</v>
      </c>
      <c r="CF472" s="70">
        <f t="shared" si="3113"/>
        <v>0</v>
      </c>
      <c r="CG472" s="70">
        <f t="shared" si="3113"/>
        <v>0</v>
      </c>
      <c r="CH472" s="70"/>
      <c r="CI472" s="70">
        <f>SUMIF($B$457:$B$468,"önkéntes",CI$457:CI$468)</f>
        <v>0</v>
      </c>
      <c r="CJ472" s="70">
        <f t="shared" ref="CJ472:CO472" si="3114">SUMIF($B$457:$B$468,"önkéntes",CJ$457:CJ$468)</f>
        <v>0</v>
      </c>
      <c r="CK472" s="70">
        <f t="shared" si="3114"/>
        <v>0</v>
      </c>
      <c r="CL472" s="70">
        <f t="shared" si="3114"/>
        <v>0</v>
      </c>
      <c r="CM472" s="70">
        <f t="shared" si="3114"/>
        <v>0</v>
      </c>
      <c r="CN472" s="70">
        <f t="shared" si="3114"/>
        <v>0</v>
      </c>
      <c r="CO472" s="70">
        <f t="shared" si="3114"/>
        <v>1000000</v>
      </c>
      <c r="CP472" s="70">
        <f>SUMIF($B$457:$B$468,"önkéntes",CP$457:CP$468)</f>
        <v>1000000</v>
      </c>
      <c r="CQ472" s="70">
        <f t="shared" ref="CQ472:CU472" si="3115">SUMIF($B$457:$B$468,"önkéntes",CQ$457:CQ$468)</f>
        <v>0</v>
      </c>
      <c r="CR472" s="70">
        <f t="shared" si="3115"/>
        <v>0</v>
      </c>
      <c r="CS472" s="70">
        <f t="shared" si="3115"/>
        <v>0</v>
      </c>
      <c r="CT472" s="70">
        <f t="shared" si="3115"/>
        <v>0</v>
      </c>
      <c r="CU472" s="70">
        <f t="shared" si="3115"/>
        <v>1000000</v>
      </c>
      <c r="CV472" s="70">
        <f t="shared" ref="CV472:EX472" si="3116">SUMIF($B$457:$B$467,"önkéntes",CV$457:CV$467)</f>
        <v>0</v>
      </c>
      <c r="CW472" s="70">
        <f t="shared" si="3116"/>
        <v>0</v>
      </c>
      <c r="CX472" s="70">
        <f t="shared" si="3116"/>
        <v>0</v>
      </c>
      <c r="CY472" s="70">
        <f t="shared" si="3116"/>
        <v>0</v>
      </c>
      <c r="CZ472" s="70">
        <f t="shared" si="3116"/>
        <v>0</v>
      </c>
      <c r="DA472" s="70">
        <f t="shared" si="3116"/>
        <v>0</v>
      </c>
      <c r="DB472" s="70">
        <f t="shared" si="3116"/>
        <v>1000000</v>
      </c>
      <c r="DC472" s="70">
        <f t="shared" si="3116"/>
        <v>0</v>
      </c>
      <c r="DD472" s="70">
        <f t="shared" si="3116"/>
        <v>0</v>
      </c>
      <c r="DE472" s="70">
        <f t="shared" si="3116"/>
        <v>0</v>
      </c>
      <c r="DF472" s="70">
        <f t="shared" si="3116"/>
        <v>0</v>
      </c>
      <c r="DG472" s="70">
        <f t="shared" si="3116"/>
        <v>1000000</v>
      </c>
      <c r="DH472" s="70">
        <f t="shared" si="3116"/>
        <v>1000000</v>
      </c>
      <c r="DI472" s="70">
        <f t="shared" si="3116"/>
        <v>0</v>
      </c>
      <c r="DJ472" s="70">
        <f t="shared" si="3116"/>
        <v>0</v>
      </c>
      <c r="DK472" s="70">
        <f t="shared" si="3116"/>
        <v>0</v>
      </c>
      <c r="DL472" s="70">
        <f t="shared" si="3116"/>
        <v>0</v>
      </c>
      <c r="DM472" s="70">
        <f t="shared" si="3116"/>
        <v>1000000</v>
      </c>
      <c r="DN472" s="70">
        <f t="shared" si="3116"/>
        <v>0</v>
      </c>
      <c r="DO472" s="70">
        <f t="shared" si="3116"/>
        <v>0</v>
      </c>
      <c r="DP472" s="70">
        <f t="shared" si="3116"/>
        <v>0</v>
      </c>
      <c r="DQ472" s="70">
        <f t="shared" si="3116"/>
        <v>0</v>
      </c>
      <c r="DR472" s="70">
        <f t="shared" si="3116"/>
        <v>0</v>
      </c>
      <c r="DS472" s="70">
        <f t="shared" si="3116"/>
        <v>0</v>
      </c>
      <c r="DT472" s="70">
        <f t="shared" si="3116"/>
        <v>1000000</v>
      </c>
      <c r="DU472" s="70">
        <f t="shared" si="3116"/>
        <v>0</v>
      </c>
      <c r="DV472" s="70">
        <f t="shared" si="3116"/>
        <v>0</v>
      </c>
      <c r="DW472" s="70">
        <f t="shared" si="3116"/>
        <v>0</v>
      </c>
      <c r="DX472" s="70">
        <f t="shared" si="3116"/>
        <v>0</v>
      </c>
      <c r="DY472" s="70">
        <f t="shared" si="3116"/>
        <v>1000000</v>
      </c>
      <c r="DZ472" s="70">
        <f t="shared" si="3116"/>
        <v>1000000</v>
      </c>
      <c r="EA472" s="70">
        <f t="shared" si="3116"/>
        <v>0</v>
      </c>
      <c r="EB472" s="70">
        <f t="shared" si="3116"/>
        <v>0</v>
      </c>
      <c r="EC472" s="70">
        <f t="shared" si="3116"/>
        <v>0</v>
      </c>
      <c r="ED472" s="70">
        <f t="shared" si="3116"/>
        <v>0</v>
      </c>
      <c r="EE472" s="70">
        <f t="shared" si="3116"/>
        <v>1000000</v>
      </c>
      <c r="EF472" s="70">
        <f t="shared" si="3116"/>
        <v>0</v>
      </c>
      <c r="EG472" s="70">
        <f t="shared" si="3116"/>
        <v>0</v>
      </c>
      <c r="EH472" s="70">
        <f t="shared" si="3116"/>
        <v>0</v>
      </c>
      <c r="EI472" s="70">
        <f t="shared" si="3116"/>
        <v>0</v>
      </c>
      <c r="EJ472" s="70">
        <f t="shared" si="3116"/>
        <v>0</v>
      </c>
      <c r="EK472" s="70">
        <f t="shared" si="3116"/>
        <v>0</v>
      </c>
      <c r="EL472" s="70">
        <f t="shared" si="3116"/>
        <v>1000000</v>
      </c>
      <c r="EM472" s="70">
        <f t="shared" si="3116"/>
        <v>0</v>
      </c>
      <c r="EN472" s="70">
        <f t="shared" si="3116"/>
        <v>0</v>
      </c>
      <c r="EO472" s="70">
        <f t="shared" si="3116"/>
        <v>0</v>
      </c>
      <c r="EP472" s="70">
        <f t="shared" si="3116"/>
        <v>0</v>
      </c>
      <c r="EQ472" s="70">
        <f t="shared" si="3116"/>
        <v>1000000</v>
      </c>
      <c r="ER472" s="70">
        <f t="shared" si="3116"/>
        <v>0</v>
      </c>
      <c r="ES472" s="70">
        <f t="shared" si="3116"/>
        <v>0</v>
      </c>
      <c r="ET472" s="70">
        <f t="shared" si="3116"/>
        <v>0</v>
      </c>
      <c r="EU472" s="70">
        <f t="shared" si="3116"/>
        <v>0</v>
      </c>
      <c r="EV472" s="70">
        <f t="shared" si="3116"/>
        <v>0</v>
      </c>
      <c r="EW472" s="70">
        <f t="shared" si="3116"/>
        <v>0</v>
      </c>
      <c r="EX472" s="70">
        <f t="shared" si="3116"/>
        <v>0</v>
      </c>
      <c r="EY472" s="70">
        <f t="shared" ref="EY472:FI472" si="3117">SUMIF($B$457:$B$467,"önkéntes",EY$457:EY$467)</f>
        <v>0</v>
      </c>
      <c r="EZ472" s="70">
        <f t="shared" si="3117"/>
        <v>0</v>
      </c>
      <c r="FA472" s="70">
        <f t="shared" si="3117"/>
        <v>0</v>
      </c>
      <c r="FB472" s="70">
        <f t="shared" si="3117"/>
        <v>0</v>
      </c>
      <c r="FC472" s="70">
        <f t="shared" si="3117"/>
        <v>0</v>
      </c>
      <c r="FD472" s="70">
        <f t="shared" si="3117"/>
        <v>0</v>
      </c>
      <c r="FE472" s="70">
        <f t="shared" si="3117"/>
        <v>0</v>
      </c>
      <c r="FF472" s="70">
        <f t="shared" si="3117"/>
        <v>0</v>
      </c>
      <c r="FG472" s="70">
        <f t="shared" si="3117"/>
        <v>0</v>
      </c>
      <c r="FH472" s="70">
        <f t="shared" si="3117"/>
        <v>0</v>
      </c>
      <c r="FI472" s="70">
        <f t="shared" si="3117"/>
        <v>0</v>
      </c>
    </row>
    <row r="473" spans="1:165" s="116" customFormat="1" ht="11.25" x14ac:dyDescent="0.2">
      <c r="A473" s="120"/>
      <c r="B473" s="120"/>
      <c r="C473" s="53"/>
      <c r="D473" s="53"/>
      <c r="E473" s="124"/>
      <c r="F473" s="55"/>
      <c r="G473" s="1"/>
      <c r="H473" s="1"/>
      <c r="I473" s="1"/>
      <c r="J473" s="1"/>
      <c r="K473" s="1"/>
      <c r="L473" s="1"/>
      <c r="M473" s="1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140"/>
      <c r="AG473" s="140"/>
      <c r="AH473" s="1"/>
      <c r="AI473" s="1"/>
      <c r="AJ473" s="1"/>
      <c r="AK473" s="1"/>
      <c r="AL473" s="1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140"/>
      <c r="BF473" s="140"/>
      <c r="BG473" s="1"/>
      <c r="BH473" s="1"/>
      <c r="BI473" s="1"/>
      <c r="BJ473" s="1"/>
      <c r="BK473" s="1"/>
      <c r="BL473" s="1"/>
      <c r="BM473" s="65"/>
      <c r="BN473" s="132"/>
      <c r="BO473" s="65"/>
      <c r="BP473" s="132"/>
      <c r="BQ473" s="65"/>
      <c r="BR473" s="65"/>
      <c r="BS473" s="132"/>
      <c r="BT473" s="65"/>
      <c r="BU473" s="65"/>
      <c r="BV473" s="65"/>
      <c r="BW473" s="65"/>
      <c r="BX473" s="132"/>
      <c r="BY473" s="65"/>
      <c r="BZ473" s="132"/>
      <c r="CA473" s="65"/>
      <c r="CB473" s="65"/>
      <c r="CC473" s="65"/>
      <c r="CD473" s="65"/>
      <c r="CE473" s="65"/>
      <c r="CF473" s="65"/>
      <c r="CG473" s="65"/>
      <c r="CH473" s="132"/>
      <c r="CI473" s="65"/>
      <c r="CJ473" s="65"/>
      <c r="CK473" s="140"/>
      <c r="CL473" s="140"/>
      <c r="CM473" s="1"/>
      <c r="CN473" s="1"/>
      <c r="CO473" s="1"/>
      <c r="CP473" s="1"/>
      <c r="CU473" s="1"/>
      <c r="CV473" s="1"/>
      <c r="DA473" s="1"/>
      <c r="DB473" s="1"/>
      <c r="DG473" s="1"/>
      <c r="DH473" s="1"/>
      <c r="DM473" s="1"/>
      <c r="DN473" s="1"/>
      <c r="DS473" s="1"/>
      <c r="DT473" s="1"/>
      <c r="DY473" s="1"/>
      <c r="DZ473" s="1"/>
      <c r="EA473" s="1"/>
      <c r="EB473" s="1"/>
      <c r="EC473" s="1"/>
      <c r="ED473" s="1"/>
      <c r="EE473" s="1"/>
      <c r="EF473" s="1"/>
      <c r="EK473" s="1"/>
      <c r="EL473" s="1"/>
      <c r="EQ473" s="1"/>
      <c r="ER473" s="1"/>
      <c r="EW473" s="1"/>
      <c r="EX473" s="1"/>
      <c r="FC473" s="1"/>
      <c r="FD473" s="1"/>
      <c r="FI473" s="1"/>
    </row>
    <row r="474" spans="1:165" s="116" customFormat="1" ht="22.5" x14ac:dyDescent="0.2">
      <c r="A474" s="18"/>
      <c r="B474" s="18"/>
      <c r="C474" s="18"/>
      <c r="D474" s="84"/>
      <c r="E474" s="56" t="s">
        <v>596</v>
      </c>
      <c r="F474" s="1"/>
      <c r="G474" s="1"/>
      <c r="H474" s="1"/>
      <c r="I474" s="1"/>
      <c r="J474" s="1"/>
      <c r="K474" s="1"/>
      <c r="L474" s="1"/>
      <c r="M474" s="1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140"/>
      <c r="AG474" s="140"/>
      <c r="AH474" s="1"/>
      <c r="AI474" s="1"/>
      <c r="AJ474" s="1"/>
      <c r="AK474" s="1"/>
      <c r="AL474" s="1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140"/>
      <c r="BF474" s="140"/>
      <c r="BG474" s="1"/>
      <c r="BH474" s="1"/>
      <c r="BI474" s="1"/>
      <c r="BJ474" s="1"/>
      <c r="BK474" s="1"/>
      <c r="BL474" s="1"/>
      <c r="BM474" s="65"/>
      <c r="BN474" s="132"/>
      <c r="BO474" s="65"/>
      <c r="BP474" s="132"/>
      <c r="BQ474" s="65"/>
      <c r="BR474" s="65"/>
      <c r="BS474" s="132"/>
      <c r="BT474" s="65"/>
      <c r="BU474" s="65"/>
      <c r="BV474" s="65"/>
      <c r="BW474" s="65"/>
      <c r="BX474" s="132"/>
      <c r="BY474" s="65"/>
      <c r="BZ474" s="132"/>
      <c r="CA474" s="65"/>
      <c r="CB474" s="65"/>
      <c r="CC474" s="65"/>
      <c r="CD474" s="65"/>
      <c r="CE474" s="65"/>
      <c r="CF474" s="65"/>
      <c r="CG474" s="65"/>
      <c r="CH474" s="132"/>
      <c r="CI474" s="65"/>
      <c r="CJ474" s="65"/>
      <c r="CK474" s="140"/>
      <c r="CL474" s="140"/>
      <c r="CM474" s="1"/>
      <c r="CN474" s="1"/>
      <c r="CO474" s="1"/>
      <c r="CP474" s="1"/>
      <c r="CU474" s="1"/>
      <c r="CV474" s="1"/>
      <c r="DA474" s="1"/>
      <c r="DB474" s="1"/>
      <c r="DG474" s="1"/>
      <c r="DH474" s="1"/>
      <c r="DM474" s="1"/>
      <c r="DN474" s="1"/>
      <c r="DS474" s="1"/>
      <c r="DT474" s="1"/>
      <c r="DY474" s="1"/>
      <c r="DZ474" s="1"/>
      <c r="EA474" s="1"/>
      <c r="EB474" s="1"/>
      <c r="EC474" s="1"/>
      <c r="ED474" s="1"/>
      <c r="EE474" s="1">
        <f t="shared" ref="EE474:EE488" si="3118">DZ474-EB474-EC474-ED474</f>
        <v>0</v>
      </c>
      <c r="EF474" s="1"/>
      <c r="EK474" s="1"/>
      <c r="EL474" s="1"/>
      <c r="EQ474" s="1"/>
      <c r="ER474" s="1">
        <v>0</v>
      </c>
      <c r="EW474" s="1">
        <f t="shared" ref="EW474:EW488" si="3119">ER474-ET474-EU474-EV474</f>
        <v>0</v>
      </c>
      <c r="EX474" s="1"/>
      <c r="FC474" s="1"/>
      <c r="FD474" s="1"/>
      <c r="FI474" s="1"/>
    </row>
    <row r="475" spans="1:165" s="116" customFormat="1" ht="8.25" customHeight="1" x14ac:dyDescent="0.2">
      <c r="A475" s="18"/>
      <c r="B475" s="18"/>
      <c r="C475" s="18"/>
      <c r="D475" s="84"/>
      <c r="E475" s="57"/>
      <c r="F475" s="1"/>
      <c r="G475" s="1"/>
      <c r="H475" s="1"/>
      <c r="I475" s="1"/>
      <c r="J475" s="1"/>
      <c r="K475" s="1"/>
      <c r="L475" s="1"/>
      <c r="M475" s="1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140"/>
      <c r="AG475" s="140"/>
      <c r="AH475" s="1"/>
      <c r="AI475" s="1"/>
      <c r="AJ475" s="1"/>
      <c r="AK475" s="1"/>
      <c r="AL475" s="1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140"/>
      <c r="BF475" s="140"/>
      <c r="BG475" s="1"/>
      <c r="BH475" s="1"/>
      <c r="BI475" s="1"/>
      <c r="BJ475" s="1"/>
      <c r="BK475" s="1"/>
      <c r="BL475" s="1"/>
      <c r="BM475" s="65"/>
      <c r="BN475" s="132"/>
      <c r="BO475" s="65"/>
      <c r="BP475" s="132"/>
      <c r="BQ475" s="65"/>
      <c r="BR475" s="65"/>
      <c r="BS475" s="132"/>
      <c r="BT475" s="65"/>
      <c r="BU475" s="65"/>
      <c r="BV475" s="65"/>
      <c r="BW475" s="65"/>
      <c r="BX475" s="132"/>
      <c r="BY475" s="65"/>
      <c r="BZ475" s="132"/>
      <c r="CA475" s="65"/>
      <c r="CB475" s="65"/>
      <c r="CC475" s="65"/>
      <c r="CD475" s="65"/>
      <c r="CE475" s="65"/>
      <c r="CF475" s="65"/>
      <c r="CG475" s="65"/>
      <c r="CH475" s="132"/>
      <c r="CI475" s="65"/>
      <c r="CJ475" s="65"/>
      <c r="CK475" s="140"/>
      <c r="CL475" s="140"/>
      <c r="CM475" s="1"/>
      <c r="CN475" s="1"/>
      <c r="CO475" s="1"/>
      <c r="CP475" s="1"/>
      <c r="CU475" s="1"/>
      <c r="CV475" s="1"/>
      <c r="DA475" s="1"/>
      <c r="DB475" s="1"/>
      <c r="DG475" s="1"/>
      <c r="DH475" s="1"/>
      <c r="DM475" s="1"/>
      <c r="DN475" s="1"/>
      <c r="DS475" s="1"/>
      <c r="DT475" s="1"/>
      <c r="DY475" s="1"/>
      <c r="DZ475" s="1"/>
      <c r="EA475" s="1"/>
      <c r="EB475" s="1"/>
      <c r="EC475" s="1"/>
      <c r="ED475" s="1"/>
      <c r="EE475" s="1">
        <f t="shared" si="3118"/>
        <v>0</v>
      </c>
      <c r="EF475" s="1"/>
      <c r="EK475" s="1"/>
      <c r="EL475" s="1"/>
      <c r="EQ475" s="1"/>
      <c r="ER475" s="1">
        <v>0</v>
      </c>
      <c r="EW475" s="1">
        <f t="shared" si="3119"/>
        <v>0</v>
      </c>
      <c r="EX475" s="1"/>
      <c r="FC475" s="1"/>
      <c r="FD475" s="1"/>
      <c r="FI475" s="1"/>
    </row>
    <row r="476" spans="1:165" s="116" customFormat="1" ht="17.25" customHeight="1" x14ac:dyDescent="0.2">
      <c r="A476" s="120" t="s">
        <v>597</v>
      </c>
      <c r="B476" s="120" t="s">
        <v>106</v>
      </c>
      <c r="C476" s="120">
        <v>100102</v>
      </c>
      <c r="D476" s="120"/>
      <c r="E476" s="123" t="s">
        <v>598</v>
      </c>
      <c r="F476" s="47"/>
      <c r="G476" s="1">
        <f t="shared" ref="G476:G488" si="3120">H476+I476+BJ476</f>
        <v>30191</v>
      </c>
      <c r="H476" s="1">
        <f t="shared" ref="H476:H488" si="3121">L476+CJ476+DC476+DU476+EM476+FE476</f>
        <v>0</v>
      </c>
      <c r="I476" s="1"/>
      <c r="J476" s="1">
        <f t="shared" ref="J476:J488" si="3122">K476+M476+CP476+DH476+DZ476+ER476</f>
        <v>21000</v>
      </c>
      <c r="K476" s="1"/>
      <c r="L476" s="1"/>
      <c r="M476" s="1">
        <f t="shared" si="2824"/>
        <v>21000</v>
      </c>
      <c r="N476" s="65"/>
      <c r="O476" s="65"/>
      <c r="P476" s="65">
        <v>16535</v>
      </c>
      <c r="Q476" s="65">
        <v>4465</v>
      </c>
      <c r="R476" s="65"/>
      <c r="S476" s="65"/>
      <c r="T476" s="65">
        <f t="shared" si="2743"/>
        <v>0</v>
      </c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140"/>
      <c r="AG476" s="140"/>
      <c r="AH476" s="1"/>
      <c r="AI476" s="1"/>
      <c r="AJ476" s="1">
        <f t="shared" ref="AJ476:AJ488" si="3123">M476-AF476-AG476-AI476</f>
        <v>21000</v>
      </c>
      <c r="AK476" s="1">
        <f t="shared" si="2822"/>
        <v>9191</v>
      </c>
      <c r="AL476" s="1">
        <f t="shared" ref="AL476:AL488" si="3124">AM476+AN476+AO476+AP476+AQ476+AR476+AS476+AV476+AW476+BA476+BB476+BC476</f>
        <v>9191</v>
      </c>
      <c r="AM476" s="65"/>
      <c r="AN476" s="65"/>
      <c r="AO476" s="65">
        <v>7237</v>
      </c>
      <c r="AP476" s="65">
        <v>1954</v>
      </c>
      <c r="AQ476" s="65"/>
      <c r="AR476" s="65"/>
      <c r="AS476" s="65">
        <f t="shared" ref="AS476:AS488" si="3125">AT476+AU476</f>
        <v>0</v>
      </c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140"/>
      <c r="BF476" s="140"/>
      <c r="BG476" s="1"/>
      <c r="BH476" s="1"/>
      <c r="BI476" s="1">
        <f t="shared" ref="BI476:BI488" si="3126">AL476-BE476-BF476-BH476</f>
        <v>9191</v>
      </c>
      <c r="BJ476" s="1">
        <f t="shared" si="2823"/>
        <v>30191</v>
      </c>
      <c r="BK476" s="1">
        <f t="shared" ref="BK476:BK488" si="3127">BM476+BO476+BQ476+BR476+BT476+BU476+BV476+CA476+CB476+CE476+CF476+CG476+CI476</f>
        <v>30191</v>
      </c>
      <c r="BL476" s="1"/>
      <c r="BM476" s="65">
        <f t="shared" ref="BM476:BM488" si="3128">N476+AM476</f>
        <v>0</v>
      </c>
      <c r="BN476" s="132"/>
      <c r="BO476" s="65">
        <f t="shared" ref="BO476:BO488" si="3129">O476+AN476</f>
        <v>0</v>
      </c>
      <c r="BP476" s="132"/>
      <c r="BQ476" s="65">
        <f t="shared" ref="BQ476:BQ488" si="3130">P476+AO476</f>
        <v>23772</v>
      </c>
      <c r="BR476" s="65">
        <f t="shared" ref="BR476:BR488" si="3131">Q476+AP476</f>
        <v>6419</v>
      </c>
      <c r="BS476" s="132"/>
      <c r="BT476" s="65">
        <f t="shared" ref="BT476:BT488" si="3132">R476+AQ476</f>
        <v>0</v>
      </c>
      <c r="BU476" s="65">
        <f t="shared" ref="BU476:BU488" si="3133">S476+AR476</f>
        <v>0</v>
      </c>
      <c r="BV476" s="65">
        <f t="shared" ref="BV476:BV488" si="3134">T476+AS476</f>
        <v>0</v>
      </c>
      <c r="BW476" s="65">
        <f t="shared" ref="BW476:BW488" si="3135">U476+AT476</f>
        <v>0</v>
      </c>
      <c r="BX476" s="132"/>
      <c r="BY476" s="65">
        <f t="shared" ref="BY476:BY488" si="3136">V476+AU476</f>
        <v>0</v>
      </c>
      <c r="BZ476" s="132"/>
      <c r="CA476" s="65">
        <f t="shared" ref="CA476:CA488" si="3137">W476+AV476</f>
        <v>0</v>
      </c>
      <c r="CB476" s="65">
        <f t="shared" ref="CB476:CB488" si="3138">X476+AW476</f>
        <v>0</v>
      </c>
      <c r="CC476" s="65">
        <f t="shared" ref="CC476:CC488" si="3139">Y476+AX476</f>
        <v>0</v>
      </c>
      <c r="CD476" s="65">
        <f t="shared" ref="CD476:CD488" si="3140">Z476+AY476</f>
        <v>0</v>
      </c>
      <c r="CE476" s="65">
        <f t="shared" ref="CE476:CE488" si="3141">AA476+AZ476</f>
        <v>0</v>
      </c>
      <c r="CF476" s="65">
        <f t="shared" ref="CF476:CF488" si="3142">AB476+BA476</f>
        <v>0</v>
      </c>
      <c r="CG476" s="65">
        <f t="shared" ref="CG476:CG488" si="3143">AC476+BB476</f>
        <v>0</v>
      </c>
      <c r="CH476" s="132"/>
      <c r="CI476" s="65">
        <f t="shared" ref="CI476:CI488" si="3144">AD476+BC476</f>
        <v>0</v>
      </c>
      <c r="CJ476" s="65">
        <f t="shared" ref="CJ476:CJ488" si="3145">AE476+BD476</f>
        <v>0</v>
      </c>
      <c r="CK476" s="65">
        <f t="shared" ref="CK476:CK488" si="3146">AF476+BE476</f>
        <v>0</v>
      </c>
      <c r="CL476" s="65">
        <f t="shared" ref="CL476:CL488" si="3147">AG476+BF476</f>
        <v>0</v>
      </c>
      <c r="CM476" s="65">
        <f t="shared" ref="CM476:CM488" si="3148">AH476+BG476</f>
        <v>0</v>
      </c>
      <c r="CN476" s="65">
        <f t="shared" ref="CN476:CN488" si="3149">AI476+BH476</f>
        <v>0</v>
      </c>
      <c r="CO476" s="65">
        <f t="shared" ref="CO476:CO488" si="3150">AJ476+BI476</f>
        <v>30191</v>
      </c>
      <c r="CP476" s="1"/>
      <c r="CU476" s="1"/>
      <c r="CV476" s="1"/>
      <c r="DA476" s="1"/>
      <c r="DB476" s="1">
        <f t="shared" ref="DB476:DB488" si="3151">CP476+CV476</f>
        <v>0</v>
      </c>
      <c r="DC476" s="1">
        <f t="shared" ref="DC476:DC488" si="3152">CQ476+CW476</f>
        <v>0</v>
      </c>
      <c r="DD476" s="1">
        <f t="shared" ref="DD476:DD488" si="3153">CR476+CX476</f>
        <v>0</v>
      </c>
      <c r="DE476" s="1">
        <f t="shared" ref="DE476:DE488" si="3154">CS476+CY476</f>
        <v>0</v>
      </c>
      <c r="DF476" s="1">
        <f t="shared" ref="DF476:DF488" si="3155">CT476+CZ476</f>
        <v>0</v>
      </c>
      <c r="DG476" s="1">
        <f t="shared" ref="DG476:DG488" si="3156">CU476+DA476</f>
        <v>0</v>
      </c>
      <c r="DH476" s="1"/>
      <c r="DM476" s="1"/>
      <c r="DN476" s="1"/>
      <c r="DS476" s="1"/>
      <c r="DT476" s="1">
        <f t="shared" ref="DT476:DT488" si="3157">DH476+DN476</f>
        <v>0</v>
      </c>
      <c r="DU476" s="1">
        <f t="shared" ref="DU476:DU488" si="3158">DI476+DO476</f>
        <v>0</v>
      </c>
      <c r="DV476" s="1">
        <f t="shared" ref="DV476:DV488" si="3159">DJ476+DP476</f>
        <v>0</v>
      </c>
      <c r="DW476" s="1">
        <f t="shared" ref="DW476:DW488" si="3160">DK476+DQ476</f>
        <v>0</v>
      </c>
      <c r="DX476" s="1">
        <f t="shared" ref="DX476:DX488" si="3161">DL476+DR476</f>
        <v>0</v>
      </c>
      <c r="DY476" s="1">
        <f t="shared" ref="DY476:DY488" si="3162">DM476+DS476</f>
        <v>0</v>
      </c>
      <c r="DZ476" s="1"/>
      <c r="EA476" s="1"/>
      <c r="EB476" s="1"/>
      <c r="EC476" s="1"/>
      <c r="ED476" s="1"/>
      <c r="EE476" s="1">
        <f t="shared" si="3118"/>
        <v>0</v>
      </c>
      <c r="EF476" s="1"/>
      <c r="EK476" s="1"/>
      <c r="EL476" s="1">
        <f t="shared" ref="EL476:EL488" si="3163">DZ476+EF476</f>
        <v>0</v>
      </c>
      <c r="EM476" s="1">
        <f t="shared" ref="EM476:EM488" si="3164">EA476+EG476</f>
        <v>0</v>
      </c>
      <c r="EN476" s="1">
        <f t="shared" ref="EN476:EN488" si="3165">EB476+EH476</f>
        <v>0</v>
      </c>
      <c r="EO476" s="1">
        <f t="shared" ref="EO476:EO488" si="3166">EC476+EI476</f>
        <v>0</v>
      </c>
      <c r="EP476" s="1">
        <f t="shared" ref="EP476:EP488" si="3167">ED476+EJ476</f>
        <v>0</v>
      </c>
      <c r="EQ476" s="1">
        <f t="shared" ref="EQ476:EQ488" si="3168">EE476+EK476</f>
        <v>0</v>
      </c>
      <c r="ER476" s="1">
        <v>0</v>
      </c>
      <c r="EW476" s="1">
        <f t="shared" si="3119"/>
        <v>0</v>
      </c>
      <c r="EX476" s="1"/>
      <c r="FC476" s="1"/>
      <c r="FD476" s="1">
        <f t="shared" ref="FD476:FD488" si="3169">ER476+EX476</f>
        <v>0</v>
      </c>
      <c r="FE476" s="1">
        <f t="shared" ref="FE476:FE488" si="3170">ES476+EY476</f>
        <v>0</v>
      </c>
      <c r="FF476" s="1">
        <f t="shared" ref="FF476:FF488" si="3171">ET476+EZ476</f>
        <v>0</v>
      </c>
      <c r="FG476" s="1">
        <f t="shared" ref="FG476:FG488" si="3172">EU476+FA476</f>
        <v>0</v>
      </c>
      <c r="FH476" s="1">
        <f t="shared" ref="FH476:FH488" si="3173">EV476+FB476</f>
        <v>0</v>
      </c>
      <c r="FI476" s="1">
        <f t="shared" ref="FI476:FI488" si="3174">EW476+FC476</f>
        <v>0</v>
      </c>
    </row>
    <row r="477" spans="1:165" s="140" customFormat="1" ht="17.25" customHeight="1" x14ac:dyDescent="0.25">
      <c r="A477" s="120" t="s">
        <v>597</v>
      </c>
      <c r="B477" s="120" t="s">
        <v>101</v>
      </c>
      <c r="C477" s="120">
        <v>100201</v>
      </c>
      <c r="D477" s="120"/>
      <c r="E477" s="123" t="s">
        <v>599</v>
      </c>
      <c r="F477" s="47"/>
      <c r="G477" s="1">
        <f t="shared" si="3120"/>
        <v>639298</v>
      </c>
      <c r="H477" s="1">
        <f t="shared" si="3121"/>
        <v>0</v>
      </c>
      <c r="I477" s="1"/>
      <c r="J477" s="1">
        <f t="shared" si="3122"/>
        <v>542736</v>
      </c>
      <c r="K477" s="1">
        <v>20311</v>
      </c>
      <c r="L477" s="1"/>
      <c r="M477" s="1">
        <f t="shared" si="2824"/>
        <v>221945</v>
      </c>
      <c r="N477" s="65"/>
      <c r="O477" s="65"/>
      <c r="P477" s="65">
        <v>174760</v>
      </c>
      <c r="Q477" s="65">
        <v>47185</v>
      </c>
      <c r="R477" s="65"/>
      <c r="S477" s="65"/>
      <c r="T477" s="65">
        <f t="shared" si="2743"/>
        <v>0</v>
      </c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H477" s="1"/>
      <c r="AI477" s="1"/>
      <c r="AJ477" s="1">
        <f t="shared" si="3123"/>
        <v>221945</v>
      </c>
      <c r="AK477" s="1">
        <f t="shared" si="2822"/>
        <v>96562</v>
      </c>
      <c r="AL477" s="1">
        <f t="shared" si="3124"/>
        <v>96562</v>
      </c>
      <c r="AM477" s="65"/>
      <c r="AN477" s="65"/>
      <c r="AO477" s="65">
        <v>75985</v>
      </c>
      <c r="AP477" s="65">
        <v>20577</v>
      </c>
      <c r="AQ477" s="65"/>
      <c r="AR477" s="65"/>
      <c r="AS477" s="65">
        <f t="shared" si="3125"/>
        <v>0</v>
      </c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G477" s="1"/>
      <c r="BH477" s="1"/>
      <c r="BI477" s="1">
        <f t="shared" si="3126"/>
        <v>96562</v>
      </c>
      <c r="BJ477" s="1">
        <f t="shared" si="2823"/>
        <v>639298</v>
      </c>
      <c r="BK477" s="1">
        <f t="shared" si="3127"/>
        <v>318507</v>
      </c>
      <c r="BL477" s="1"/>
      <c r="BM477" s="65">
        <f t="shared" si="3128"/>
        <v>0</v>
      </c>
      <c r="BN477" s="132"/>
      <c r="BO477" s="65">
        <f t="shared" si="3129"/>
        <v>0</v>
      </c>
      <c r="BP477" s="132"/>
      <c r="BQ477" s="65">
        <f t="shared" si="3130"/>
        <v>250745</v>
      </c>
      <c r="BR477" s="65">
        <f t="shared" si="3131"/>
        <v>67762</v>
      </c>
      <c r="BS477" s="132"/>
      <c r="BT477" s="65">
        <f t="shared" si="3132"/>
        <v>0</v>
      </c>
      <c r="BU477" s="65">
        <f t="shared" si="3133"/>
        <v>0</v>
      </c>
      <c r="BV477" s="65">
        <f t="shared" si="3134"/>
        <v>0</v>
      </c>
      <c r="BW477" s="65">
        <f t="shared" si="3135"/>
        <v>0</v>
      </c>
      <c r="BX477" s="132"/>
      <c r="BY477" s="65">
        <f t="shared" si="3136"/>
        <v>0</v>
      </c>
      <c r="BZ477" s="132"/>
      <c r="CA477" s="65">
        <f t="shared" si="3137"/>
        <v>0</v>
      </c>
      <c r="CB477" s="65">
        <f t="shared" si="3138"/>
        <v>0</v>
      </c>
      <c r="CC477" s="65">
        <f t="shared" si="3139"/>
        <v>0</v>
      </c>
      <c r="CD477" s="65">
        <f t="shared" si="3140"/>
        <v>0</v>
      </c>
      <c r="CE477" s="65">
        <f t="shared" si="3141"/>
        <v>0</v>
      </c>
      <c r="CF477" s="65">
        <f t="shared" si="3142"/>
        <v>0</v>
      </c>
      <c r="CG477" s="65">
        <f t="shared" si="3143"/>
        <v>0</v>
      </c>
      <c r="CH477" s="132"/>
      <c r="CI477" s="65">
        <f t="shared" si="3144"/>
        <v>0</v>
      </c>
      <c r="CJ477" s="65">
        <f t="shared" si="3145"/>
        <v>0</v>
      </c>
      <c r="CK477" s="65">
        <f t="shared" si="3146"/>
        <v>0</v>
      </c>
      <c r="CL477" s="65">
        <f t="shared" si="3147"/>
        <v>0</v>
      </c>
      <c r="CM477" s="65">
        <f t="shared" si="3148"/>
        <v>0</v>
      </c>
      <c r="CN477" s="65">
        <f t="shared" si="3149"/>
        <v>0</v>
      </c>
      <c r="CO477" s="65">
        <f t="shared" si="3150"/>
        <v>318507</v>
      </c>
      <c r="CP477" s="1">
        <v>100160</v>
      </c>
      <c r="CU477" s="1">
        <f t="shared" ref="CU477:CU478" si="3175">CP477-CR477-CS477-CT477</f>
        <v>100160</v>
      </c>
      <c r="CV477" s="1"/>
      <c r="DA477" s="1"/>
      <c r="DB477" s="1">
        <f t="shared" si="3151"/>
        <v>100160</v>
      </c>
      <c r="DC477" s="1">
        <f t="shared" si="3152"/>
        <v>0</v>
      </c>
      <c r="DD477" s="1">
        <f t="shared" si="3153"/>
        <v>0</v>
      </c>
      <c r="DE477" s="1">
        <f t="shared" si="3154"/>
        <v>0</v>
      </c>
      <c r="DF477" s="1">
        <f t="shared" si="3155"/>
        <v>0</v>
      </c>
      <c r="DG477" s="1">
        <f t="shared" si="3156"/>
        <v>100160</v>
      </c>
      <c r="DH477" s="1">
        <v>100160</v>
      </c>
      <c r="DM477" s="1">
        <f t="shared" ref="DM477:DM478" si="3176">DH477-DJ477-DK477-DL477</f>
        <v>100160</v>
      </c>
      <c r="DN477" s="1"/>
      <c r="DS477" s="1"/>
      <c r="DT477" s="1">
        <f t="shared" si="3157"/>
        <v>100160</v>
      </c>
      <c r="DU477" s="1">
        <f t="shared" si="3158"/>
        <v>0</v>
      </c>
      <c r="DV477" s="1">
        <f t="shared" si="3159"/>
        <v>0</v>
      </c>
      <c r="DW477" s="1">
        <f t="shared" si="3160"/>
        <v>0</v>
      </c>
      <c r="DX477" s="1">
        <f t="shared" si="3161"/>
        <v>0</v>
      </c>
      <c r="DY477" s="1">
        <f t="shared" si="3162"/>
        <v>100160</v>
      </c>
      <c r="DZ477" s="1">
        <v>100160</v>
      </c>
      <c r="EA477" s="1"/>
      <c r="EB477" s="1"/>
      <c r="EC477" s="1"/>
      <c r="ED477" s="1"/>
      <c r="EE477" s="1">
        <f t="shared" si="3118"/>
        <v>100160</v>
      </c>
      <c r="EF477" s="1"/>
      <c r="EK477" s="1"/>
      <c r="EL477" s="1">
        <f t="shared" si="3163"/>
        <v>100160</v>
      </c>
      <c r="EM477" s="1">
        <f t="shared" si="3164"/>
        <v>0</v>
      </c>
      <c r="EN477" s="1">
        <f t="shared" si="3165"/>
        <v>0</v>
      </c>
      <c r="EO477" s="1">
        <f t="shared" si="3166"/>
        <v>0</v>
      </c>
      <c r="EP477" s="1">
        <f t="shared" si="3167"/>
        <v>0</v>
      </c>
      <c r="EQ477" s="1">
        <f t="shared" si="3168"/>
        <v>100160</v>
      </c>
      <c r="ER477" s="1">
        <v>0</v>
      </c>
      <c r="EW477" s="1">
        <f t="shared" si="3119"/>
        <v>0</v>
      </c>
      <c r="EX477" s="1"/>
      <c r="FC477" s="1"/>
      <c r="FD477" s="1">
        <f t="shared" si="3169"/>
        <v>0</v>
      </c>
      <c r="FE477" s="1">
        <f t="shared" si="3170"/>
        <v>0</v>
      </c>
      <c r="FF477" s="1">
        <f t="shared" si="3171"/>
        <v>0</v>
      </c>
      <c r="FG477" s="1">
        <f t="shared" si="3172"/>
        <v>0</v>
      </c>
      <c r="FH477" s="1">
        <f t="shared" si="3173"/>
        <v>0</v>
      </c>
      <c r="FI477" s="1">
        <f t="shared" si="3174"/>
        <v>0</v>
      </c>
    </row>
    <row r="478" spans="1:165" s="116" customFormat="1" ht="17.25" customHeight="1" x14ac:dyDescent="0.2">
      <c r="A478" s="120" t="s">
        <v>597</v>
      </c>
      <c r="B478" s="120" t="s">
        <v>101</v>
      </c>
      <c r="C478" s="120">
        <v>200000</v>
      </c>
      <c r="D478" s="120"/>
      <c r="E478" s="123" t="s">
        <v>600</v>
      </c>
      <c r="F478" s="47"/>
      <c r="G478" s="1">
        <f t="shared" si="3120"/>
        <v>740357</v>
      </c>
      <c r="H478" s="1">
        <f t="shared" si="3121"/>
        <v>0</v>
      </c>
      <c r="I478" s="1"/>
      <c r="J478" s="1">
        <f t="shared" si="3122"/>
        <v>602074</v>
      </c>
      <c r="K478" s="1"/>
      <c r="L478" s="1"/>
      <c r="M478" s="1">
        <f t="shared" si="2824"/>
        <v>214333</v>
      </c>
      <c r="N478" s="65"/>
      <c r="O478" s="65"/>
      <c r="P478" s="65">
        <v>148870</v>
      </c>
      <c r="Q478" s="65">
        <v>40196</v>
      </c>
      <c r="R478" s="65"/>
      <c r="S478" s="65"/>
      <c r="T478" s="65">
        <f t="shared" si="2743"/>
        <v>0</v>
      </c>
      <c r="U478" s="65"/>
      <c r="V478" s="65"/>
      <c r="W478" s="65"/>
      <c r="X478" s="65"/>
      <c r="Y478" s="65"/>
      <c r="Z478" s="65"/>
      <c r="AA478" s="65"/>
      <c r="AB478" s="65"/>
      <c r="AC478" s="65"/>
      <c r="AD478" s="65">
        <v>25267</v>
      </c>
      <c r="AE478" s="65"/>
      <c r="AF478" s="140"/>
      <c r="AG478" s="140"/>
      <c r="AH478" s="1"/>
      <c r="AI478" s="1"/>
      <c r="AJ478" s="1">
        <f t="shared" si="3123"/>
        <v>214333</v>
      </c>
      <c r="AK478" s="1">
        <f t="shared" si="2822"/>
        <v>138283</v>
      </c>
      <c r="AL478" s="1">
        <f t="shared" si="3124"/>
        <v>138283</v>
      </c>
      <c r="AM478" s="65"/>
      <c r="AN478" s="65"/>
      <c r="AO478" s="65">
        <f>3804+1071+118+253+20224+2180+24803+236+345+26102+13062+787+4950+1181+504+3616-3616</f>
        <v>99620</v>
      </c>
      <c r="AP478" s="65">
        <f>1003+289+32+1+5461+588+6697+64+93+7622+3527+213+1337+319+136-976+976</f>
        <v>27382</v>
      </c>
      <c r="AQ478" s="65"/>
      <c r="AR478" s="65"/>
      <c r="AS478" s="65">
        <f t="shared" si="3125"/>
        <v>0</v>
      </c>
      <c r="AT478" s="65"/>
      <c r="AU478" s="65"/>
      <c r="AV478" s="65"/>
      <c r="AW478" s="65"/>
      <c r="AX478" s="65"/>
      <c r="AY478" s="65"/>
      <c r="AZ478" s="65"/>
      <c r="BA478" s="65"/>
      <c r="BB478" s="65"/>
      <c r="BC478" s="65">
        <v>11281</v>
      </c>
      <c r="BD478" s="65"/>
      <c r="BE478" s="140"/>
      <c r="BF478" s="140"/>
      <c r="BG478" s="1"/>
      <c r="BH478" s="1"/>
      <c r="BI478" s="1">
        <f t="shared" si="3126"/>
        <v>138283</v>
      </c>
      <c r="BJ478" s="1">
        <f t="shared" si="2823"/>
        <v>740357</v>
      </c>
      <c r="BK478" s="1">
        <f t="shared" si="3127"/>
        <v>352616</v>
      </c>
      <c r="BL478" s="1"/>
      <c r="BM478" s="65">
        <f t="shared" si="3128"/>
        <v>0</v>
      </c>
      <c r="BN478" s="132"/>
      <c r="BO478" s="65">
        <f t="shared" si="3129"/>
        <v>0</v>
      </c>
      <c r="BP478" s="132"/>
      <c r="BQ478" s="65">
        <f t="shared" si="3130"/>
        <v>248490</v>
      </c>
      <c r="BR478" s="65">
        <f t="shared" si="3131"/>
        <v>67578</v>
      </c>
      <c r="BS478" s="132"/>
      <c r="BT478" s="65">
        <f t="shared" si="3132"/>
        <v>0</v>
      </c>
      <c r="BU478" s="65">
        <f t="shared" si="3133"/>
        <v>0</v>
      </c>
      <c r="BV478" s="65">
        <f t="shared" si="3134"/>
        <v>0</v>
      </c>
      <c r="BW478" s="65">
        <f t="shared" si="3135"/>
        <v>0</v>
      </c>
      <c r="BX478" s="132"/>
      <c r="BY478" s="65">
        <f t="shared" si="3136"/>
        <v>0</v>
      </c>
      <c r="BZ478" s="132"/>
      <c r="CA478" s="65">
        <f t="shared" si="3137"/>
        <v>0</v>
      </c>
      <c r="CB478" s="65">
        <f t="shared" si="3138"/>
        <v>0</v>
      </c>
      <c r="CC478" s="65">
        <f t="shared" si="3139"/>
        <v>0</v>
      </c>
      <c r="CD478" s="65">
        <f t="shared" si="3140"/>
        <v>0</v>
      </c>
      <c r="CE478" s="65">
        <f t="shared" si="3141"/>
        <v>0</v>
      </c>
      <c r="CF478" s="65">
        <f t="shared" si="3142"/>
        <v>0</v>
      </c>
      <c r="CG478" s="65">
        <f t="shared" si="3143"/>
        <v>0</v>
      </c>
      <c r="CH478" s="132"/>
      <c r="CI478" s="65">
        <f t="shared" si="3144"/>
        <v>36548</v>
      </c>
      <c r="CJ478" s="65">
        <f t="shared" si="3145"/>
        <v>0</v>
      </c>
      <c r="CK478" s="65">
        <f t="shared" si="3146"/>
        <v>0</v>
      </c>
      <c r="CL478" s="65">
        <f t="shared" si="3147"/>
        <v>0</v>
      </c>
      <c r="CM478" s="65">
        <f t="shared" si="3148"/>
        <v>0</v>
      </c>
      <c r="CN478" s="65">
        <f t="shared" si="3149"/>
        <v>0</v>
      </c>
      <c r="CO478" s="65">
        <f t="shared" si="3150"/>
        <v>352616</v>
      </c>
      <c r="CP478" s="1">
        <v>129247</v>
      </c>
      <c r="CU478" s="1">
        <f t="shared" si="3175"/>
        <v>129247</v>
      </c>
      <c r="CV478" s="1"/>
      <c r="DA478" s="1"/>
      <c r="DB478" s="1">
        <f t="shared" si="3151"/>
        <v>129247</v>
      </c>
      <c r="DC478" s="1">
        <f t="shared" si="3152"/>
        <v>0</v>
      </c>
      <c r="DD478" s="1">
        <f t="shared" si="3153"/>
        <v>0</v>
      </c>
      <c r="DE478" s="1">
        <f t="shared" si="3154"/>
        <v>0</v>
      </c>
      <c r="DF478" s="1">
        <f t="shared" si="3155"/>
        <v>0</v>
      </c>
      <c r="DG478" s="1">
        <f t="shared" si="3156"/>
        <v>129247</v>
      </c>
      <c r="DH478" s="1">
        <v>129247</v>
      </c>
      <c r="DM478" s="1">
        <f t="shared" si="3176"/>
        <v>129247</v>
      </c>
      <c r="DN478" s="1"/>
      <c r="DS478" s="1"/>
      <c r="DT478" s="1">
        <f t="shared" si="3157"/>
        <v>129247</v>
      </c>
      <c r="DU478" s="1">
        <f t="shared" si="3158"/>
        <v>0</v>
      </c>
      <c r="DV478" s="1">
        <f t="shared" si="3159"/>
        <v>0</v>
      </c>
      <c r="DW478" s="1">
        <f t="shared" si="3160"/>
        <v>0</v>
      </c>
      <c r="DX478" s="1">
        <f t="shared" si="3161"/>
        <v>0</v>
      </c>
      <c r="DY478" s="1">
        <f t="shared" si="3162"/>
        <v>129247</v>
      </c>
      <c r="DZ478" s="1">
        <v>129247</v>
      </c>
      <c r="EA478" s="1"/>
      <c r="EB478" s="1"/>
      <c r="EC478" s="1"/>
      <c r="ED478" s="1"/>
      <c r="EE478" s="1">
        <f t="shared" si="3118"/>
        <v>129247</v>
      </c>
      <c r="EF478" s="1"/>
      <c r="EK478" s="1"/>
      <c r="EL478" s="1">
        <f t="shared" si="3163"/>
        <v>129247</v>
      </c>
      <c r="EM478" s="1">
        <f t="shared" si="3164"/>
        <v>0</v>
      </c>
      <c r="EN478" s="1">
        <f t="shared" si="3165"/>
        <v>0</v>
      </c>
      <c r="EO478" s="1">
        <f t="shared" si="3166"/>
        <v>0</v>
      </c>
      <c r="EP478" s="1">
        <f t="shared" si="3167"/>
        <v>0</v>
      </c>
      <c r="EQ478" s="1">
        <f t="shared" si="3168"/>
        <v>129247</v>
      </c>
      <c r="ER478" s="1">
        <v>0</v>
      </c>
      <c r="EW478" s="1">
        <f t="shared" si="3119"/>
        <v>0</v>
      </c>
      <c r="EX478" s="1"/>
      <c r="FC478" s="1"/>
      <c r="FD478" s="1">
        <f t="shared" si="3169"/>
        <v>0</v>
      </c>
      <c r="FE478" s="1">
        <f t="shared" si="3170"/>
        <v>0</v>
      </c>
      <c r="FF478" s="1">
        <f t="shared" si="3171"/>
        <v>0</v>
      </c>
      <c r="FG478" s="1">
        <f t="shared" si="3172"/>
        <v>0</v>
      </c>
      <c r="FH478" s="1">
        <f t="shared" si="3173"/>
        <v>0</v>
      </c>
      <c r="FI478" s="1">
        <f t="shared" si="3174"/>
        <v>0</v>
      </c>
    </row>
    <row r="479" spans="1:165" s="116" customFormat="1" ht="17.25" customHeight="1" x14ac:dyDescent="0.2">
      <c r="A479" s="120" t="s">
        <v>597</v>
      </c>
      <c r="B479" s="120" t="s">
        <v>101</v>
      </c>
      <c r="C479" s="120">
        <v>300000</v>
      </c>
      <c r="D479" s="120"/>
      <c r="E479" s="123" t="s">
        <v>601</v>
      </c>
      <c r="F479" s="47"/>
      <c r="G479" s="1">
        <f t="shared" si="3120"/>
        <v>83722</v>
      </c>
      <c r="H479" s="1">
        <f t="shared" si="3121"/>
        <v>0</v>
      </c>
      <c r="I479" s="1"/>
      <c r="J479" s="1">
        <f t="shared" si="3122"/>
        <v>63300</v>
      </c>
      <c r="K479" s="1"/>
      <c r="L479" s="1"/>
      <c r="M479" s="1">
        <f t="shared" si="2824"/>
        <v>63300</v>
      </c>
      <c r="N479" s="65"/>
      <c r="O479" s="65"/>
      <c r="P479" s="65">
        <v>49843</v>
      </c>
      <c r="Q479" s="65">
        <v>13457</v>
      </c>
      <c r="R479" s="65"/>
      <c r="S479" s="65"/>
      <c r="T479" s="65">
        <f t="shared" ref="T479:T488" si="3177">U479+V479</f>
        <v>0</v>
      </c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140"/>
      <c r="AG479" s="140"/>
      <c r="AH479" s="1"/>
      <c r="AI479" s="1"/>
      <c r="AJ479" s="1">
        <f t="shared" si="3123"/>
        <v>63300</v>
      </c>
      <c r="AK479" s="1">
        <f t="shared" si="2822"/>
        <v>20422</v>
      </c>
      <c r="AL479" s="1">
        <f t="shared" si="3124"/>
        <v>20422</v>
      </c>
      <c r="AM479" s="65"/>
      <c r="AN479" s="65"/>
      <c r="AO479" s="65">
        <f>16503</f>
        <v>16503</v>
      </c>
      <c r="AP479" s="65">
        <f>3919</f>
        <v>3919</v>
      </c>
      <c r="AQ479" s="65"/>
      <c r="AR479" s="65"/>
      <c r="AS479" s="65">
        <f t="shared" si="3125"/>
        <v>0</v>
      </c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140"/>
      <c r="BF479" s="140"/>
      <c r="BG479" s="1"/>
      <c r="BH479" s="1"/>
      <c r="BI479" s="1">
        <f t="shared" si="3126"/>
        <v>20422</v>
      </c>
      <c r="BJ479" s="1">
        <f t="shared" si="2823"/>
        <v>83722</v>
      </c>
      <c r="BK479" s="1">
        <f t="shared" si="3127"/>
        <v>83722</v>
      </c>
      <c r="BL479" s="1"/>
      <c r="BM479" s="65">
        <f t="shared" si="3128"/>
        <v>0</v>
      </c>
      <c r="BN479" s="132"/>
      <c r="BO479" s="65">
        <f t="shared" si="3129"/>
        <v>0</v>
      </c>
      <c r="BP479" s="132"/>
      <c r="BQ479" s="65">
        <f t="shared" si="3130"/>
        <v>66346</v>
      </c>
      <c r="BR479" s="65">
        <f t="shared" si="3131"/>
        <v>17376</v>
      </c>
      <c r="BS479" s="132"/>
      <c r="BT479" s="65">
        <f t="shared" si="3132"/>
        <v>0</v>
      </c>
      <c r="BU479" s="65">
        <f t="shared" si="3133"/>
        <v>0</v>
      </c>
      <c r="BV479" s="65">
        <f t="shared" si="3134"/>
        <v>0</v>
      </c>
      <c r="BW479" s="65">
        <f t="shared" si="3135"/>
        <v>0</v>
      </c>
      <c r="BX479" s="132"/>
      <c r="BY479" s="65">
        <f t="shared" si="3136"/>
        <v>0</v>
      </c>
      <c r="BZ479" s="132"/>
      <c r="CA479" s="65">
        <f t="shared" si="3137"/>
        <v>0</v>
      </c>
      <c r="CB479" s="65">
        <f t="shared" si="3138"/>
        <v>0</v>
      </c>
      <c r="CC479" s="65">
        <f t="shared" si="3139"/>
        <v>0</v>
      </c>
      <c r="CD479" s="65">
        <f t="shared" si="3140"/>
        <v>0</v>
      </c>
      <c r="CE479" s="65">
        <f t="shared" si="3141"/>
        <v>0</v>
      </c>
      <c r="CF479" s="65">
        <f t="shared" si="3142"/>
        <v>0</v>
      </c>
      <c r="CG479" s="65">
        <f t="shared" si="3143"/>
        <v>0</v>
      </c>
      <c r="CH479" s="132"/>
      <c r="CI479" s="65">
        <f t="shared" si="3144"/>
        <v>0</v>
      </c>
      <c r="CJ479" s="65">
        <f t="shared" si="3145"/>
        <v>0</v>
      </c>
      <c r="CK479" s="65">
        <f t="shared" si="3146"/>
        <v>0</v>
      </c>
      <c r="CL479" s="65">
        <f t="shared" si="3147"/>
        <v>0</v>
      </c>
      <c r="CM479" s="65">
        <f t="shared" si="3148"/>
        <v>0</v>
      </c>
      <c r="CN479" s="65">
        <f t="shared" si="3149"/>
        <v>0</v>
      </c>
      <c r="CO479" s="65">
        <f t="shared" si="3150"/>
        <v>83722</v>
      </c>
      <c r="CP479" s="1"/>
      <c r="CU479" s="1"/>
      <c r="CV479" s="1"/>
      <c r="DA479" s="1"/>
      <c r="DB479" s="1">
        <f t="shared" si="3151"/>
        <v>0</v>
      </c>
      <c r="DC479" s="1">
        <f t="shared" si="3152"/>
        <v>0</v>
      </c>
      <c r="DD479" s="1">
        <f t="shared" si="3153"/>
        <v>0</v>
      </c>
      <c r="DE479" s="1">
        <f t="shared" si="3154"/>
        <v>0</v>
      </c>
      <c r="DF479" s="1">
        <f t="shared" si="3155"/>
        <v>0</v>
      </c>
      <c r="DG479" s="1">
        <f t="shared" si="3156"/>
        <v>0</v>
      </c>
      <c r="DH479" s="1"/>
      <c r="DM479" s="1"/>
      <c r="DN479" s="1"/>
      <c r="DS479" s="1"/>
      <c r="DT479" s="1">
        <f t="shared" si="3157"/>
        <v>0</v>
      </c>
      <c r="DU479" s="1">
        <f t="shared" si="3158"/>
        <v>0</v>
      </c>
      <c r="DV479" s="1">
        <f t="shared" si="3159"/>
        <v>0</v>
      </c>
      <c r="DW479" s="1">
        <f t="shared" si="3160"/>
        <v>0</v>
      </c>
      <c r="DX479" s="1">
        <f t="shared" si="3161"/>
        <v>0</v>
      </c>
      <c r="DY479" s="1">
        <f t="shared" si="3162"/>
        <v>0</v>
      </c>
      <c r="DZ479" s="1"/>
      <c r="EA479" s="1"/>
      <c r="EB479" s="1"/>
      <c r="EC479" s="1"/>
      <c r="ED479" s="1"/>
      <c r="EE479" s="1">
        <f t="shared" si="3118"/>
        <v>0</v>
      </c>
      <c r="EF479" s="1"/>
      <c r="EK479" s="1"/>
      <c r="EL479" s="1">
        <f t="shared" si="3163"/>
        <v>0</v>
      </c>
      <c r="EM479" s="1">
        <f t="shared" si="3164"/>
        <v>0</v>
      </c>
      <c r="EN479" s="1">
        <f t="shared" si="3165"/>
        <v>0</v>
      </c>
      <c r="EO479" s="1">
        <f t="shared" si="3166"/>
        <v>0</v>
      </c>
      <c r="EP479" s="1">
        <f t="shared" si="3167"/>
        <v>0</v>
      </c>
      <c r="EQ479" s="1">
        <f t="shared" si="3168"/>
        <v>0</v>
      </c>
      <c r="ER479" s="1">
        <v>0</v>
      </c>
      <c r="EW479" s="1">
        <f t="shared" si="3119"/>
        <v>0</v>
      </c>
      <c r="EX479" s="1"/>
      <c r="FC479" s="1"/>
      <c r="FD479" s="1">
        <f t="shared" si="3169"/>
        <v>0</v>
      </c>
      <c r="FE479" s="1">
        <f t="shared" si="3170"/>
        <v>0</v>
      </c>
      <c r="FF479" s="1">
        <f t="shared" si="3171"/>
        <v>0</v>
      </c>
      <c r="FG479" s="1">
        <f t="shared" si="3172"/>
        <v>0</v>
      </c>
      <c r="FH479" s="1">
        <f t="shared" si="3173"/>
        <v>0</v>
      </c>
      <c r="FI479" s="1">
        <f t="shared" si="3174"/>
        <v>0</v>
      </c>
    </row>
    <row r="480" spans="1:165" s="116" customFormat="1" ht="17.25" customHeight="1" x14ac:dyDescent="0.2">
      <c r="A480" s="120" t="s">
        <v>597</v>
      </c>
      <c r="B480" s="120" t="s">
        <v>101</v>
      </c>
      <c r="C480" s="120">
        <v>500000</v>
      </c>
      <c r="D480" s="120"/>
      <c r="E480" s="123" t="s">
        <v>602</v>
      </c>
      <c r="F480" s="47"/>
      <c r="G480" s="1">
        <f t="shared" si="3120"/>
        <v>1464886</v>
      </c>
      <c r="H480" s="1">
        <f t="shared" si="3121"/>
        <v>0</v>
      </c>
      <c r="I480" s="1"/>
      <c r="J480" s="1">
        <f t="shared" si="3122"/>
        <v>675514</v>
      </c>
      <c r="K480" s="1">
        <v>116493</v>
      </c>
      <c r="L480" s="1"/>
      <c r="M480" s="1">
        <f t="shared" si="2824"/>
        <v>559021</v>
      </c>
      <c r="N480" s="65"/>
      <c r="O480" s="65"/>
      <c r="P480" s="65">
        <v>430859</v>
      </c>
      <c r="Q480" s="65">
        <v>125012</v>
      </c>
      <c r="R480" s="65"/>
      <c r="S480" s="65"/>
      <c r="T480" s="65">
        <f t="shared" si="3177"/>
        <v>0</v>
      </c>
      <c r="U480" s="65"/>
      <c r="V480" s="65"/>
      <c r="W480" s="65"/>
      <c r="X480" s="65"/>
      <c r="Y480" s="65"/>
      <c r="Z480" s="65"/>
      <c r="AA480" s="65"/>
      <c r="AB480" s="65"/>
      <c r="AC480" s="65"/>
      <c r="AD480" s="65">
        <v>3150</v>
      </c>
      <c r="AE480" s="65"/>
      <c r="AF480" s="140"/>
      <c r="AG480" s="140"/>
      <c r="AH480" s="1"/>
      <c r="AI480" s="1"/>
      <c r="AJ480" s="1">
        <f t="shared" si="3123"/>
        <v>559021</v>
      </c>
      <c r="AK480" s="1">
        <f t="shared" si="2822"/>
        <v>789372</v>
      </c>
      <c r="AL480" s="1">
        <f t="shared" si="3124"/>
        <v>789372</v>
      </c>
      <c r="AM480" s="65"/>
      <c r="AN480" s="65"/>
      <c r="AO480" s="65">
        <f>2000+7839+1165+8828+8574+46049+345520+10679</f>
        <v>430654</v>
      </c>
      <c r="AP480" s="65">
        <f>24532+1695+2702+1571+4181+312291</f>
        <v>346972</v>
      </c>
      <c r="AQ480" s="65"/>
      <c r="AR480" s="65"/>
      <c r="AS480" s="65">
        <f t="shared" si="3125"/>
        <v>7096</v>
      </c>
      <c r="AT480" s="65">
        <v>5587</v>
      </c>
      <c r="AU480" s="65">
        <v>1509</v>
      </c>
      <c r="AV480" s="65"/>
      <c r="AW480" s="65"/>
      <c r="AX480" s="65"/>
      <c r="AY480" s="65"/>
      <c r="AZ480" s="65"/>
      <c r="BA480" s="65"/>
      <c r="BB480" s="65"/>
      <c r="BC480" s="65">
        <f>750+3900</f>
        <v>4650</v>
      </c>
      <c r="BD480" s="65"/>
      <c r="BE480" s="140"/>
      <c r="BF480" s="140"/>
      <c r="BG480" s="1"/>
      <c r="BH480" s="1"/>
      <c r="BI480" s="1">
        <f t="shared" si="3126"/>
        <v>789372</v>
      </c>
      <c r="BJ480" s="1">
        <f t="shared" si="2823"/>
        <v>1464886</v>
      </c>
      <c r="BK480" s="1">
        <f t="shared" si="3127"/>
        <v>1348393</v>
      </c>
      <c r="BL480" s="1"/>
      <c r="BM480" s="65">
        <f t="shared" si="3128"/>
        <v>0</v>
      </c>
      <c r="BN480" s="132"/>
      <c r="BO480" s="65">
        <f t="shared" si="3129"/>
        <v>0</v>
      </c>
      <c r="BP480" s="132"/>
      <c r="BQ480" s="65">
        <f t="shared" si="3130"/>
        <v>861513</v>
      </c>
      <c r="BR480" s="65">
        <f t="shared" si="3131"/>
        <v>471984</v>
      </c>
      <c r="BS480" s="132"/>
      <c r="BT480" s="65">
        <f t="shared" si="3132"/>
        <v>0</v>
      </c>
      <c r="BU480" s="65">
        <f t="shared" si="3133"/>
        <v>0</v>
      </c>
      <c r="BV480" s="65">
        <f t="shared" si="3134"/>
        <v>7096</v>
      </c>
      <c r="BW480" s="65">
        <f t="shared" si="3135"/>
        <v>5587</v>
      </c>
      <c r="BX480" s="132"/>
      <c r="BY480" s="65">
        <f t="shared" si="3136"/>
        <v>1509</v>
      </c>
      <c r="BZ480" s="132"/>
      <c r="CA480" s="65">
        <f t="shared" si="3137"/>
        <v>0</v>
      </c>
      <c r="CB480" s="65">
        <f t="shared" si="3138"/>
        <v>0</v>
      </c>
      <c r="CC480" s="65">
        <f t="shared" si="3139"/>
        <v>0</v>
      </c>
      <c r="CD480" s="65">
        <f t="shared" si="3140"/>
        <v>0</v>
      </c>
      <c r="CE480" s="65">
        <f t="shared" si="3141"/>
        <v>0</v>
      </c>
      <c r="CF480" s="65">
        <f t="shared" si="3142"/>
        <v>0</v>
      </c>
      <c r="CG480" s="65">
        <f t="shared" si="3143"/>
        <v>0</v>
      </c>
      <c r="CH480" s="132"/>
      <c r="CI480" s="65">
        <f t="shared" si="3144"/>
        <v>7800</v>
      </c>
      <c r="CJ480" s="65">
        <f t="shared" si="3145"/>
        <v>0</v>
      </c>
      <c r="CK480" s="65">
        <f t="shared" si="3146"/>
        <v>0</v>
      </c>
      <c r="CL480" s="65">
        <f t="shared" si="3147"/>
        <v>0</v>
      </c>
      <c r="CM480" s="65">
        <f t="shared" si="3148"/>
        <v>0</v>
      </c>
      <c r="CN480" s="65">
        <f t="shared" si="3149"/>
        <v>0</v>
      </c>
      <c r="CO480" s="65">
        <f t="shared" si="3150"/>
        <v>1348393</v>
      </c>
      <c r="CP480" s="1"/>
      <c r="CU480" s="1"/>
      <c r="CV480" s="1"/>
      <c r="DA480" s="1"/>
      <c r="DB480" s="1">
        <f t="shared" si="3151"/>
        <v>0</v>
      </c>
      <c r="DC480" s="1">
        <f t="shared" si="3152"/>
        <v>0</v>
      </c>
      <c r="DD480" s="1">
        <f t="shared" si="3153"/>
        <v>0</v>
      </c>
      <c r="DE480" s="1">
        <f t="shared" si="3154"/>
        <v>0</v>
      </c>
      <c r="DF480" s="1">
        <f t="shared" si="3155"/>
        <v>0</v>
      </c>
      <c r="DG480" s="1">
        <f t="shared" si="3156"/>
        <v>0</v>
      </c>
      <c r="DH480" s="1"/>
      <c r="DM480" s="1"/>
      <c r="DN480" s="1"/>
      <c r="DS480" s="1"/>
      <c r="DT480" s="1">
        <f t="shared" si="3157"/>
        <v>0</v>
      </c>
      <c r="DU480" s="1">
        <f t="shared" si="3158"/>
        <v>0</v>
      </c>
      <c r="DV480" s="1">
        <f t="shared" si="3159"/>
        <v>0</v>
      </c>
      <c r="DW480" s="1">
        <f t="shared" si="3160"/>
        <v>0</v>
      </c>
      <c r="DX480" s="1">
        <f t="shared" si="3161"/>
        <v>0</v>
      </c>
      <c r="DY480" s="1">
        <f t="shared" si="3162"/>
        <v>0</v>
      </c>
      <c r="DZ480" s="1"/>
      <c r="EA480" s="1"/>
      <c r="EB480" s="1"/>
      <c r="EC480" s="1"/>
      <c r="ED480" s="1"/>
      <c r="EE480" s="1">
        <f t="shared" si="3118"/>
        <v>0</v>
      </c>
      <c r="EF480" s="1"/>
      <c r="EK480" s="1"/>
      <c r="EL480" s="1">
        <f t="shared" si="3163"/>
        <v>0</v>
      </c>
      <c r="EM480" s="1">
        <f t="shared" si="3164"/>
        <v>0</v>
      </c>
      <c r="EN480" s="1">
        <f t="shared" si="3165"/>
        <v>0</v>
      </c>
      <c r="EO480" s="1">
        <f t="shared" si="3166"/>
        <v>0</v>
      </c>
      <c r="EP480" s="1">
        <f t="shared" si="3167"/>
        <v>0</v>
      </c>
      <c r="EQ480" s="1">
        <f t="shared" si="3168"/>
        <v>0</v>
      </c>
      <c r="ER480" s="1">
        <v>0</v>
      </c>
      <c r="EW480" s="1">
        <f t="shared" si="3119"/>
        <v>0</v>
      </c>
      <c r="EX480" s="1"/>
      <c r="FC480" s="1"/>
      <c r="FD480" s="1">
        <f t="shared" si="3169"/>
        <v>0</v>
      </c>
      <c r="FE480" s="1">
        <f t="shared" si="3170"/>
        <v>0</v>
      </c>
      <c r="FF480" s="1">
        <f t="shared" si="3171"/>
        <v>0</v>
      </c>
      <c r="FG480" s="1">
        <f t="shared" si="3172"/>
        <v>0</v>
      </c>
      <c r="FH480" s="1">
        <f t="shared" si="3173"/>
        <v>0</v>
      </c>
      <c r="FI480" s="1">
        <f t="shared" si="3174"/>
        <v>0</v>
      </c>
    </row>
    <row r="481" spans="1:165" s="116" customFormat="1" ht="17.25" customHeight="1" x14ac:dyDescent="0.2">
      <c r="A481" s="120" t="s">
        <v>597</v>
      </c>
      <c r="B481" s="120" t="s">
        <v>101</v>
      </c>
      <c r="C481" s="120">
        <v>711902</v>
      </c>
      <c r="D481" s="120" t="s">
        <v>603</v>
      </c>
      <c r="E481" s="123" t="s">
        <v>604</v>
      </c>
      <c r="F481" s="83"/>
      <c r="G481" s="1">
        <f t="shared" si="3120"/>
        <v>90396</v>
      </c>
      <c r="H481" s="1">
        <f t="shared" si="3121"/>
        <v>0</v>
      </c>
      <c r="I481" s="1">
        <v>0</v>
      </c>
      <c r="J481" s="1">
        <f t="shared" si="3122"/>
        <v>36000</v>
      </c>
      <c r="K481" s="1">
        <v>13000</v>
      </c>
      <c r="L481" s="1"/>
      <c r="M481" s="1">
        <f t="shared" si="2824"/>
        <v>23000</v>
      </c>
      <c r="N481" s="65"/>
      <c r="O481" s="65"/>
      <c r="P481" s="65"/>
      <c r="Q481" s="65"/>
      <c r="R481" s="65"/>
      <c r="S481" s="65"/>
      <c r="T481" s="65">
        <f t="shared" si="3177"/>
        <v>0</v>
      </c>
      <c r="U481" s="65"/>
      <c r="V481" s="65"/>
      <c r="W481" s="65"/>
      <c r="X481" s="65"/>
      <c r="Y481" s="65"/>
      <c r="Z481" s="65"/>
      <c r="AA481" s="65"/>
      <c r="AB481" s="65"/>
      <c r="AC481" s="65"/>
      <c r="AD481" s="65">
        <v>23000</v>
      </c>
      <c r="AE481" s="65"/>
      <c r="AF481" s="140"/>
      <c r="AG481" s="140"/>
      <c r="AH481" s="1"/>
      <c r="AI481" s="1"/>
      <c r="AJ481" s="1">
        <f t="shared" si="3123"/>
        <v>23000</v>
      </c>
      <c r="AK481" s="1">
        <f t="shared" si="2822"/>
        <v>54396</v>
      </c>
      <c r="AL481" s="1">
        <f t="shared" si="3124"/>
        <v>54396</v>
      </c>
      <c r="AM481" s="65"/>
      <c r="AN481" s="65"/>
      <c r="AO481" s="65"/>
      <c r="AP481" s="65"/>
      <c r="AQ481" s="65"/>
      <c r="AR481" s="65"/>
      <c r="AS481" s="65">
        <f t="shared" si="3125"/>
        <v>0</v>
      </c>
      <c r="AT481" s="65"/>
      <c r="AU481" s="65"/>
      <c r="AV481" s="65"/>
      <c r="AW481" s="65"/>
      <c r="AX481" s="65"/>
      <c r="AY481" s="65"/>
      <c r="AZ481" s="65"/>
      <c r="BA481" s="65"/>
      <c r="BB481" s="65"/>
      <c r="BC481" s="65">
        <f>54396</f>
        <v>54396</v>
      </c>
      <c r="BD481" s="65"/>
      <c r="BE481" s="140"/>
      <c r="BF481" s="140"/>
      <c r="BG481" s="1"/>
      <c r="BH481" s="1"/>
      <c r="BI481" s="1">
        <f t="shared" si="3126"/>
        <v>54396</v>
      </c>
      <c r="BJ481" s="1">
        <f t="shared" si="2823"/>
        <v>90396</v>
      </c>
      <c r="BK481" s="1">
        <f t="shared" si="3127"/>
        <v>77396</v>
      </c>
      <c r="BL481" s="1"/>
      <c r="BM481" s="65">
        <f t="shared" si="3128"/>
        <v>0</v>
      </c>
      <c r="BN481" s="132"/>
      <c r="BO481" s="65">
        <f t="shared" si="3129"/>
        <v>0</v>
      </c>
      <c r="BP481" s="132"/>
      <c r="BQ481" s="65">
        <f t="shared" si="3130"/>
        <v>0</v>
      </c>
      <c r="BR481" s="65">
        <f t="shared" si="3131"/>
        <v>0</v>
      </c>
      <c r="BS481" s="132"/>
      <c r="BT481" s="65">
        <f t="shared" si="3132"/>
        <v>0</v>
      </c>
      <c r="BU481" s="65">
        <f t="shared" si="3133"/>
        <v>0</v>
      </c>
      <c r="BV481" s="65">
        <f t="shared" si="3134"/>
        <v>0</v>
      </c>
      <c r="BW481" s="65">
        <f t="shared" si="3135"/>
        <v>0</v>
      </c>
      <c r="BX481" s="132"/>
      <c r="BY481" s="65">
        <f t="shared" si="3136"/>
        <v>0</v>
      </c>
      <c r="BZ481" s="132"/>
      <c r="CA481" s="65">
        <f t="shared" si="3137"/>
        <v>0</v>
      </c>
      <c r="CB481" s="65">
        <f t="shared" si="3138"/>
        <v>0</v>
      </c>
      <c r="CC481" s="65">
        <f t="shared" si="3139"/>
        <v>0</v>
      </c>
      <c r="CD481" s="65">
        <f t="shared" si="3140"/>
        <v>0</v>
      </c>
      <c r="CE481" s="65">
        <f t="shared" si="3141"/>
        <v>0</v>
      </c>
      <c r="CF481" s="65">
        <f t="shared" si="3142"/>
        <v>0</v>
      </c>
      <c r="CG481" s="65">
        <f t="shared" si="3143"/>
        <v>0</v>
      </c>
      <c r="CH481" s="132"/>
      <c r="CI481" s="65">
        <f t="shared" si="3144"/>
        <v>77396</v>
      </c>
      <c r="CJ481" s="65">
        <f t="shared" si="3145"/>
        <v>0</v>
      </c>
      <c r="CK481" s="65">
        <f t="shared" si="3146"/>
        <v>0</v>
      </c>
      <c r="CL481" s="65">
        <f t="shared" si="3147"/>
        <v>0</v>
      </c>
      <c r="CM481" s="65">
        <f t="shared" si="3148"/>
        <v>0</v>
      </c>
      <c r="CN481" s="65">
        <f t="shared" si="3149"/>
        <v>0</v>
      </c>
      <c r="CO481" s="65">
        <f t="shared" si="3150"/>
        <v>77396</v>
      </c>
      <c r="CP481" s="1"/>
      <c r="CU481" s="1"/>
      <c r="CV481" s="1"/>
      <c r="DA481" s="1"/>
      <c r="DB481" s="1">
        <f t="shared" si="3151"/>
        <v>0</v>
      </c>
      <c r="DC481" s="1">
        <f t="shared" si="3152"/>
        <v>0</v>
      </c>
      <c r="DD481" s="1">
        <f t="shared" si="3153"/>
        <v>0</v>
      </c>
      <c r="DE481" s="1">
        <f t="shared" si="3154"/>
        <v>0</v>
      </c>
      <c r="DF481" s="1">
        <f t="shared" si="3155"/>
        <v>0</v>
      </c>
      <c r="DG481" s="1">
        <f t="shared" si="3156"/>
        <v>0</v>
      </c>
      <c r="DH481" s="1"/>
      <c r="DM481" s="1"/>
      <c r="DN481" s="1"/>
      <c r="DS481" s="1"/>
      <c r="DT481" s="1">
        <f t="shared" si="3157"/>
        <v>0</v>
      </c>
      <c r="DU481" s="1">
        <f t="shared" si="3158"/>
        <v>0</v>
      </c>
      <c r="DV481" s="1">
        <f t="shared" si="3159"/>
        <v>0</v>
      </c>
      <c r="DW481" s="1">
        <f t="shared" si="3160"/>
        <v>0</v>
      </c>
      <c r="DX481" s="1">
        <f t="shared" si="3161"/>
        <v>0</v>
      </c>
      <c r="DY481" s="1">
        <f t="shared" si="3162"/>
        <v>0</v>
      </c>
      <c r="DZ481" s="1"/>
      <c r="EA481" s="1"/>
      <c r="EB481" s="1"/>
      <c r="EC481" s="1"/>
      <c r="ED481" s="1"/>
      <c r="EE481" s="1">
        <f t="shared" si="3118"/>
        <v>0</v>
      </c>
      <c r="EF481" s="1"/>
      <c r="EK481" s="1"/>
      <c r="EL481" s="1">
        <f t="shared" si="3163"/>
        <v>0</v>
      </c>
      <c r="EM481" s="1">
        <f t="shared" si="3164"/>
        <v>0</v>
      </c>
      <c r="EN481" s="1">
        <f t="shared" si="3165"/>
        <v>0</v>
      </c>
      <c r="EO481" s="1">
        <f t="shared" si="3166"/>
        <v>0</v>
      </c>
      <c r="EP481" s="1">
        <f t="shared" si="3167"/>
        <v>0</v>
      </c>
      <c r="EQ481" s="1">
        <f t="shared" si="3168"/>
        <v>0</v>
      </c>
      <c r="ER481" s="1">
        <v>0</v>
      </c>
      <c r="ES481" s="116">
        <v>0</v>
      </c>
      <c r="EW481" s="1">
        <f t="shared" si="3119"/>
        <v>0</v>
      </c>
      <c r="EX481" s="1"/>
      <c r="FC481" s="1"/>
      <c r="FD481" s="1">
        <f t="shared" si="3169"/>
        <v>0</v>
      </c>
      <c r="FE481" s="1">
        <f t="shared" si="3170"/>
        <v>0</v>
      </c>
      <c r="FF481" s="1">
        <f t="shared" si="3171"/>
        <v>0</v>
      </c>
      <c r="FG481" s="1">
        <f t="shared" si="3172"/>
        <v>0</v>
      </c>
      <c r="FH481" s="1">
        <f t="shared" si="3173"/>
        <v>0</v>
      </c>
      <c r="FI481" s="1">
        <f t="shared" si="3174"/>
        <v>0</v>
      </c>
    </row>
    <row r="482" spans="1:165" s="116" customFormat="1" ht="17.25" customHeight="1" x14ac:dyDescent="0.2">
      <c r="A482" s="120" t="s">
        <v>597</v>
      </c>
      <c r="B482" s="120" t="s">
        <v>101</v>
      </c>
      <c r="C482" s="120">
        <v>712602</v>
      </c>
      <c r="D482" s="120" t="s">
        <v>707</v>
      </c>
      <c r="E482" s="123" t="s">
        <v>638</v>
      </c>
      <c r="F482" s="83"/>
      <c r="G482" s="1">
        <f t="shared" ref="G482" si="3178">H482+I482+BJ482</f>
        <v>50</v>
      </c>
      <c r="H482" s="1">
        <f t="shared" ref="H482" si="3179">L482+CJ482+DC482+DU482+EM482+FE482</f>
        <v>0</v>
      </c>
      <c r="I482" s="1">
        <v>0</v>
      </c>
      <c r="J482" s="1">
        <f t="shared" ref="J482" si="3180">K482+M482+CP482+DH482+DZ482+ER482</f>
        <v>0</v>
      </c>
      <c r="K482" s="1"/>
      <c r="L482" s="1"/>
      <c r="M482" s="1">
        <f t="shared" ref="M482" si="3181">N482+O482+P482+Q482+R482+S482+T482+W482+X482+AB482+AC482+AD482</f>
        <v>0</v>
      </c>
      <c r="N482" s="65"/>
      <c r="O482" s="65"/>
      <c r="P482" s="65"/>
      <c r="Q482" s="65"/>
      <c r="R482" s="65"/>
      <c r="S482" s="65"/>
      <c r="T482" s="65">
        <f t="shared" ref="T482" si="3182">U482+V482</f>
        <v>0</v>
      </c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140"/>
      <c r="AG482" s="140"/>
      <c r="AH482" s="1"/>
      <c r="AI482" s="1"/>
      <c r="AJ482" s="1">
        <f t="shared" ref="AJ482" si="3183">M482-AF482-AG482-AI482</f>
        <v>0</v>
      </c>
      <c r="AK482" s="1">
        <f t="shared" ref="AK482" si="3184">AL482+CV482+DN482+EF482+EX482</f>
        <v>50</v>
      </c>
      <c r="AL482" s="1">
        <f t="shared" ref="AL482" si="3185">AM482+AN482+AO482+AP482+AQ482+AR482+AS482+AV482+AW482+BA482+BB482+BC482</f>
        <v>50</v>
      </c>
      <c r="AM482" s="65"/>
      <c r="AN482" s="65"/>
      <c r="AO482" s="65"/>
      <c r="AP482" s="65"/>
      <c r="AQ482" s="65"/>
      <c r="AR482" s="65"/>
      <c r="AS482" s="65">
        <f t="shared" ref="AS482" si="3186">AT482+AU482</f>
        <v>0</v>
      </c>
      <c r="AT482" s="65"/>
      <c r="AU482" s="65"/>
      <c r="AV482" s="65"/>
      <c r="AW482" s="65"/>
      <c r="AX482" s="65"/>
      <c r="AY482" s="65"/>
      <c r="AZ482" s="65"/>
      <c r="BA482" s="65"/>
      <c r="BB482" s="65"/>
      <c r="BC482" s="65">
        <v>50</v>
      </c>
      <c r="BD482" s="65"/>
      <c r="BE482" s="140"/>
      <c r="BF482" s="140"/>
      <c r="BG482" s="1"/>
      <c r="BH482" s="1"/>
      <c r="BI482" s="1">
        <f t="shared" ref="BI482" si="3187">AL482-BE482-BF482-BH482</f>
        <v>50</v>
      </c>
      <c r="BJ482" s="1">
        <f t="shared" ref="BJ482" si="3188">AK482+J482</f>
        <v>50</v>
      </c>
      <c r="BK482" s="1">
        <f t="shared" ref="BK482" si="3189">BM482+BO482+BQ482+BR482+BT482+BU482+BV482+CA482+CB482+CE482+CF482+CG482+CI482</f>
        <v>50</v>
      </c>
      <c r="BL482" s="1"/>
      <c r="BM482" s="65">
        <f t="shared" ref="BM482" si="3190">N482+AM482</f>
        <v>0</v>
      </c>
      <c r="BN482" s="132"/>
      <c r="BO482" s="65">
        <f t="shared" ref="BO482" si="3191">O482+AN482</f>
        <v>0</v>
      </c>
      <c r="BP482" s="132"/>
      <c r="BQ482" s="65">
        <f t="shared" ref="BQ482" si="3192">P482+AO482</f>
        <v>0</v>
      </c>
      <c r="BR482" s="65">
        <f t="shared" ref="BR482" si="3193">Q482+AP482</f>
        <v>0</v>
      </c>
      <c r="BS482" s="132"/>
      <c r="BT482" s="65">
        <f t="shared" ref="BT482" si="3194">R482+AQ482</f>
        <v>0</v>
      </c>
      <c r="BU482" s="65">
        <f t="shared" ref="BU482" si="3195">S482+AR482</f>
        <v>0</v>
      </c>
      <c r="BV482" s="65">
        <f t="shared" ref="BV482" si="3196">T482+AS482</f>
        <v>0</v>
      </c>
      <c r="BW482" s="65">
        <f t="shared" ref="BW482" si="3197">U482+AT482</f>
        <v>0</v>
      </c>
      <c r="BX482" s="132"/>
      <c r="BY482" s="65">
        <f t="shared" ref="BY482" si="3198">V482+AU482</f>
        <v>0</v>
      </c>
      <c r="BZ482" s="132"/>
      <c r="CA482" s="65">
        <f t="shared" ref="CA482" si="3199">W482+AV482</f>
        <v>0</v>
      </c>
      <c r="CB482" s="65">
        <f t="shared" ref="CB482" si="3200">X482+AW482</f>
        <v>0</v>
      </c>
      <c r="CC482" s="65">
        <f t="shared" ref="CC482" si="3201">Y482+AX482</f>
        <v>0</v>
      </c>
      <c r="CD482" s="65">
        <f t="shared" ref="CD482" si="3202">Z482+AY482</f>
        <v>0</v>
      </c>
      <c r="CE482" s="65">
        <f t="shared" ref="CE482" si="3203">AA482+AZ482</f>
        <v>0</v>
      </c>
      <c r="CF482" s="65">
        <f t="shared" ref="CF482" si="3204">AB482+BA482</f>
        <v>0</v>
      </c>
      <c r="CG482" s="65">
        <f t="shared" ref="CG482" si="3205">AC482+BB482</f>
        <v>0</v>
      </c>
      <c r="CH482" s="132"/>
      <c r="CI482" s="65">
        <f t="shared" ref="CI482" si="3206">AD482+BC482</f>
        <v>50</v>
      </c>
      <c r="CJ482" s="65">
        <f t="shared" ref="CJ482" si="3207">AE482+BD482</f>
        <v>0</v>
      </c>
      <c r="CK482" s="65">
        <f t="shared" ref="CK482" si="3208">AF482+BE482</f>
        <v>0</v>
      </c>
      <c r="CL482" s="65">
        <f t="shared" ref="CL482" si="3209">AG482+BF482</f>
        <v>0</v>
      </c>
      <c r="CM482" s="65">
        <f t="shared" ref="CM482" si="3210">AH482+BG482</f>
        <v>0</v>
      </c>
      <c r="CN482" s="65">
        <f t="shared" ref="CN482" si="3211">AI482+BH482</f>
        <v>0</v>
      </c>
      <c r="CO482" s="65">
        <f t="shared" ref="CO482" si="3212">AJ482+BI482</f>
        <v>50</v>
      </c>
      <c r="CP482" s="1"/>
      <c r="CU482" s="1"/>
      <c r="CV482" s="1"/>
      <c r="DA482" s="1"/>
      <c r="DB482" s="1">
        <f t="shared" ref="DB482" si="3213">CP482+CV482</f>
        <v>0</v>
      </c>
      <c r="DC482" s="1">
        <f t="shared" ref="DC482" si="3214">CQ482+CW482</f>
        <v>0</v>
      </c>
      <c r="DD482" s="1">
        <f t="shared" ref="DD482" si="3215">CR482+CX482</f>
        <v>0</v>
      </c>
      <c r="DE482" s="1">
        <f t="shared" ref="DE482" si="3216">CS482+CY482</f>
        <v>0</v>
      </c>
      <c r="DF482" s="1">
        <f t="shared" ref="DF482" si="3217">CT482+CZ482</f>
        <v>0</v>
      </c>
      <c r="DG482" s="1">
        <f t="shared" ref="DG482" si="3218">CU482+DA482</f>
        <v>0</v>
      </c>
      <c r="DH482" s="1"/>
      <c r="DM482" s="1"/>
      <c r="DN482" s="1"/>
      <c r="DS482" s="1"/>
      <c r="DT482" s="1">
        <f t="shared" ref="DT482" si="3219">DH482+DN482</f>
        <v>0</v>
      </c>
      <c r="DU482" s="1">
        <f t="shared" ref="DU482" si="3220">DI482+DO482</f>
        <v>0</v>
      </c>
      <c r="DV482" s="1">
        <f t="shared" ref="DV482" si="3221">DJ482+DP482</f>
        <v>0</v>
      </c>
      <c r="DW482" s="1">
        <f t="shared" ref="DW482" si="3222">DK482+DQ482</f>
        <v>0</v>
      </c>
      <c r="DX482" s="1">
        <f t="shared" ref="DX482" si="3223">DL482+DR482</f>
        <v>0</v>
      </c>
      <c r="DY482" s="1">
        <f t="shared" ref="DY482" si="3224">DM482+DS482</f>
        <v>0</v>
      </c>
      <c r="DZ482" s="1"/>
      <c r="EA482" s="1"/>
      <c r="EB482" s="1"/>
      <c r="EC482" s="1"/>
      <c r="ED482" s="1"/>
      <c r="EE482" s="1">
        <f t="shared" ref="EE482" si="3225">DZ482-EB482-EC482-ED482</f>
        <v>0</v>
      </c>
      <c r="EF482" s="1"/>
      <c r="EK482" s="1"/>
      <c r="EL482" s="1">
        <f t="shared" ref="EL482" si="3226">DZ482+EF482</f>
        <v>0</v>
      </c>
      <c r="EM482" s="1">
        <f t="shared" ref="EM482" si="3227">EA482+EG482</f>
        <v>0</v>
      </c>
      <c r="EN482" s="1">
        <f t="shared" ref="EN482" si="3228">EB482+EH482</f>
        <v>0</v>
      </c>
      <c r="EO482" s="1">
        <f t="shared" ref="EO482" si="3229">EC482+EI482</f>
        <v>0</v>
      </c>
      <c r="EP482" s="1">
        <f t="shared" ref="EP482" si="3230">ED482+EJ482</f>
        <v>0</v>
      </c>
      <c r="EQ482" s="1">
        <f t="shared" ref="EQ482" si="3231">EE482+EK482</f>
        <v>0</v>
      </c>
      <c r="ER482" s="1">
        <v>0</v>
      </c>
      <c r="ES482" s="116">
        <v>0</v>
      </c>
      <c r="EW482" s="1">
        <f t="shared" ref="EW482" si="3232">ER482-ET482-EU482-EV482</f>
        <v>0</v>
      </c>
      <c r="EX482" s="1"/>
      <c r="FC482" s="1"/>
      <c r="FD482" s="1">
        <f t="shared" ref="FD482" si="3233">ER482+EX482</f>
        <v>0</v>
      </c>
      <c r="FE482" s="1">
        <f t="shared" ref="FE482" si="3234">ES482+EY482</f>
        <v>0</v>
      </c>
      <c r="FF482" s="1">
        <f t="shared" ref="FF482" si="3235">ET482+EZ482</f>
        <v>0</v>
      </c>
      <c r="FG482" s="1">
        <f t="shared" ref="FG482" si="3236">EU482+FA482</f>
        <v>0</v>
      </c>
      <c r="FH482" s="1">
        <f t="shared" ref="FH482" si="3237">EV482+FB482</f>
        <v>0</v>
      </c>
      <c r="FI482" s="1">
        <f t="shared" ref="FI482" si="3238">EW482+FC482</f>
        <v>0</v>
      </c>
    </row>
    <row r="483" spans="1:165" s="140" customFormat="1" ht="17.25" customHeight="1" x14ac:dyDescent="0.25">
      <c r="A483" s="120" t="s">
        <v>597</v>
      </c>
      <c r="B483" s="120" t="s">
        <v>101</v>
      </c>
      <c r="C483" s="120">
        <v>847301</v>
      </c>
      <c r="D483" s="120" t="s">
        <v>605</v>
      </c>
      <c r="E483" s="123" t="s">
        <v>606</v>
      </c>
      <c r="F483" s="30"/>
      <c r="G483" s="1">
        <f t="shared" si="3120"/>
        <v>65451</v>
      </c>
      <c r="H483" s="1">
        <f t="shared" si="3121"/>
        <v>0</v>
      </c>
      <c r="I483" s="1"/>
      <c r="J483" s="1">
        <f t="shared" si="3122"/>
        <v>65451</v>
      </c>
      <c r="K483" s="1">
        <v>42412</v>
      </c>
      <c r="L483" s="1"/>
      <c r="M483" s="1">
        <f t="shared" si="2824"/>
        <v>23039</v>
      </c>
      <c r="N483" s="65"/>
      <c r="O483" s="65"/>
      <c r="P483" s="65"/>
      <c r="Q483" s="65"/>
      <c r="R483" s="65"/>
      <c r="S483" s="65"/>
      <c r="T483" s="65">
        <f t="shared" si="3177"/>
        <v>0</v>
      </c>
      <c r="U483" s="65"/>
      <c r="V483" s="65"/>
      <c r="W483" s="65"/>
      <c r="X483" s="65"/>
      <c r="Y483" s="65"/>
      <c r="Z483" s="65"/>
      <c r="AA483" s="65"/>
      <c r="AB483" s="65">
        <v>5675</v>
      </c>
      <c r="AC483" s="65">
        <v>17364</v>
      </c>
      <c r="AD483" s="65"/>
      <c r="AE483" s="65"/>
      <c r="AH483" s="1"/>
      <c r="AI483" s="1"/>
      <c r="AJ483" s="1">
        <f t="shared" si="3123"/>
        <v>23039</v>
      </c>
      <c r="AK483" s="1">
        <f t="shared" si="2822"/>
        <v>0</v>
      </c>
      <c r="AL483" s="1">
        <f t="shared" si="3124"/>
        <v>0</v>
      </c>
      <c r="AM483" s="65"/>
      <c r="AN483" s="65"/>
      <c r="AO483" s="65"/>
      <c r="AP483" s="65"/>
      <c r="AQ483" s="65"/>
      <c r="AR483" s="65"/>
      <c r="AS483" s="65">
        <f t="shared" si="3125"/>
        <v>0</v>
      </c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G483" s="1"/>
      <c r="BH483" s="1"/>
      <c r="BI483" s="1">
        <f t="shared" si="3126"/>
        <v>0</v>
      </c>
      <c r="BJ483" s="1">
        <f t="shared" si="2823"/>
        <v>65451</v>
      </c>
      <c r="BK483" s="1">
        <f t="shared" si="3127"/>
        <v>23039</v>
      </c>
      <c r="BL483" s="1"/>
      <c r="BM483" s="65">
        <f t="shared" si="3128"/>
        <v>0</v>
      </c>
      <c r="BN483" s="132"/>
      <c r="BO483" s="65">
        <f t="shared" si="3129"/>
        <v>0</v>
      </c>
      <c r="BP483" s="132"/>
      <c r="BQ483" s="65">
        <f t="shared" si="3130"/>
        <v>0</v>
      </c>
      <c r="BR483" s="65">
        <f t="shared" si="3131"/>
        <v>0</v>
      </c>
      <c r="BS483" s="132"/>
      <c r="BT483" s="65">
        <f t="shared" si="3132"/>
        <v>0</v>
      </c>
      <c r="BU483" s="65">
        <f t="shared" si="3133"/>
        <v>0</v>
      </c>
      <c r="BV483" s="65">
        <f t="shared" si="3134"/>
        <v>0</v>
      </c>
      <c r="BW483" s="65">
        <f t="shared" si="3135"/>
        <v>0</v>
      </c>
      <c r="BX483" s="132"/>
      <c r="BY483" s="65">
        <f t="shared" si="3136"/>
        <v>0</v>
      </c>
      <c r="BZ483" s="132"/>
      <c r="CA483" s="65">
        <f t="shared" si="3137"/>
        <v>0</v>
      </c>
      <c r="CB483" s="65">
        <f t="shared" si="3138"/>
        <v>0</v>
      </c>
      <c r="CC483" s="65">
        <f t="shared" si="3139"/>
        <v>0</v>
      </c>
      <c r="CD483" s="65">
        <f t="shared" si="3140"/>
        <v>0</v>
      </c>
      <c r="CE483" s="65">
        <f t="shared" si="3141"/>
        <v>0</v>
      </c>
      <c r="CF483" s="65">
        <f t="shared" si="3142"/>
        <v>5675</v>
      </c>
      <c r="CG483" s="65">
        <f t="shared" si="3143"/>
        <v>17364</v>
      </c>
      <c r="CH483" s="132"/>
      <c r="CI483" s="65">
        <f>AD483+BC483</f>
        <v>0</v>
      </c>
      <c r="CJ483" s="65">
        <f t="shared" si="3145"/>
        <v>0</v>
      </c>
      <c r="CK483" s="65">
        <f t="shared" si="3146"/>
        <v>0</v>
      </c>
      <c r="CL483" s="65">
        <f t="shared" si="3147"/>
        <v>0</v>
      </c>
      <c r="CM483" s="65">
        <f t="shared" si="3148"/>
        <v>0</v>
      </c>
      <c r="CN483" s="65">
        <f t="shared" si="3149"/>
        <v>0</v>
      </c>
      <c r="CO483" s="65">
        <f t="shared" si="3150"/>
        <v>23039</v>
      </c>
      <c r="CP483" s="1"/>
      <c r="CU483" s="1"/>
      <c r="CV483" s="1"/>
      <c r="DA483" s="1"/>
      <c r="DB483" s="1">
        <f t="shared" si="3151"/>
        <v>0</v>
      </c>
      <c r="DC483" s="1">
        <f t="shared" si="3152"/>
        <v>0</v>
      </c>
      <c r="DD483" s="1">
        <f t="shared" si="3153"/>
        <v>0</v>
      </c>
      <c r="DE483" s="1">
        <f t="shared" si="3154"/>
        <v>0</v>
      </c>
      <c r="DF483" s="1">
        <f t="shared" si="3155"/>
        <v>0</v>
      </c>
      <c r="DG483" s="1">
        <f t="shared" si="3156"/>
        <v>0</v>
      </c>
      <c r="DH483" s="1"/>
      <c r="DM483" s="1"/>
      <c r="DN483" s="1"/>
      <c r="DS483" s="1"/>
      <c r="DT483" s="1">
        <f t="shared" si="3157"/>
        <v>0</v>
      </c>
      <c r="DU483" s="1">
        <f t="shared" si="3158"/>
        <v>0</v>
      </c>
      <c r="DV483" s="1">
        <f t="shared" si="3159"/>
        <v>0</v>
      </c>
      <c r="DW483" s="1">
        <f t="shared" si="3160"/>
        <v>0</v>
      </c>
      <c r="DX483" s="1">
        <f t="shared" si="3161"/>
        <v>0</v>
      </c>
      <c r="DY483" s="1">
        <f t="shared" si="3162"/>
        <v>0</v>
      </c>
      <c r="DZ483" s="1"/>
      <c r="EA483" s="1"/>
      <c r="EB483" s="1"/>
      <c r="EC483" s="1"/>
      <c r="ED483" s="1"/>
      <c r="EE483" s="1">
        <f t="shared" si="3118"/>
        <v>0</v>
      </c>
      <c r="EF483" s="1"/>
      <c r="EK483" s="1"/>
      <c r="EL483" s="1">
        <f t="shared" si="3163"/>
        <v>0</v>
      </c>
      <c r="EM483" s="1">
        <f t="shared" si="3164"/>
        <v>0</v>
      </c>
      <c r="EN483" s="1">
        <f t="shared" si="3165"/>
        <v>0</v>
      </c>
      <c r="EO483" s="1">
        <f t="shared" si="3166"/>
        <v>0</v>
      </c>
      <c r="EP483" s="1">
        <f t="shared" si="3167"/>
        <v>0</v>
      </c>
      <c r="EQ483" s="1">
        <f t="shared" si="3168"/>
        <v>0</v>
      </c>
      <c r="ER483" s="1">
        <v>0</v>
      </c>
      <c r="EW483" s="1">
        <f t="shared" si="3119"/>
        <v>0</v>
      </c>
      <c r="EX483" s="1"/>
      <c r="FC483" s="1"/>
      <c r="FD483" s="1">
        <f t="shared" si="3169"/>
        <v>0</v>
      </c>
      <c r="FE483" s="1">
        <f t="shared" si="3170"/>
        <v>0</v>
      </c>
      <c r="FF483" s="1">
        <f t="shared" si="3171"/>
        <v>0</v>
      </c>
      <c r="FG483" s="1">
        <f t="shared" si="3172"/>
        <v>0</v>
      </c>
      <c r="FH483" s="1">
        <f t="shared" si="3173"/>
        <v>0</v>
      </c>
      <c r="FI483" s="1">
        <f t="shared" si="3174"/>
        <v>0</v>
      </c>
    </row>
    <row r="484" spans="1:165" s="116" customFormat="1" ht="17.25" customHeight="1" x14ac:dyDescent="0.2">
      <c r="A484" s="120" t="s">
        <v>597</v>
      </c>
      <c r="B484" s="2" t="s">
        <v>106</v>
      </c>
      <c r="C484" s="2">
        <v>841302</v>
      </c>
      <c r="D484" s="120" t="s">
        <v>607</v>
      </c>
      <c r="E484" s="123" t="s">
        <v>608</v>
      </c>
      <c r="F484" s="2"/>
      <c r="G484" s="1">
        <f t="shared" si="3120"/>
        <v>21000</v>
      </c>
      <c r="H484" s="1">
        <f t="shared" si="3121"/>
        <v>0</v>
      </c>
      <c r="I484" s="1"/>
      <c r="J484" s="1">
        <f t="shared" si="3122"/>
        <v>21000</v>
      </c>
      <c r="K484" s="1">
        <v>17000</v>
      </c>
      <c r="L484" s="1"/>
      <c r="M484" s="1">
        <f t="shared" si="2824"/>
        <v>4000</v>
      </c>
      <c r="N484" s="65"/>
      <c r="O484" s="65"/>
      <c r="P484" s="65"/>
      <c r="Q484" s="65"/>
      <c r="R484" s="65"/>
      <c r="S484" s="65"/>
      <c r="T484" s="65">
        <f t="shared" si="3177"/>
        <v>0</v>
      </c>
      <c r="U484" s="65"/>
      <c r="V484" s="65"/>
      <c r="W484" s="65"/>
      <c r="X484" s="65"/>
      <c r="Y484" s="65"/>
      <c r="Z484" s="65"/>
      <c r="AA484" s="65"/>
      <c r="AB484" s="65">
        <v>2000</v>
      </c>
      <c r="AC484" s="65">
        <v>2000</v>
      </c>
      <c r="AD484" s="65"/>
      <c r="AE484" s="65"/>
      <c r="AF484" s="140"/>
      <c r="AG484" s="140"/>
      <c r="AH484" s="1"/>
      <c r="AI484" s="1"/>
      <c r="AJ484" s="1">
        <f t="shared" si="3123"/>
        <v>4000</v>
      </c>
      <c r="AK484" s="1">
        <f t="shared" ref="AK484:AK488" si="3239">AL484+CV484+DN484+EF484+EX484</f>
        <v>0</v>
      </c>
      <c r="AL484" s="1">
        <f t="shared" si="3124"/>
        <v>0</v>
      </c>
      <c r="AM484" s="65"/>
      <c r="AN484" s="65"/>
      <c r="AO484" s="65"/>
      <c r="AP484" s="65"/>
      <c r="AQ484" s="65"/>
      <c r="AR484" s="65"/>
      <c r="AS484" s="65">
        <f t="shared" si="3125"/>
        <v>0</v>
      </c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140"/>
      <c r="BF484" s="140"/>
      <c r="BG484" s="1"/>
      <c r="BH484" s="1"/>
      <c r="BI484" s="1">
        <f t="shared" si="3126"/>
        <v>0</v>
      </c>
      <c r="BJ484" s="1">
        <f t="shared" ref="BJ484:BJ488" si="3240">AK484+J484</f>
        <v>21000</v>
      </c>
      <c r="BK484" s="1">
        <f t="shared" si="3127"/>
        <v>4000</v>
      </c>
      <c r="BL484" s="1"/>
      <c r="BM484" s="65">
        <f t="shared" si="3128"/>
        <v>0</v>
      </c>
      <c r="BN484" s="132"/>
      <c r="BO484" s="65">
        <f t="shared" si="3129"/>
        <v>0</v>
      </c>
      <c r="BP484" s="132"/>
      <c r="BQ484" s="65">
        <f t="shared" si="3130"/>
        <v>0</v>
      </c>
      <c r="BR484" s="65">
        <f t="shared" si="3131"/>
        <v>0</v>
      </c>
      <c r="BS484" s="132"/>
      <c r="BT484" s="65">
        <f t="shared" si="3132"/>
        <v>0</v>
      </c>
      <c r="BU484" s="65">
        <f t="shared" si="3133"/>
        <v>0</v>
      </c>
      <c r="BV484" s="65">
        <f t="shared" si="3134"/>
        <v>0</v>
      </c>
      <c r="BW484" s="65">
        <f t="shared" si="3135"/>
        <v>0</v>
      </c>
      <c r="BX484" s="132"/>
      <c r="BY484" s="65">
        <f t="shared" si="3136"/>
        <v>0</v>
      </c>
      <c r="BZ484" s="132"/>
      <c r="CA484" s="65">
        <f t="shared" si="3137"/>
        <v>0</v>
      </c>
      <c r="CB484" s="65">
        <f t="shared" si="3138"/>
        <v>0</v>
      </c>
      <c r="CC484" s="65">
        <f t="shared" si="3139"/>
        <v>0</v>
      </c>
      <c r="CD484" s="65">
        <f t="shared" si="3140"/>
        <v>0</v>
      </c>
      <c r="CE484" s="65">
        <f t="shared" si="3141"/>
        <v>0</v>
      </c>
      <c r="CF484" s="65">
        <f t="shared" si="3142"/>
        <v>2000</v>
      </c>
      <c r="CG484" s="65">
        <f t="shared" si="3143"/>
        <v>2000</v>
      </c>
      <c r="CH484" s="132"/>
      <c r="CI484" s="65">
        <f t="shared" si="3144"/>
        <v>0</v>
      </c>
      <c r="CJ484" s="65">
        <f t="shared" si="3145"/>
        <v>0</v>
      </c>
      <c r="CK484" s="65">
        <f t="shared" si="3146"/>
        <v>0</v>
      </c>
      <c r="CL484" s="65">
        <f t="shared" si="3147"/>
        <v>0</v>
      </c>
      <c r="CM484" s="65">
        <f t="shared" si="3148"/>
        <v>0</v>
      </c>
      <c r="CN484" s="65">
        <f t="shared" si="3149"/>
        <v>0</v>
      </c>
      <c r="CO484" s="65">
        <f t="shared" si="3150"/>
        <v>4000</v>
      </c>
      <c r="CP484" s="1"/>
      <c r="CU484" s="1"/>
      <c r="CV484" s="1"/>
      <c r="DA484" s="1"/>
      <c r="DB484" s="1">
        <f t="shared" si="3151"/>
        <v>0</v>
      </c>
      <c r="DC484" s="1">
        <f t="shared" si="3152"/>
        <v>0</v>
      </c>
      <c r="DD484" s="1">
        <f t="shared" si="3153"/>
        <v>0</v>
      </c>
      <c r="DE484" s="1">
        <f t="shared" si="3154"/>
        <v>0</v>
      </c>
      <c r="DF484" s="1">
        <f t="shared" si="3155"/>
        <v>0</v>
      </c>
      <c r="DG484" s="1">
        <f t="shared" si="3156"/>
        <v>0</v>
      </c>
      <c r="DH484" s="1"/>
      <c r="DM484" s="1"/>
      <c r="DN484" s="1"/>
      <c r="DS484" s="1"/>
      <c r="DT484" s="1">
        <f t="shared" si="3157"/>
        <v>0</v>
      </c>
      <c r="DU484" s="1">
        <f t="shared" si="3158"/>
        <v>0</v>
      </c>
      <c r="DV484" s="1">
        <f t="shared" si="3159"/>
        <v>0</v>
      </c>
      <c r="DW484" s="1">
        <f t="shared" si="3160"/>
        <v>0</v>
      </c>
      <c r="DX484" s="1">
        <f t="shared" si="3161"/>
        <v>0</v>
      </c>
      <c r="DY484" s="1">
        <f t="shared" si="3162"/>
        <v>0</v>
      </c>
      <c r="DZ484" s="1"/>
      <c r="EA484" s="1"/>
      <c r="EB484" s="1"/>
      <c r="EC484" s="1"/>
      <c r="ED484" s="1"/>
      <c r="EE484" s="1">
        <f t="shared" si="3118"/>
        <v>0</v>
      </c>
      <c r="EF484" s="1"/>
      <c r="EK484" s="1"/>
      <c r="EL484" s="1">
        <f t="shared" si="3163"/>
        <v>0</v>
      </c>
      <c r="EM484" s="1">
        <f t="shared" si="3164"/>
        <v>0</v>
      </c>
      <c r="EN484" s="1">
        <f t="shared" si="3165"/>
        <v>0</v>
      </c>
      <c r="EO484" s="1">
        <f t="shared" si="3166"/>
        <v>0</v>
      </c>
      <c r="EP484" s="1">
        <f t="shared" si="3167"/>
        <v>0</v>
      </c>
      <c r="EQ484" s="1">
        <f t="shared" si="3168"/>
        <v>0</v>
      </c>
      <c r="ER484" s="1">
        <v>0</v>
      </c>
      <c r="EW484" s="1">
        <f t="shared" si="3119"/>
        <v>0</v>
      </c>
      <c r="EX484" s="1"/>
      <c r="FC484" s="1"/>
      <c r="FD484" s="1">
        <f t="shared" si="3169"/>
        <v>0</v>
      </c>
      <c r="FE484" s="1">
        <f t="shared" si="3170"/>
        <v>0</v>
      </c>
      <c r="FF484" s="1">
        <f t="shared" si="3171"/>
        <v>0</v>
      </c>
      <c r="FG484" s="1">
        <f t="shared" si="3172"/>
        <v>0</v>
      </c>
      <c r="FH484" s="1">
        <f t="shared" si="3173"/>
        <v>0</v>
      </c>
      <c r="FI484" s="1">
        <f t="shared" si="3174"/>
        <v>0</v>
      </c>
    </row>
    <row r="485" spans="1:165" s="116" customFormat="1" ht="17.25" customHeight="1" x14ac:dyDescent="0.2">
      <c r="A485" s="120" t="s">
        <v>597</v>
      </c>
      <c r="B485" s="2" t="s">
        <v>106</v>
      </c>
      <c r="C485" s="2">
        <v>844702</v>
      </c>
      <c r="D485" s="120" t="s">
        <v>609</v>
      </c>
      <c r="E485" s="123" t="s">
        <v>610</v>
      </c>
      <c r="F485" s="2"/>
      <c r="G485" s="1">
        <f t="shared" si="3120"/>
        <v>101050</v>
      </c>
      <c r="H485" s="1">
        <f t="shared" si="3121"/>
        <v>0</v>
      </c>
      <c r="I485" s="1">
        <v>0</v>
      </c>
      <c r="J485" s="1">
        <f t="shared" si="3122"/>
        <v>101050</v>
      </c>
      <c r="K485" s="1">
        <v>71800</v>
      </c>
      <c r="L485" s="1"/>
      <c r="M485" s="1">
        <f t="shared" si="2824"/>
        <v>29250</v>
      </c>
      <c r="N485" s="65"/>
      <c r="O485" s="65"/>
      <c r="P485" s="65"/>
      <c r="Q485" s="65"/>
      <c r="R485" s="65"/>
      <c r="S485" s="65"/>
      <c r="T485" s="65">
        <f t="shared" si="3177"/>
        <v>0</v>
      </c>
      <c r="U485" s="65"/>
      <c r="V485" s="65"/>
      <c r="W485" s="65"/>
      <c r="X485" s="65"/>
      <c r="Y485" s="65"/>
      <c r="Z485" s="65"/>
      <c r="AA485" s="65"/>
      <c r="AB485" s="65"/>
      <c r="AC485" s="65">
        <v>29250</v>
      </c>
      <c r="AD485" s="65"/>
      <c r="AE485" s="65"/>
      <c r="AF485" s="140"/>
      <c r="AG485" s="140"/>
      <c r="AH485" s="1"/>
      <c r="AI485" s="1"/>
      <c r="AJ485" s="1">
        <f t="shared" si="3123"/>
        <v>29250</v>
      </c>
      <c r="AK485" s="1">
        <f t="shared" si="3239"/>
        <v>0</v>
      </c>
      <c r="AL485" s="1">
        <f t="shared" si="3124"/>
        <v>0</v>
      </c>
      <c r="AM485" s="65"/>
      <c r="AN485" s="65"/>
      <c r="AO485" s="65"/>
      <c r="AP485" s="65"/>
      <c r="AQ485" s="65"/>
      <c r="AR485" s="65"/>
      <c r="AS485" s="65">
        <f t="shared" si="3125"/>
        <v>0</v>
      </c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140"/>
      <c r="BF485" s="140"/>
      <c r="BG485" s="1"/>
      <c r="BH485" s="1"/>
      <c r="BI485" s="1">
        <f t="shared" si="3126"/>
        <v>0</v>
      </c>
      <c r="BJ485" s="1">
        <f t="shared" si="3240"/>
        <v>101050</v>
      </c>
      <c r="BK485" s="1">
        <f t="shared" si="3127"/>
        <v>29250</v>
      </c>
      <c r="BL485" s="1"/>
      <c r="BM485" s="65">
        <f t="shared" si="3128"/>
        <v>0</v>
      </c>
      <c r="BN485" s="132"/>
      <c r="BO485" s="65">
        <f t="shared" si="3129"/>
        <v>0</v>
      </c>
      <c r="BP485" s="132"/>
      <c r="BQ485" s="65">
        <f t="shared" si="3130"/>
        <v>0</v>
      </c>
      <c r="BR485" s="65">
        <f t="shared" si="3131"/>
        <v>0</v>
      </c>
      <c r="BS485" s="132"/>
      <c r="BT485" s="65">
        <f t="shared" si="3132"/>
        <v>0</v>
      </c>
      <c r="BU485" s="65">
        <f t="shared" si="3133"/>
        <v>0</v>
      </c>
      <c r="BV485" s="65">
        <f t="shared" si="3134"/>
        <v>0</v>
      </c>
      <c r="BW485" s="65">
        <f t="shared" si="3135"/>
        <v>0</v>
      </c>
      <c r="BX485" s="132"/>
      <c r="BY485" s="65">
        <f t="shared" si="3136"/>
        <v>0</v>
      </c>
      <c r="BZ485" s="132"/>
      <c r="CA485" s="65">
        <f t="shared" si="3137"/>
        <v>0</v>
      </c>
      <c r="CB485" s="65">
        <f t="shared" si="3138"/>
        <v>0</v>
      </c>
      <c r="CC485" s="65">
        <f t="shared" si="3139"/>
        <v>0</v>
      </c>
      <c r="CD485" s="65">
        <f t="shared" si="3140"/>
        <v>0</v>
      </c>
      <c r="CE485" s="65">
        <f t="shared" si="3141"/>
        <v>0</v>
      </c>
      <c r="CF485" s="65">
        <f t="shared" si="3142"/>
        <v>0</v>
      </c>
      <c r="CG485" s="65">
        <f t="shared" si="3143"/>
        <v>29250</v>
      </c>
      <c r="CH485" s="132"/>
      <c r="CI485" s="65">
        <f t="shared" si="3144"/>
        <v>0</v>
      </c>
      <c r="CJ485" s="65">
        <f t="shared" si="3145"/>
        <v>0</v>
      </c>
      <c r="CK485" s="65">
        <f t="shared" si="3146"/>
        <v>0</v>
      </c>
      <c r="CL485" s="65">
        <f t="shared" si="3147"/>
        <v>0</v>
      </c>
      <c r="CM485" s="65">
        <f t="shared" si="3148"/>
        <v>0</v>
      </c>
      <c r="CN485" s="65">
        <f t="shared" si="3149"/>
        <v>0</v>
      </c>
      <c r="CO485" s="65">
        <f t="shared" si="3150"/>
        <v>29250</v>
      </c>
      <c r="CP485" s="1"/>
      <c r="CU485" s="1"/>
      <c r="CV485" s="1"/>
      <c r="DA485" s="1"/>
      <c r="DB485" s="1">
        <f t="shared" si="3151"/>
        <v>0</v>
      </c>
      <c r="DC485" s="1">
        <f t="shared" si="3152"/>
        <v>0</v>
      </c>
      <c r="DD485" s="1">
        <f t="shared" si="3153"/>
        <v>0</v>
      </c>
      <c r="DE485" s="1">
        <f t="shared" si="3154"/>
        <v>0</v>
      </c>
      <c r="DF485" s="1">
        <f t="shared" si="3155"/>
        <v>0</v>
      </c>
      <c r="DG485" s="1">
        <f t="shared" si="3156"/>
        <v>0</v>
      </c>
      <c r="DH485" s="1"/>
      <c r="DM485" s="1"/>
      <c r="DN485" s="1"/>
      <c r="DS485" s="1"/>
      <c r="DT485" s="1">
        <f t="shared" si="3157"/>
        <v>0</v>
      </c>
      <c r="DU485" s="1">
        <f t="shared" si="3158"/>
        <v>0</v>
      </c>
      <c r="DV485" s="1">
        <f t="shared" si="3159"/>
        <v>0</v>
      </c>
      <c r="DW485" s="1">
        <f t="shared" si="3160"/>
        <v>0</v>
      </c>
      <c r="DX485" s="1">
        <f t="shared" si="3161"/>
        <v>0</v>
      </c>
      <c r="DY485" s="1">
        <f t="shared" si="3162"/>
        <v>0</v>
      </c>
      <c r="DZ485" s="1"/>
      <c r="EA485" s="1"/>
      <c r="EB485" s="1"/>
      <c r="EC485" s="1"/>
      <c r="ED485" s="1"/>
      <c r="EE485" s="1">
        <f t="shared" si="3118"/>
        <v>0</v>
      </c>
      <c r="EF485" s="1"/>
      <c r="EK485" s="1"/>
      <c r="EL485" s="1">
        <f t="shared" si="3163"/>
        <v>0</v>
      </c>
      <c r="EM485" s="1">
        <f t="shared" si="3164"/>
        <v>0</v>
      </c>
      <c r="EN485" s="1">
        <f t="shared" si="3165"/>
        <v>0</v>
      </c>
      <c r="EO485" s="1">
        <f t="shared" si="3166"/>
        <v>0</v>
      </c>
      <c r="EP485" s="1">
        <f t="shared" si="3167"/>
        <v>0</v>
      </c>
      <c r="EQ485" s="1">
        <f t="shared" si="3168"/>
        <v>0</v>
      </c>
      <c r="ER485" s="1">
        <v>0</v>
      </c>
      <c r="EW485" s="1">
        <f t="shared" si="3119"/>
        <v>0</v>
      </c>
      <c r="EX485" s="1"/>
      <c r="FC485" s="1"/>
      <c r="FD485" s="1">
        <f t="shared" si="3169"/>
        <v>0</v>
      </c>
      <c r="FE485" s="1">
        <f t="shared" si="3170"/>
        <v>0</v>
      </c>
      <c r="FF485" s="1">
        <f t="shared" si="3171"/>
        <v>0</v>
      </c>
      <c r="FG485" s="1">
        <f t="shared" si="3172"/>
        <v>0</v>
      </c>
      <c r="FH485" s="1">
        <f t="shared" si="3173"/>
        <v>0</v>
      </c>
      <c r="FI485" s="1">
        <f t="shared" si="3174"/>
        <v>0</v>
      </c>
    </row>
    <row r="486" spans="1:165" s="116" customFormat="1" ht="17.25" customHeight="1" x14ac:dyDescent="0.2">
      <c r="A486" s="120" t="s">
        <v>597</v>
      </c>
      <c r="B486" s="2" t="s">
        <v>106</v>
      </c>
      <c r="C486" s="2">
        <v>847102</v>
      </c>
      <c r="D486" s="120" t="s">
        <v>611</v>
      </c>
      <c r="E486" s="123" t="s">
        <v>612</v>
      </c>
      <c r="F486" s="2"/>
      <c r="G486" s="1">
        <f t="shared" si="3120"/>
        <v>11919</v>
      </c>
      <c r="H486" s="1">
        <f t="shared" si="3121"/>
        <v>0</v>
      </c>
      <c r="I486" s="1"/>
      <c r="J486" s="1">
        <f t="shared" si="3122"/>
        <v>11919</v>
      </c>
      <c r="K486" s="1">
        <v>8919</v>
      </c>
      <c r="L486" s="1"/>
      <c r="M486" s="1">
        <f t="shared" si="2824"/>
        <v>3000</v>
      </c>
      <c r="N486" s="65"/>
      <c r="O486" s="65"/>
      <c r="P486" s="65"/>
      <c r="Q486" s="65"/>
      <c r="R486" s="65"/>
      <c r="S486" s="65"/>
      <c r="T486" s="65">
        <f t="shared" si="3177"/>
        <v>0</v>
      </c>
      <c r="U486" s="65"/>
      <c r="V486" s="65"/>
      <c r="W486" s="65"/>
      <c r="X486" s="65"/>
      <c r="Y486" s="65"/>
      <c r="Z486" s="65"/>
      <c r="AA486" s="65"/>
      <c r="AB486" s="65"/>
      <c r="AC486" s="65">
        <v>3000</v>
      </c>
      <c r="AD486" s="65"/>
      <c r="AE486" s="65"/>
      <c r="AF486" s="140"/>
      <c r="AG486" s="140"/>
      <c r="AH486" s="1"/>
      <c r="AI486" s="1"/>
      <c r="AJ486" s="1">
        <f t="shared" si="3123"/>
        <v>3000</v>
      </c>
      <c r="AK486" s="1">
        <f t="shared" si="3239"/>
        <v>0</v>
      </c>
      <c r="AL486" s="1">
        <f t="shared" si="3124"/>
        <v>0</v>
      </c>
      <c r="AM486" s="65"/>
      <c r="AN486" s="65"/>
      <c r="AO486" s="65"/>
      <c r="AP486" s="65"/>
      <c r="AQ486" s="65"/>
      <c r="AR486" s="65"/>
      <c r="AS486" s="65">
        <f t="shared" si="3125"/>
        <v>0</v>
      </c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140"/>
      <c r="BF486" s="140"/>
      <c r="BG486" s="1"/>
      <c r="BH486" s="1"/>
      <c r="BI486" s="1">
        <f t="shared" si="3126"/>
        <v>0</v>
      </c>
      <c r="BJ486" s="1">
        <f t="shared" si="3240"/>
        <v>11919</v>
      </c>
      <c r="BK486" s="1">
        <f t="shared" si="3127"/>
        <v>3000</v>
      </c>
      <c r="BL486" s="1"/>
      <c r="BM486" s="65">
        <f t="shared" si="3128"/>
        <v>0</v>
      </c>
      <c r="BN486" s="132"/>
      <c r="BO486" s="65">
        <f t="shared" si="3129"/>
        <v>0</v>
      </c>
      <c r="BP486" s="132"/>
      <c r="BQ486" s="65">
        <f t="shared" si="3130"/>
        <v>0</v>
      </c>
      <c r="BR486" s="65">
        <f t="shared" si="3131"/>
        <v>0</v>
      </c>
      <c r="BS486" s="132"/>
      <c r="BT486" s="65">
        <f t="shared" si="3132"/>
        <v>0</v>
      </c>
      <c r="BU486" s="65">
        <f t="shared" si="3133"/>
        <v>0</v>
      </c>
      <c r="BV486" s="65">
        <f t="shared" si="3134"/>
        <v>0</v>
      </c>
      <c r="BW486" s="65">
        <f t="shared" si="3135"/>
        <v>0</v>
      </c>
      <c r="BX486" s="132"/>
      <c r="BY486" s="65">
        <f t="shared" si="3136"/>
        <v>0</v>
      </c>
      <c r="BZ486" s="132"/>
      <c r="CA486" s="65">
        <f t="shared" si="3137"/>
        <v>0</v>
      </c>
      <c r="CB486" s="65">
        <f t="shared" si="3138"/>
        <v>0</v>
      </c>
      <c r="CC486" s="65">
        <f t="shared" si="3139"/>
        <v>0</v>
      </c>
      <c r="CD486" s="65">
        <f t="shared" si="3140"/>
        <v>0</v>
      </c>
      <c r="CE486" s="65">
        <f t="shared" si="3141"/>
        <v>0</v>
      </c>
      <c r="CF486" s="65">
        <f t="shared" si="3142"/>
        <v>0</v>
      </c>
      <c r="CG486" s="65">
        <f t="shared" si="3143"/>
        <v>3000</v>
      </c>
      <c r="CH486" s="132"/>
      <c r="CI486" s="65">
        <f t="shared" si="3144"/>
        <v>0</v>
      </c>
      <c r="CJ486" s="65">
        <f t="shared" si="3145"/>
        <v>0</v>
      </c>
      <c r="CK486" s="65">
        <f t="shared" si="3146"/>
        <v>0</v>
      </c>
      <c r="CL486" s="65">
        <f t="shared" si="3147"/>
        <v>0</v>
      </c>
      <c r="CM486" s="65">
        <f t="shared" si="3148"/>
        <v>0</v>
      </c>
      <c r="CN486" s="65">
        <f t="shared" si="3149"/>
        <v>0</v>
      </c>
      <c r="CO486" s="65">
        <f t="shared" si="3150"/>
        <v>3000</v>
      </c>
      <c r="CP486" s="1"/>
      <c r="CU486" s="1"/>
      <c r="CV486" s="1"/>
      <c r="DA486" s="1"/>
      <c r="DB486" s="1">
        <f t="shared" si="3151"/>
        <v>0</v>
      </c>
      <c r="DC486" s="1">
        <f t="shared" si="3152"/>
        <v>0</v>
      </c>
      <c r="DD486" s="1">
        <f t="shared" si="3153"/>
        <v>0</v>
      </c>
      <c r="DE486" s="1">
        <f t="shared" si="3154"/>
        <v>0</v>
      </c>
      <c r="DF486" s="1">
        <f t="shared" si="3155"/>
        <v>0</v>
      </c>
      <c r="DG486" s="1">
        <f t="shared" si="3156"/>
        <v>0</v>
      </c>
      <c r="DH486" s="1"/>
      <c r="DM486" s="1"/>
      <c r="DN486" s="1"/>
      <c r="DS486" s="1"/>
      <c r="DT486" s="1">
        <f t="shared" si="3157"/>
        <v>0</v>
      </c>
      <c r="DU486" s="1">
        <f t="shared" si="3158"/>
        <v>0</v>
      </c>
      <c r="DV486" s="1">
        <f t="shared" si="3159"/>
        <v>0</v>
      </c>
      <c r="DW486" s="1">
        <f t="shared" si="3160"/>
        <v>0</v>
      </c>
      <c r="DX486" s="1">
        <f t="shared" si="3161"/>
        <v>0</v>
      </c>
      <c r="DY486" s="1">
        <f t="shared" si="3162"/>
        <v>0</v>
      </c>
      <c r="DZ486" s="1"/>
      <c r="EA486" s="1"/>
      <c r="EB486" s="1"/>
      <c r="EC486" s="1"/>
      <c r="ED486" s="1"/>
      <c r="EE486" s="1">
        <f t="shared" si="3118"/>
        <v>0</v>
      </c>
      <c r="EF486" s="1"/>
      <c r="EK486" s="1"/>
      <c r="EL486" s="1">
        <f t="shared" si="3163"/>
        <v>0</v>
      </c>
      <c r="EM486" s="1">
        <f t="shared" si="3164"/>
        <v>0</v>
      </c>
      <c r="EN486" s="1">
        <f t="shared" si="3165"/>
        <v>0</v>
      </c>
      <c r="EO486" s="1">
        <f t="shared" si="3166"/>
        <v>0</v>
      </c>
      <c r="EP486" s="1">
        <f t="shared" si="3167"/>
        <v>0</v>
      </c>
      <c r="EQ486" s="1">
        <f t="shared" si="3168"/>
        <v>0</v>
      </c>
      <c r="ER486" s="1">
        <v>0</v>
      </c>
      <c r="EW486" s="1">
        <f t="shared" si="3119"/>
        <v>0</v>
      </c>
      <c r="EX486" s="1"/>
      <c r="FC486" s="1"/>
      <c r="FD486" s="1">
        <f t="shared" si="3169"/>
        <v>0</v>
      </c>
      <c r="FE486" s="1">
        <f t="shared" si="3170"/>
        <v>0</v>
      </c>
      <c r="FF486" s="1">
        <f t="shared" si="3171"/>
        <v>0</v>
      </c>
      <c r="FG486" s="1">
        <f t="shared" si="3172"/>
        <v>0</v>
      </c>
      <c r="FH486" s="1">
        <f t="shared" si="3173"/>
        <v>0</v>
      </c>
      <c r="FI486" s="1">
        <f t="shared" si="3174"/>
        <v>0</v>
      </c>
    </row>
    <row r="487" spans="1:165" s="116" customFormat="1" ht="17.25" customHeight="1" x14ac:dyDescent="0.2">
      <c r="A487" s="120" t="s">
        <v>597</v>
      </c>
      <c r="B487" s="2" t="s">
        <v>106</v>
      </c>
      <c r="C487" s="2">
        <v>847702</v>
      </c>
      <c r="D487" s="2" t="s">
        <v>613</v>
      </c>
      <c r="E487" s="123" t="s">
        <v>614</v>
      </c>
      <c r="F487" s="2"/>
      <c r="G487" s="1">
        <f t="shared" si="3120"/>
        <v>135400</v>
      </c>
      <c r="H487" s="1">
        <f t="shared" si="3121"/>
        <v>0</v>
      </c>
      <c r="I487" s="1"/>
      <c r="J487" s="1">
        <f t="shared" si="3122"/>
        <v>135400</v>
      </c>
      <c r="K487" s="1">
        <v>68050</v>
      </c>
      <c r="L487" s="1"/>
      <c r="M487" s="1">
        <f t="shared" si="2824"/>
        <v>67350</v>
      </c>
      <c r="N487" s="65">
        <v>53031</v>
      </c>
      <c r="O487" s="65"/>
      <c r="P487" s="65"/>
      <c r="Q487" s="65">
        <v>14319</v>
      </c>
      <c r="R487" s="65"/>
      <c r="S487" s="65"/>
      <c r="T487" s="65">
        <f t="shared" si="3177"/>
        <v>0</v>
      </c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140"/>
      <c r="AG487" s="140"/>
      <c r="AH487" s="1"/>
      <c r="AI487" s="1"/>
      <c r="AJ487" s="1">
        <f t="shared" si="3123"/>
        <v>67350</v>
      </c>
      <c r="AK487" s="1">
        <f t="shared" si="3239"/>
        <v>0</v>
      </c>
      <c r="AL487" s="1">
        <f t="shared" si="3124"/>
        <v>0</v>
      </c>
      <c r="AM487" s="65"/>
      <c r="AN487" s="65"/>
      <c r="AO487" s="65"/>
      <c r="AP487" s="65"/>
      <c r="AQ487" s="65"/>
      <c r="AR487" s="65"/>
      <c r="AS487" s="65">
        <f t="shared" si="3125"/>
        <v>0</v>
      </c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140"/>
      <c r="BF487" s="140"/>
      <c r="BG487" s="1"/>
      <c r="BH487" s="1"/>
      <c r="BI487" s="1">
        <f t="shared" si="3126"/>
        <v>0</v>
      </c>
      <c r="BJ487" s="1">
        <f t="shared" si="3240"/>
        <v>135400</v>
      </c>
      <c r="BK487" s="1">
        <f t="shared" si="3127"/>
        <v>67350</v>
      </c>
      <c r="BL487" s="1"/>
      <c r="BM487" s="65">
        <f t="shared" si="3128"/>
        <v>53031</v>
      </c>
      <c r="BN487" s="132"/>
      <c r="BO487" s="65">
        <f t="shared" si="3129"/>
        <v>0</v>
      </c>
      <c r="BP487" s="132"/>
      <c r="BQ487" s="65">
        <f t="shared" si="3130"/>
        <v>0</v>
      </c>
      <c r="BR487" s="65">
        <f t="shared" si="3131"/>
        <v>14319</v>
      </c>
      <c r="BS487" s="132"/>
      <c r="BT487" s="65">
        <f t="shared" si="3132"/>
        <v>0</v>
      </c>
      <c r="BU487" s="65">
        <f t="shared" si="3133"/>
        <v>0</v>
      </c>
      <c r="BV487" s="65">
        <f t="shared" si="3134"/>
        <v>0</v>
      </c>
      <c r="BW487" s="65">
        <f t="shared" si="3135"/>
        <v>0</v>
      </c>
      <c r="BX487" s="132"/>
      <c r="BY487" s="65">
        <f t="shared" si="3136"/>
        <v>0</v>
      </c>
      <c r="BZ487" s="132"/>
      <c r="CA487" s="65">
        <f t="shared" si="3137"/>
        <v>0</v>
      </c>
      <c r="CB487" s="65">
        <f t="shared" si="3138"/>
        <v>0</v>
      </c>
      <c r="CC487" s="65">
        <f t="shared" si="3139"/>
        <v>0</v>
      </c>
      <c r="CD487" s="65">
        <f t="shared" si="3140"/>
        <v>0</v>
      </c>
      <c r="CE487" s="65">
        <f t="shared" si="3141"/>
        <v>0</v>
      </c>
      <c r="CF487" s="65">
        <f t="shared" si="3142"/>
        <v>0</v>
      </c>
      <c r="CG487" s="65">
        <f t="shared" si="3143"/>
        <v>0</v>
      </c>
      <c r="CH487" s="132"/>
      <c r="CI487" s="65">
        <f t="shared" si="3144"/>
        <v>0</v>
      </c>
      <c r="CJ487" s="65">
        <f t="shared" si="3145"/>
        <v>0</v>
      </c>
      <c r="CK487" s="65">
        <f t="shared" si="3146"/>
        <v>0</v>
      </c>
      <c r="CL487" s="65">
        <f t="shared" si="3147"/>
        <v>0</v>
      </c>
      <c r="CM487" s="65">
        <f t="shared" si="3148"/>
        <v>0</v>
      </c>
      <c r="CN487" s="65">
        <f t="shared" si="3149"/>
        <v>0</v>
      </c>
      <c r="CO487" s="65">
        <f t="shared" si="3150"/>
        <v>67350</v>
      </c>
      <c r="CP487" s="1"/>
      <c r="CU487" s="1"/>
      <c r="CV487" s="1"/>
      <c r="DA487" s="1"/>
      <c r="DB487" s="1">
        <f t="shared" si="3151"/>
        <v>0</v>
      </c>
      <c r="DC487" s="1">
        <f t="shared" si="3152"/>
        <v>0</v>
      </c>
      <c r="DD487" s="1">
        <f t="shared" si="3153"/>
        <v>0</v>
      </c>
      <c r="DE487" s="1">
        <f t="shared" si="3154"/>
        <v>0</v>
      </c>
      <c r="DF487" s="1">
        <f t="shared" si="3155"/>
        <v>0</v>
      </c>
      <c r="DG487" s="1">
        <f t="shared" si="3156"/>
        <v>0</v>
      </c>
      <c r="DH487" s="1"/>
      <c r="DM487" s="1"/>
      <c r="DN487" s="1"/>
      <c r="DS487" s="1"/>
      <c r="DT487" s="1">
        <f t="shared" si="3157"/>
        <v>0</v>
      </c>
      <c r="DU487" s="1">
        <f t="shared" si="3158"/>
        <v>0</v>
      </c>
      <c r="DV487" s="1">
        <f t="shared" si="3159"/>
        <v>0</v>
      </c>
      <c r="DW487" s="1">
        <f t="shared" si="3160"/>
        <v>0</v>
      </c>
      <c r="DX487" s="1">
        <f t="shared" si="3161"/>
        <v>0</v>
      </c>
      <c r="DY487" s="1">
        <f t="shared" si="3162"/>
        <v>0</v>
      </c>
      <c r="DZ487" s="1"/>
      <c r="EA487" s="1"/>
      <c r="EB487" s="1"/>
      <c r="EC487" s="1"/>
      <c r="ED487" s="1"/>
      <c r="EE487" s="1">
        <f t="shared" si="3118"/>
        <v>0</v>
      </c>
      <c r="EF487" s="1"/>
      <c r="EK487" s="1"/>
      <c r="EL487" s="1">
        <f t="shared" si="3163"/>
        <v>0</v>
      </c>
      <c r="EM487" s="1">
        <f t="shared" si="3164"/>
        <v>0</v>
      </c>
      <c r="EN487" s="1">
        <f t="shared" si="3165"/>
        <v>0</v>
      </c>
      <c r="EO487" s="1">
        <f t="shared" si="3166"/>
        <v>0</v>
      </c>
      <c r="EP487" s="1">
        <f t="shared" si="3167"/>
        <v>0</v>
      </c>
      <c r="EQ487" s="1">
        <f t="shared" si="3168"/>
        <v>0</v>
      </c>
      <c r="ER487" s="1">
        <v>0</v>
      </c>
      <c r="EW487" s="1">
        <f t="shared" si="3119"/>
        <v>0</v>
      </c>
      <c r="EX487" s="1"/>
      <c r="FC487" s="1"/>
      <c r="FD487" s="1">
        <f t="shared" si="3169"/>
        <v>0</v>
      </c>
      <c r="FE487" s="1">
        <f t="shared" si="3170"/>
        <v>0</v>
      </c>
      <c r="FF487" s="1">
        <f t="shared" si="3171"/>
        <v>0</v>
      </c>
      <c r="FG487" s="1">
        <f t="shared" si="3172"/>
        <v>0</v>
      </c>
      <c r="FH487" s="1">
        <f t="shared" si="3173"/>
        <v>0</v>
      </c>
      <c r="FI487" s="1">
        <f t="shared" si="3174"/>
        <v>0</v>
      </c>
    </row>
    <row r="488" spans="1:165" s="116" customFormat="1" ht="17.25" customHeight="1" x14ac:dyDescent="0.2">
      <c r="A488" s="120" t="s">
        <v>597</v>
      </c>
      <c r="B488" s="120" t="s">
        <v>106</v>
      </c>
      <c r="C488" s="120">
        <v>870502</v>
      </c>
      <c r="D488" s="120" t="s">
        <v>615</v>
      </c>
      <c r="E488" s="123" t="s">
        <v>616</v>
      </c>
      <c r="F488" s="30"/>
      <c r="G488" s="1">
        <f t="shared" si="3120"/>
        <v>283587</v>
      </c>
      <c r="H488" s="1">
        <f t="shared" si="3121"/>
        <v>0</v>
      </c>
      <c r="I488" s="1">
        <v>0</v>
      </c>
      <c r="J488" s="1">
        <f t="shared" si="3122"/>
        <v>283587</v>
      </c>
      <c r="K488" s="1">
        <v>254821</v>
      </c>
      <c r="L488" s="1"/>
      <c r="M488" s="1">
        <f t="shared" si="2824"/>
        <v>28766</v>
      </c>
      <c r="N488" s="65"/>
      <c r="O488" s="65"/>
      <c r="P488" s="65"/>
      <c r="Q488" s="65"/>
      <c r="R488" s="65"/>
      <c r="S488" s="65"/>
      <c r="T488" s="65">
        <f t="shared" si="3177"/>
        <v>0</v>
      </c>
      <c r="U488" s="65"/>
      <c r="V488" s="65"/>
      <c r="W488" s="65"/>
      <c r="X488" s="65"/>
      <c r="Y488" s="65"/>
      <c r="Z488" s="65"/>
      <c r="AA488" s="65"/>
      <c r="AB488" s="65">
        <v>28766</v>
      </c>
      <c r="AC488" s="65"/>
      <c r="AD488" s="65"/>
      <c r="AE488" s="65"/>
      <c r="AF488" s="140"/>
      <c r="AG488" s="140"/>
      <c r="AH488" s="1"/>
      <c r="AI488" s="1"/>
      <c r="AJ488" s="1">
        <f t="shared" si="3123"/>
        <v>28766</v>
      </c>
      <c r="AK488" s="1">
        <f t="shared" si="3239"/>
        <v>0</v>
      </c>
      <c r="AL488" s="1">
        <f t="shared" si="3124"/>
        <v>0</v>
      </c>
      <c r="AM488" s="65"/>
      <c r="AN488" s="65"/>
      <c r="AO488" s="65"/>
      <c r="AP488" s="65"/>
      <c r="AQ488" s="65"/>
      <c r="AR488" s="65"/>
      <c r="AS488" s="65">
        <f t="shared" si="3125"/>
        <v>0</v>
      </c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140"/>
      <c r="BF488" s="140"/>
      <c r="BG488" s="1"/>
      <c r="BH488" s="1"/>
      <c r="BI488" s="1">
        <f t="shared" si="3126"/>
        <v>0</v>
      </c>
      <c r="BJ488" s="1">
        <f t="shared" si="3240"/>
        <v>283587</v>
      </c>
      <c r="BK488" s="1">
        <f t="shared" si="3127"/>
        <v>28766</v>
      </c>
      <c r="BL488" s="1"/>
      <c r="BM488" s="65">
        <f t="shared" si="3128"/>
        <v>0</v>
      </c>
      <c r="BN488" s="132"/>
      <c r="BO488" s="65">
        <f t="shared" si="3129"/>
        <v>0</v>
      </c>
      <c r="BP488" s="132"/>
      <c r="BQ488" s="65">
        <f t="shared" si="3130"/>
        <v>0</v>
      </c>
      <c r="BR488" s="65">
        <f t="shared" si="3131"/>
        <v>0</v>
      </c>
      <c r="BS488" s="132"/>
      <c r="BT488" s="65">
        <f t="shared" si="3132"/>
        <v>0</v>
      </c>
      <c r="BU488" s="65">
        <f t="shared" si="3133"/>
        <v>0</v>
      </c>
      <c r="BV488" s="65">
        <f t="shared" si="3134"/>
        <v>0</v>
      </c>
      <c r="BW488" s="65">
        <f t="shared" si="3135"/>
        <v>0</v>
      </c>
      <c r="BX488" s="132"/>
      <c r="BY488" s="65">
        <f t="shared" si="3136"/>
        <v>0</v>
      </c>
      <c r="BZ488" s="132"/>
      <c r="CA488" s="65">
        <f t="shared" si="3137"/>
        <v>0</v>
      </c>
      <c r="CB488" s="65">
        <f t="shared" si="3138"/>
        <v>0</v>
      </c>
      <c r="CC488" s="65">
        <f t="shared" si="3139"/>
        <v>0</v>
      </c>
      <c r="CD488" s="65">
        <f t="shared" si="3140"/>
        <v>0</v>
      </c>
      <c r="CE488" s="65">
        <f t="shared" si="3141"/>
        <v>0</v>
      </c>
      <c r="CF488" s="65">
        <f t="shared" si="3142"/>
        <v>28766</v>
      </c>
      <c r="CG488" s="65">
        <f t="shared" si="3143"/>
        <v>0</v>
      </c>
      <c r="CH488" s="132"/>
      <c r="CI488" s="65">
        <f t="shared" si="3144"/>
        <v>0</v>
      </c>
      <c r="CJ488" s="65">
        <f t="shared" si="3145"/>
        <v>0</v>
      </c>
      <c r="CK488" s="65">
        <f t="shared" si="3146"/>
        <v>0</v>
      </c>
      <c r="CL488" s="65">
        <f t="shared" si="3147"/>
        <v>0</v>
      </c>
      <c r="CM488" s="65">
        <f t="shared" si="3148"/>
        <v>0</v>
      </c>
      <c r="CN488" s="65">
        <f t="shared" si="3149"/>
        <v>0</v>
      </c>
      <c r="CO488" s="65">
        <f t="shared" si="3150"/>
        <v>28766</v>
      </c>
      <c r="CP488" s="1"/>
      <c r="CU488" s="1"/>
      <c r="CV488" s="1"/>
      <c r="DA488" s="1"/>
      <c r="DB488" s="1">
        <f t="shared" si="3151"/>
        <v>0</v>
      </c>
      <c r="DC488" s="1">
        <f t="shared" si="3152"/>
        <v>0</v>
      </c>
      <c r="DD488" s="1">
        <f t="shared" si="3153"/>
        <v>0</v>
      </c>
      <c r="DE488" s="1">
        <f t="shared" si="3154"/>
        <v>0</v>
      </c>
      <c r="DF488" s="1">
        <f t="shared" si="3155"/>
        <v>0</v>
      </c>
      <c r="DG488" s="1">
        <f t="shared" si="3156"/>
        <v>0</v>
      </c>
      <c r="DH488" s="1"/>
      <c r="DM488" s="1"/>
      <c r="DN488" s="1"/>
      <c r="DS488" s="1"/>
      <c r="DT488" s="1">
        <f t="shared" si="3157"/>
        <v>0</v>
      </c>
      <c r="DU488" s="1">
        <f t="shared" si="3158"/>
        <v>0</v>
      </c>
      <c r="DV488" s="1">
        <f t="shared" si="3159"/>
        <v>0</v>
      </c>
      <c r="DW488" s="1">
        <f t="shared" si="3160"/>
        <v>0</v>
      </c>
      <c r="DX488" s="1">
        <f t="shared" si="3161"/>
        <v>0</v>
      </c>
      <c r="DY488" s="1">
        <f t="shared" si="3162"/>
        <v>0</v>
      </c>
      <c r="DZ488" s="1"/>
      <c r="EA488" s="1"/>
      <c r="EB488" s="1"/>
      <c r="EC488" s="1"/>
      <c r="ED488" s="1"/>
      <c r="EE488" s="1">
        <f t="shared" si="3118"/>
        <v>0</v>
      </c>
      <c r="EF488" s="1"/>
      <c r="EK488" s="1"/>
      <c r="EL488" s="1">
        <f t="shared" si="3163"/>
        <v>0</v>
      </c>
      <c r="EM488" s="1">
        <f t="shared" si="3164"/>
        <v>0</v>
      </c>
      <c r="EN488" s="1">
        <f t="shared" si="3165"/>
        <v>0</v>
      </c>
      <c r="EO488" s="1">
        <f t="shared" si="3166"/>
        <v>0</v>
      </c>
      <c r="EP488" s="1">
        <f t="shared" si="3167"/>
        <v>0</v>
      </c>
      <c r="EQ488" s="1">
        <f t="shared" si="3168"/>
        <v>0</v>
      </c>
      <c r="ER488" s="1">
        <v>0</v>
      </c>
      <c r="EW488" s="1">
        <f t="shared" si="3119"/>
        <v>0</v>
      </c>
      <c r="EX488" s="1"/>
      <c r="FC488" s="1"/>
      <c r="FD488" s="1">
        <f t="shared" si="3169"/>
        <v>0</v>
      </c>
      <c r="FE488" s="1">
        <f t="shared" si="3170"/>
        <v>0</v>
      </c>
      <c r="FF488" s="1">
        <f t="shared" si="3171"/>
        <v>0</v>
      </c>
      <c r="FG488" s="1">
        <f t="shared" si="3172"/>
        <v>0</v>
      </c>
      <c r="FH488" s="1">
        <f t="shared" si="3173"/>
        <v>0</v>
      </c>
      <c r="FI488" s="1">
        <f t="shared" si="3174"/>
        <v>0</v>
      </c>
    </row>
    <row r="489" spans="1:165" s="116" customFormat="1" ht="12" thickBot="1" x14ac:dyDescent="0.25">
      <c r="A489" s="120"/>
      <c r="B489" s="120"/>
      <c r="C489" s="120"/>
      <c r="D489" s="120"/>
      <c r="E489" s="123"/>
      <c r="F489" s="30"/>
      <c r="G489" s="1"/>
      <c r="H489" s="1"/>
      <c r="I489" s="1"/>
      <c r="J489" s="1"/>
      <c r="K489" s="1"/>
      <c r="L489" s="1"/>
      <c r="M489" s="1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140"/>
      <c r="AG489" s="140"/>
      <c r="AH489" s="1"/>
      <c r="AI489" s="1"/>
      <c r="AJ489" s="1"/>
      <c r="AK489" s="1"/>
      <c r="AL489" s="1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140"/>
      <c r="BF489" s="140"/>
      <c r="BG489" s="1"/>
      <c r="BH489" s="1"/>
      <c r="BI489" s="1"/>
      <c r="BJ489" s="1"/>
      <c r="BK489" s="1"/>
      <c r="BL489" s="1"/>
      <c r="BM489" s="65"/>
      <c r="BN489" s="132"/>
      <c r="BO489" s="65"/>
      <c r="BP489" s="132"/>
      <c r="BQ489" s="65"/>
      <c r="BR489" s="65"/>
      <c r="BS489" s="132"/>
      <c r="BT489" s="65"/>
      <c r="BU489" s="65"/>
      <c r="BV489" s="65"/>
      <c r="BW489" s="65"/>
      <c r="BX489" s="132"/>
      <c r="BY489" s="65"/>
      <c r="BZ489" s="132"/>
      <c r="CA489" s="65"/>
      <c r="CB489" s="65"/>
      <c r="CC489" s="65"/>
      <c r="CD489" s="65"/>
      <c r="CE489" s="65"/>
      <c r="CF489" s="65"/>
      <c r="CG489" s="65"/>
      <c r="CH489" s="132"/>
      <c r="CI489" s="65"/>
      <c r="CJ489" s="65"/>
      <c r="CK489" s="140"/>
      <c r="CL489" s="140"/>
      <c r="CM489" s="1"/>
      <c r="CN489" s="1"/>
      <c r="CO489" s="1"/>
      <c r="CP489" s="1"/>
      <c r="CU489" s="1"/>
      <c r="CV489" s="1"/>
      <c r="DA489" s="1"/>
      <c r="DB489" s="1"/>
      <c r="DG489" s="1"/>
      <c r="DH489" s="1"/>
      <c r="DM489" s="1"/>
      <c r="DN489" s="1"/>
      <c r="DS489" s="1"/>
      <c r="DT489" s="1"/>
      <c r="DY489" s="1"/>
      <c r="DZ489" s="1"/>
      <c r="EA489" s="1"/>
      <c r="EB489" s="1"/>
      <c r="EC489" s="1"/>
      <c r="ED489" s="1"/>
      <c r="EE489" s="1"/>
      <c r="EF489" s="1"/>
      <c r="EK489" s="1"/>
      <c r="EL489" s="1"/>
      <c r="EQ489" s="1"/>
      <c r="ER489" s="1"/>
      <c r="EW489" s="1"/>
      <c r="EX489" s="1"/>
      <c r="FC489" s="1"/>
      <c r="FD489" s="1"/>
      <c r="FI489" s="1"/>
    </row>
    <row r="490" spans="1:165" s="142" customFormat="1" ht="23.25" thickBot="1" x14ac:dyDescent="0.25">
      <c r="A490" s="21"/>
      <c r="B490" s="21"/>
      <c r="C490" s="22"/>
      <c r="D490" s="22"/>
      <c r="E490" s="23" t="s">
        <v>617</v>
      </c>
      <c r="F490" s="60"/>
      <c r="G490" s="60"/>
      <c r="H490" s="60"/>
      <c r="I490" s="60"/>
      <c r="J490" s="60"/>
      <c r="K490" s="60"/>
      <c r="L490" s="60"/>
      <c r="M490" s="60">
        <f>SUM(M476:M489)</f>
        <v>1258004</v>
      </c>
      <c r="N490" s="60">
        <f t="shared" ref="N490:FI490" si="3241">SUM(N476:N489)</f>
        <v>53031</v>
      </c>
      <c r="O490" s="60">
        <f t="shared" si="3241"/>
        <v>0</v>
      </c>
      <c r="P490" s="60">
        <f t="shared" si="3241"/>
        <v>820867</v>
      </c>
      <c r="Q490" s="60">
        <f t="shared" si="3241"/>
        <v>244634</v>
      </c>
      <c r="R490" s="60">
        <f t="shared" si="3241"/>
        <v>0</v>
      </c>
      <c r="S490" s="60">
        <f t="shared" si="3241"/>
        <v>0</v>
      </c>
      <c r="T490" s="60">
        <f t="shared" si="3241"/>
        <v>0</v>
      </c>
      <c r="U490" s="60">
        <f t="shared" si="3241"/>
        <v>0</v>
      </c>
      <c r="V490" s="60">
        <f t="shared" si="3241"/>
        <v>0</v>
      </c>
      <c r="W490" s="60">
        <f t="shared" si="3241"/>
        <v>0</v>
      </c>
      <c r="X490" s="60">
        <f t="shared" si="3241"/>
        <v>0</v>
      </c>
      <c r="Y490" s="60">
        <f t="shared" si="3241"/>
        <v>0</v>
      </c>
      <c r="Z490" s="60">
        <f t="shared" si="3241"/>
        <v>0</v>
      </c>
      <c r="AA490" s="60">
        <f t="shared" si="3241"/>
        <v>0</v>
      </c>
      <c r="AB490" s="60">
        <f t="shared" si="3241"/>
        <v>36441</v>
      </c>
      <c r="AC490" s="60">
        <f t="shared" si="3241"/>
        <v>51614</v>
      </c>
      <c r="AD490" s="60">
        <f t="shared" si="3241"/>
        <v>51417</v>
      </c>
      <c r="AE490" s="60">
        <f t="shared" si="3241"/>
        <v>0</v>
      </c>
      <c r="AF490" s="60">
        <f t="shared" si="3241"/>
        <v>0</v>
      </c>
      <c r="AG490" s="60">
        <f t="shared" si="3241"/>
        <v>0</v>
      </c>
      <c r="AH490" s="60">
        <f t="shared" si="3241"/>
        <v>0</v>
      </c>
      <c r="AI490" s="60">
        <f t="shared" si="3241"/>
        <v>0</v>
      </c>
      <c r="AJ490" s="60">
        <f t="shared" si="3241"/>
        <v>1258004</v>
      </c>
      <c r="AK490" s="60"/>
      <c r="AL490" s="60">
        <f>SUM(AL476:AL489)</f>
        <v>1108276</v>
      </c>
      <c r="AM490" s="60">
        <f t="shared" ref="AM490:BJ490" si="3242">SUM(AM476:AM489)</f>
        <v>0</v>
      </c>
      <c r="AN490" s="60">
        <f t="shared" si="3242"/>
        <v>0</v>
      </c>
      <c r="AO490" s="60">
        <f t="shared" si="3242"/>
        <v>629999</v>
      </c>
      <c r="AP490" s="60">
        <f t="shared" si="3242"/>
        <v>400804</v>
      </c>
      <c r="AQ490" s="60">
        <f t="shared" si="3242"/>
        <v>0</v>
      </c>
      <c r="AR490" s="60">
        <f t="shared" si="3242"/>
        <v>0</v>
      </c>
      <c r="AS490" s="60">
        <f t="shared" si="3242"/>
        <v>7096</v>
      </c>
      <c r="AT490" s="60">
        <f t="shared" si="3242"/>
        <v>5587</v>
      </c>
      <c r="AU490" s="60">
        <f t="shared" si="3242"/>
        <v>1509</v>
      </c>
      <c r="AV490" s="60">
        <f t="shared" si="3242"/>
        <v>0</v>
      </c>
      <c r="AW490" s="60">
        <f t="shared" si="3242"/>
        <v>0</v>
      </c>
      <c r="AX490" s="60">
        <f t="shared" si="3242"/>
        <v>0</v>
      </c>
      <c r="AY490" s="60">
        <f t="shared" si="3242"/>
        <v>0</v>
      </c>
      <c r="AZ490" s="60">
        <f t="shared" si="3242"/>
        <v>0</v>
      </c>
      <c r="BA490" s="60">
        <f t="shared" si="3242"/>
        <v>0</v>
      </c>
      <c r="BB490" s="60">
        <f t="shared" si="3242"/>
        <v>0</v>
      </c>
      <c r="BC490" s="60">
        <f t="shared" si="3242"/>
        <v>70377</v>
      </c>
      <c r="BD490" s="60">
        <f t="shared" si="3242"/>
        <v>0</v>
      </c>
      <c r="BE490" s="60">
        <f t="shared" si="3242"/>
        <v>0</v>
      </c>
      <c r="BF490" s="60">
        <f t="shared" si="3242"/>
        <v>0</v>
      </c>
      <c r="BG490" s="60">
        <f t="shared" si="3242"/>
        <v>0</v>
      </c>
      <c r="BH490" s="60">
        <f t="shared" si="3242"/>
        <v>0</v>
      </c>
      <c r="BI490" s="60">
        <f t="shared" si="3242"/>
        <v>1108276</v>
      </c>
      <c r="BJ490" s="60">
        <f t="shared" si="3242"/>
        <v>3667307</v>
      </c>
      <c r="BK490" s="60">
        <f>SUM(BK476:BK489)</f>
        <v>2366280</v>
      </c>
      <c r="BL490" s="60"/>
      <c r="BM490" s="60">
        <f t="shared" ref="BM490:CO490" si="3243">SUM(BM476:BM489)</f>
        <v>53031</v>
      </c>
      <c r="BN490" s="60"/>
      <c r="BO490" s="60">
        <f t="shared" si="3243"/>
        <v>0</v>
      </c>
      <c r="BP490" s="60"/>
      <c r="BQ490" s="60">
        <f t="shared" si="3243"/>
        <v>1450866</v>
      </c>
      <c r="BR490" s="60">
        <f t="shared" si="3243"/>
        <v>645438</v>
      </c>
      <c r="BS490" s="60"/>
      <c r="BT490" s="60">
        <f t="shared" si="3243"/>
        <v>0</v>
      </c>
      <c r="BU490" s="60">
        <f t="shared" si="3243"/>
        <v>0</v>
      </c>
      <c r="BV490" s="60">
        <f t="shared" si="3243"/>
        <v>7096</v>
      </c>
      <c r="BW490" s="60">
        <f t="shared" si="3243"/>
        <v>5587</v>
      </c>
      <c r="BX490" s="60"/>
      <c r="BY490" s="60">
        <f t="shared" si="3243"/>
        <v>1509</v>
      </c>
      <c r="BZ490" s="60"/>
      <c r="CA490" s="60">
        <f t="shared" si="3243"/>
        <v>0</v>
      </c>
      <c r="CB490" s="60">
        <f t="shared" si="3243"/>
        <v>0</v>
      </c>
      <c r="CC490" s="60">
        <f t="shared" si="3243"/>
        <v>0</v>
      </c>
      <c r="CD490" s="60">
        <f t="shared" si="3243"/>
        <v>0</v>
      </c>
      <c r="CE490" s="60">
        <f t="shared" si="3243"/>
        <v>0</v>
      </c>
      <c r="CF490" s="60">
        <f t="shared" si="3243"/>
        <v>36441</v>
      </c>
      <c r="CG490" s="60">
        <f t="shared" si="3243"/>
        <v>51614</v>
      </c>
      <c r="CH490" s="60"/>
      <c r="CI490" s="60">
        <f t="shared" si="3243"/>
        <v>121794</v>
      </c>
      <c r="CJ490" s="60">
        <f t="shared" si="3243"/>
        <v>0</v>
      </c>
      <c r="CK490" s="60">
        <f t="shared" si="3243"/>
        <v>0</v>
      </c>
      <c r="CL490" s="60">
        <f t="shared" si="3243"/>
        <v>0</v>
      </c>
      <c r="CM490" s="60">
        <f t="shared" si="3243"/>
        <v>0</v>
      </c>
      <c r="CN490" s="60">
        <f t="shared" si="3243"/>
        <v>0</v>
      </c>
      <c r="CO490" s="60">
        <f t="shared" si="3243"/>
        <v>2366280</v>
      </c>
      <c r="CP490" s="60">
        <f t="shared" si="3241"/>
        <v>229407</v>
      </c>
      <c r="CQ490" s="60">
        <f t="shared" si="3241"/>
        <v>0</v>
      </c>
      <c r="CR490" s="60">
        <f t="shared" si="3241"/>
        <v>0</v>
      </c>
      <c r="CS490" s="60">
        <f t="shared" si="3241"/>
        <v>0</v>
      </c>
      <c r="CT490" s="60">
        <f t="shared" si="3241"/>
        <v>0</v>
      </c>
      <c r="CU490" s="60">
        <f t="shared" si="3241"/>
        <v>229407</v>
      </c>
      <c r="CV490" s="60">
        <f t="shared" ref="CV490:DG490" si="3244">SUM(CV476:CV489)</f>
        <v>0</v>
      </c>
      <c r="CW490" s="60">
        <f t="shared" si="3244"/>
        <v>0</v>
      </c>
      <c r="CX490" s="60">
        <f t="shared" si="3244"/>
        <v>0</v>
      </c>
      <c r="CY490" s="60">
        <f t="shared" si="3244"/>
        <v>0</v>
      </c>
      <c r="CZ490" s="60">
        <f t="shared" si="3244"/>
        <v>0</v>
      </c>
      <c r="DA490" s="60">
        <f t="shared" si="3244"/>
        <v>0</v>
      </c>
      <c r="DB490" s="60">
        <f t="shared" si="3244"/>
        <v>229407</v>
      </c>
      <c r="DC490" s="60">
        <f t="shared" si="3244"/>
        <v>0</v>
      </c>
      <c r="DD490" s="60">
        <f t="shared" si="3244"/>
        <v>0</v>
      </c>
      <c r="DE490" s="60">
        <f t="shared" si="3244"/>
        <v>0</v>
      </c>
      <c r="DF490" s="60">
        <f t="shared" si="3244"/>
        <v>0</v>
      </c>
      <c r="DG490" s="60">
        <f t="shared" si="3244"/>
        <v>229407</v>
      </c>
      <c r="DH490" s="60">
        <f t="shared" si="3241"/>
        <v>229407</v>
      </c>
      <c r="DI490" s="60">
        <f t="shared" si="3241"/>
        <v>0</v>
      </c>
      <c r="DJ490" s="60">
        <f t="shared" si="3241"/>
        <v>0</v>
      </c>
      <c r="DK490" s="60">
        <f t="shared" si="3241"/>
        <v>0</v>
      </c>
      <c r="DL490" s="60">
        <f t="shared" si="3241"/>
        <v>0</v>
      </c>
      <c r="DM490" s="60">
        <f t="shared" si="3241"/>
        <v>229407</v>
      </c>
      <c r="DN490" s="60">
        <f t="shared" si="3241"/>
        <v>0</v>
      </c>
      <c r="DO490" s="60">
        <f t="shared" si="3241"/>
        <v>0</v>
      </c>
      <c r="DP490" s="60">
        <f t="shared" si="3241"/>
        <v>0</v>
      </c>
      <c r="DQ490" s="60">
        <f t="shared" si="3241"/>
        <v>0</v>
      </c>
      <c r="DR490" s="60">
        <f t="shared" si="3241"/>
        <v>0</v>
      </c>
      <c r="DS490" s="60">
        <f t="shared" si="3241"/>
        <v>0</v>
      </c>
      <c r="DT490" s="60">
        <f t="shared" si="3241"/>
        <v>229407</v>
      </c>
      <c r="DU490" s="60">
        <f t="shared" si="3241"/>
        <v>0</v>
      </c>
      <c r="DV490" s="60">
        <f t="shared" si="3241"/>
        <v>0</v>
      </c>
      <c r="DW490" s="60">
        <f t="shared" si="3241"/>
        <v>0</v>
      </c>
      <c r="DX490" s="60">
        <f t="shared" si="3241"/>
        <v>0</v>
      </c>
      <c r="DY490" s="60">
        <f t="shared" si="3241"/>
        <v>229407</v>
      </c>
      <c r="DZ490" s="60">
        <f t="shared" si="3241"/>
        <v>229407</v>
      </c>
      <c r="EA490" s="60">
        <f t="shared" si="3241"/>
        <v>0</v>
      </c>
      <c r="EB490" s="60">
        <f t="shared" si="3241"/>
        <v>0</v>
      </c>
      <c r="EC490" s="60">
        <f t="shared" si="3241"/>
        <v>0</v>
      </c>
      <c r="ED490" s="60">
        <f t="shared" si="3241"/>
        <v>0</v>
      </c>
      <c r="EE490" s="60">
        <f t="shared" si="3241"/>
        <v>229407</v>
      </c>
      <c r="EF490" s="60">
        <f t="shared" si="3241"/>
        <v>0</v>
      </c>
      <c r="EG490" s="60">
        <f t="shared" si="3241"/>
        <v>0</v>
      </c>
      <c r="EH490" s="60">
        <f t="shared" si="3241"/>
        <v>0</v>
      </c>
      <c r="EI490" s="60">
        <f t="shared" si="3241"/>
        <v>0</v>
      </c>
      <c r="EJ490" s="60">
        <f t="shared" si="3241"/>
        <v>0</v>
      </c>
      <c r="EK490" s="60">
        <f t="shared" si="3241"/>
        <v>0</v>
      </c>
      <c r="EL490" s="60">
        <f t="shared" si="3241"/>
        <v>229407</v>
      </c>
      <c r="EM490" s="60">
        <f t="shared" si="3241"/>
        <v>0</v>
      </c>
      <c r="EN490" s="60">
        <f t="shared" si="3241"/>
        <v>0</v>
      </c>
      <c r="EO490" s="60">
        <f t="shared" si="3241"/>
        <v>0</v>
      </c>
      <c r="EP490" s="60">
        <f t="shared" si="3241"/>
        <v>0</v>
      </c>
      <c r="EQ490" s="60">
        <f t="shared" si="3241"/>
        <v>229407</v>
      </c>
      <c r="ER490" s="60">
        <f t="shared" si="3241"/>
        <v>0</v>
      </c>
      <c r="ES490" s="60">
        <f t="shared" si="3241"/>
        <v>0</v>
      </c>
      <c r="ET490" s="60">
        <f t="shared" si="3241"/>
        <v>0</v>
      </c>
      <c r="EU490" s="60">
        <f t="shared" si="3241"/>
        <v>0</v>
      </c>
      <c r="EV490" s="60">
        <f t="shared" si="3241"/>
        <v>0</v>
      </c>
      <c r="EW490" s="60">
        <f t="shared" si="3241"/>
        <v>0</v>
      </c>
      <c r="EX490" s="60">
        <f t="shared" si="3241"/>
        <v>0</v>
      </c>
      <c r="EY490" s="60">
        <f t="shared" si="3241"/>
        <v>0</v>
      </c>
      <c r="EZ490" s="60">
        <f t="shared" si="3241"/>
        <v>0</v>
      </c>
      <c r="FA490" s="60">
        <f t="shared" si="3241"/>
        <v>0</v>
      </c>
      <c r="FB490" s="60">
        <f t="shared" si="3241"/>
        <v>0</v>
      </c>
      <c r="FC490" s="60">
        <f t="shared" si="3241"/>
        <v>0</v>
      </c>
      <c r="FD490" s="60">
        <f t="shared" si="3241"/>
        <v>0</v>
      </c>
      <c r="FE490" s="60">
        <f t="shared" si="3241"/>
        <v>0</v>
      </c>
      <c r="FF490" s="60">
        <f t="shared" si="3241"/>
        <v>0</v>
      </c>
      <c r="FG490" s="60">
        <f t="shared" si="3241"/>
        <v>0</v>
      </c>
      <c r="FH490" s="60">
        <f t="shared" si="3241"/>
        <v>0</v>
      </c>
      <c r="FI490" s="60">
        <f t="shared" si="3241"/>
        <v>0</v>
      </c>
    </row>
    <row r="491" spans="1:165" s="148" customFormat="1" ht="11.25" x14ac:dyDescent="0.2">
      <c r="A491" s="86"/>
      <c r="B491" s="86"/>
      <c r="C491" s="71"/>
      <c r="D491" s="71"/>
      <c r="E491" s="87"/>
      <c r="F491" s="87"/>
      <c r="G491" s="92"/>
      <c r="H491" s="92"/>
      <c r="I491" s="92"/>
      <c r="J491" s="92"/>
      <c r="K491" s="92"/>
      <c r="L491" s="92"/>
      <c r="M491" s="92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2"/>
      <c r="AG491" s="92"/>
      <c r="AH491" s="92"/>
      <c r="AI491" s="92"/>
      <c r="AJ491" s="92"/>
      <c r="AK491" s="92"/>
      <c r="AL491" s="92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2"/>
      <c r="BF491" s="92"/>
      <c r="BG491" s="92"/>
      <c r="BH491" s="92"/>
      <c r="BI491" s="92"/>
      <c r="BJ491" s="92"/>
      <c r="BK491" s="92"/>
      <c r="BL491" s="92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2"/>
      <c r="CL491" s="92"/>
      <c r="CM491" s="92"/>
      <c r="CN491" s="92"/>
      <c r="CO491" s="92"/>
      <c r="CP491" s="92"/>
      <c r="CQ491" s="92"/>
      <c r="CR491" s="92"/>
      <c r="CS491" s="92"/>
      <c r="CT491" s="92"/>
      <c r="CU491" s="92"/>
      <c r="CV491" s="92"/>
      <c r="CW491" s="92"/>
      <c r="CX491" s="92"/>
      <c r="CY491" s="92"/>
      <c r="CZ491" s="92"/>
      <c r="DA491" s="92"/>
      <c r="DB491" s="92"/>
      <c r="DC491" s="92"/>
      <c r="DD491" s="92"/>
      <c r="DE491" s="92"/>
      <c r="DF491" s="92"/>
      <c r="DG491" s="92"/>
      <c r="DH491" s="92"/>
      <c r="DI491" s="92"/>
      <c r="DJ491" s="92"/>
      <c r="DK491" s="92"/>
      <c r="DL491" s="92"/>
      <c r="DM491" s="92"/>
      <c r="DN491" s="92"/>
      <c r="DO491" s="92"/>
      <c r="DP491" s="92"/>
      <c r="DQ491" s="92"/>
      <c r="DR491" s="92"/>
      <c r="DS491" s="92"/>
      <c r="DT491" s="92"/>
      <c r="DU491" s="92"/>
      <c r="DV491" s="92"/>
      <c r="DW491" s="92"/>
      <c r="DX491" s="92"/>
      <c r="DY491" s="92"/>
      <c r="DZ491" s="92"/>
      <c r="EA491" s="92"/>
      <c r="EB491" s="92"/>
      <c r="EC491" s="92"/>
      <c r="ED491" s="92"/>
      <c r="EE491" s="92"/>
      <c r="EF491" s="92"/>
      <c r="EG491" s="92"/>
      <c r="EH491" s="92"/>
      <c r="EI491" s="92"/>
      <c r="EJ491" s="92"/>
      <c r="EK491" s="92"/>
      <c r="EL491" s="92"/>
      <c r="EM491" s="92"/>
      <c r="EN491" s="92"/>
      <c r="EO491" s="92"/>
      <c r="EP491" s="92"/>
      <c r="EQ491" s="92"/>
      <c r="ER491" s="92"/>
      <c r="ES491" s="92"/>
      <c r="ET491" s="92"/>
      <c r="EU491" s="92"/>
      <c r="EV491" s="92"/>
      <c r="EW491" s="92"/>
      <c r="EX491" s="92"/>
      <c r="EY491" s="92"/>
      <c r="EZ491" s="92"/>
      <c r="FA491" s="92"/>
      <c r="FB491" s="92"/>
      <c r="FC491" s="92"/>
      <c r="FD491" s="92"/>
      <c r="FE491" s="92"/>
      <c r="FF491" s="92"/>
      <c r="FG491" s="92"/>
      <c r="FH491" s="92"/>
      <c r="FI491" s="92"/>
    </row>
    <row r="492" spans="1:165" s="116" customFormat="1" ht="12" thickBot="1" x14ac:dyDescent="0.25">
      <c r="A492" s="2"/>
      <c r="B492" s="2"/>
      <c r="C492" s="2"/>
      <c r="D492" s="2"/>
      <c r="E492" s="123"/>
      <c r="F492" s="2"/>
      <c r="M492" s="1"/>
      <c r="AH492" s="142"/>
      <c r="AI492" s="142"/>
      <c r="AL492" s="1"/>
      <c r="BG492" s="142"/>
      <c r="BH492" s="142"/>
      <c r="BK492" s="1"/>
      <c r="BL492" s="1"/>
      <c r="BN492" s="115"/>
      <c r="BP492" s="115"/>
      <c r="BS492" s="115"/>
      <c r="BX492" s="115"/>
      <c r="BZ492" s="115"/>
      <c r="CH492" s="115"/>
      <c r="CM492" s="142"/>
      <c r="CN492" s="142"/>
    </row>
    <row r="493" spans="1:165" s="140" customFormat="1" ht="14.25" customHeight="1" thickBot="1" x14ac:dyDescent="0.2">
      <c r="A493" s="61"/>
      <c r="B493" s="61"/>
      <c r="C493" s="61"/>
      <c r="D493" s="61"/>
      <c r="E493" s="62" t="s">
        <v>618</v>
      </c>
      <c r="F493" s="61"/>
      <c r="G493" s="105"/>
      <c r="H493" s="137"/>
      <c r="I493" s="137"/>
      <c r="J493" s="105"/>
      <c r="K493" s="105"/>
      <c r="L493" s="105"/>
      <c r="M493" s="105">
        <f t="shared" ref="M493:AR493" si="3245">M490+M469+M452+M437+M389+M370+M344+M266+M253+M184+M155+M97+M71+M22</f>
        <v>134235180</v>
      </c>
      <c r="N493" s="105">
        <f t="shared" si="3245"/>
        <v>73421179</v>
      </c>
      <c r="O493" s="105">
        <f t="shared" si="3245"/>
        <v>18857607</v>
      </c>
      <c r="P493" s="105">
        <f t="shared" si="3245"/>
        <v>820867</v>
      </c>
      <c r="Q493" s="105">
        <f t="shared" si="3245"/>
        <v>7359489</v>
      </c>
      <c r="R493" s="105">
        <f t="shared" si="3245"/>
        <v>46596</v>
      </c>
      <c r="S493" s="105">
        <f t="shared" si="3245"/>
        <v>3539668</v>
      </c>
      <c r="T493" s="105">
        <f t="shared" si="3245"/>
        <v>7703977</v>
      </c>
      <c r="U493" s="105">
        <f t="shared" si="3245"/>
        <v>6536992</v>
      </c>
      <c r="V493" s="105">
        <f t="shared" si="3245"/>
        <v>1166985</v>
      </c>
      <c r="W493" s="105">
        <f t="shared" si="3245"/>
        <v>17453</v>
      </c>
      <c r="X493" s="105">
        <f t="shared" si="3245"/>
        <v>65544</v>
      </c>
      <c r="Y493" s="105">
        <f t="shared" si="3245"/>
        <v>51610</v>
      </c>
      <c r="Z493" s="105">
        <f t="shared" si="3245"/>
        <v>13934</v>
      </c>
      <c r="AA493" s="105">
        <f t="shared" si="3245"/>
        <v>198500</v>
      </c>
      <c r="AB493" s="105">
        <f t="shared" si="3245"/>
        <v>6730144</v>
      </c>
      <c r="AC493" s="105">
        <f t="shared" si="3245"/>
        <v>15417739</v>
      </c>
      <c r="AD493" s="105">
        <f t="shared" si="3245"/>
        <v>51417</v>
      </c>
      <c r="AE493" s="105">
        <f t="shared" si="3245"/>
        <v>2478395</v>
      </c>
      <c r="AF493" s="105">
        <f t="shared" si="3245"/>
        <v>32586906</v>
      </c>
      <c r="AG493" s="105">
        <f t="shared" si="3245"/>
        <v>25057955</v>
      </c>
      <c r="AH493" s="105">
        <f t="shared" si="3245"/>
        <v>11636730</v>
      </c>
      <c r="AI493" s="105">
        <f t="shared" si="3245"/>
        <v>22871909</v>
      </c>
      <c r="AJ493" s="105">
        <f t="shared" si="3245"/>
        <v>53718410</v>
      </c>
      <c r="AK493" s="105"/>
      <c r="AL493" s="105">
        <f t="shared" si="3245"/>
        <v>12250947</v>
      </c>
      <c r="AM493" s="105">
        <f t="shared" si="3245"/>
        <v>7237828</v>
      </c>
      <c r="AN493" s="105">
        <f t="shared" si="3245"/>
        <v>93440</v>
      </c>
      <c r="AO493" s="105">
        <f t="shared" si="3245"/>
        <v>629999</v>
      </c>
      <c r="AP493" s="105">
        <f t="shared" si="3245"/>
        <v>442216</v>
      </c>
      <c r="AQ493" s="105">
        <f t="shared" si="3245"/>
        <v>0</v>
      </c>
      <c r="AR493" s="105">
        <f t="shared" si="3245"/>
        <v>0</v>
      </c>
      <c r="AS493" s="105">
        <f t="shared" ref="AS493:BI493" si="3246">AS490+AS469+AS452+AS437+AS389+AS370+AS344+AS266+AS253+AS184+AS155+AS97+AS71+AS22</f>
        <v>603106</v>
      </c>
      <c r="AT493" s="105">
        <f t="shared" si="3246"/>
        <v>580546</v>
      </c>
      <c r="AU493" s="105">
        <f t="shared" si="3246"/>
        <v>22560</v>
      </c>
      <c r="AV493" s="105">
        <f t="shared" si="3246"/>
        <v>0</v>
      </c>
      <c r="AW493" s="105">
        <f t="shared" si="3246"/>
        <v>0</v>
      </c>
      <c r="AX493" s="105">
        <f t="shared" si="3246"/>
        <v>0</v>
      </c>
      <c r="AY493" s="105">
        <f t="shared" si="3246"/>
        <v>0</v>
      </c>
      <c r="AZ493" s="105">
        <f t="shared" si="3246"/>
        <v>0</v>
      </c>
      <c r="BA493" s="105">
        <f t="shared" si="3246"/>
        <v>0</v>
      </c>
      <c r="BB493" s="105">
        <f t="shared" si="3246"/>
        <v>3173981</v>
      </c>
      <c r="BC493" s="105">
        <f t="shared" si="3246"/>
        <v>70377</v>
      </c>
      <c r="BD493" s="105">
        <f t="shared" si="3246"/>
        <v>405000</v>
      </c>
      <c r="BE493" s="105">
        <f t="shared" si="3246"/>
        <v>0</v>
      </c>
      <c r="BF493" s="105">
        <f t="shared" si="3246"/>
        <v>0</v>
      </c>
      <c r="BG493" s="105">
        <f t="shared" si="3246"/>
        <v>0</v>
      </c>
      <c r="BH493" s="105">
        <f t="shared" si="3246"/>
        <v>0</v>
      </c>
      <c r="BI493" s="105">
        <f t="shared" si="3246"/>
        <v>10661816</v>
      </c>
      <c r="BJ493" s="105"/>
      <c r="BK493" s="105">
        <f t="shared" ref="BK493:CW493" si="3247">BK490+BK469+BK452+BK437+BK389+BK370+BK344+BK266+BK253+BK184+BK155+BK97+BK71+BK22</f>
        <v>146486127</v>
      </c>
      <c r="BL493" s="105"/>
      <c r="BM493" s="105">
        <f t="shared" si="3247"/>
        <v>80659007</v>
      </c>
      <c r="BN493" s="138"/>
      <c r="BO493" s="105">
        <f t="shared" si="3247"/>
        <v>18951047</v>
      </c>
      <c r="BP493" s="138"/>
      <c r="BQ493" s="105">
        <f t="shared" si="3247"/>
        <v>1450866</v>
      </c>
      <c r="BR493" s="105">
        <f t="shared" si="3247"/>
        <v>7801705</v>
      </c>
      <c r="BS493" s="138"/>
      <c r="BT493" s="105">
        <f t="shared" si="3247"/>
        <v>46596</v>
      </c>
      <c r="BU493" s="105">
        <f t="shared" si="3247"/>
        <v>3539668</v>
      </c>
      <c r="BV493" s="105">
        <f t="shared" si="3247"/>
        <v>8307083</v>
      </c>
      <c r="BW493" s="105">
        <f t="shared" si="3247"/>
        <v>7117538</v>
      </c>
      <c r="BX493" s="138"/>
      <c r="BY493" s="105">
        <f t="shared" si="3247"/>
        <v>1189545</v>
      </c>
      <c r="BZ493" s="138"/>
      <c r="CA493" s="105">
        <f t="shared" si="3247"/>
        <v>17453</v>
      </c>
      <c r="CB493" s="105">
        <f t="shared" si="3247"/>
        <v>65544</v>
      </c>
      <c r="CC493" s="105">
        <f t="shared" si="3247"/>
        <v>51610</v>
      </c>
      <c r="CD493" s="105">
        <f t="shared" si="3247"/>
        <v>13934</v>
      </c>
      <c r="CE493" s="105">
        <f t="shared" si="3247"/>
        <v>198500</v>
      </c>
      <c r="CF493" s="105">
        <f t="shared" si="3247"/>
        <v>6730144</v>
      </c>
      <c r="CG493" s="105">
        <f t="shared" si="3247"/>
        <v>18591720</v>
      </c>
      <c r="CH493" s="138"/>
      <c r="CI493" s="105">
        <f t="shared" si="3247"/>
        <v>121794</v>
      </c>
      <c r="CJ493" s="105">
        <f t="shared" si="3247"/>
        <v>2883395</v>
      </c>
      <c r="CK493" s="105">
        <f t="shared" si="3247"/>
        <v>34200056</v>
      </c>
      <c r="CL493" s="105">
        <f t="shared" si="3247"/>
        <v>25057955</v>
      </c>
      <c r="CM493" s="105">
        <f t="shared" si="3247"/>
        <v>11624312</v>
      </c>
      <c r="CN493" s="105">
        <f t="shared" si="3247"/>
        <v>31797622</v>
      </c>
      <c r="CO493" s="105">
        <f t="shared" si="3247"/>
        <v>55430494</v>
      </c>
      <c r="CP493" s="105">
        <f t="shared" si="3247"/>
        <v>44376752</v>
      </c>
      <c r="CQ493" s="105">
        <f t="shared" si="3247"/>
        <v>529585</v>
      </c>
      <c r="CR493" s="105">
        <f t="shared" si="3247"/>
        <v>9508218</v>
      </c>
      <c r="CS493" s="105">
        <f t="shared" si="3247"/>
        <v>4843460</v>
      </c>
      <c r="CT493" s="105">
        <f t="shared" si="3247"/>
        <v>12163953</v>
      </c>
      <c r="CU493" s="105">
        <f t="shared" si="3247"/>
        <v>17861121</v>
      </c>
      <c r="CV493" s="105">
        <f t="shared" si="3247"/>
        <v>3359434</v>
      </c>
      <c r="CW493" s="105">
        <f t="shared" si="3247"/>
        <v>618187</v>
      </c>
      <c r="CX493" s="105">
        <f t="shared" ref="CX493:EC493" si="3248">CX490+CX469+CX452+CX437+CX389+CX370+CX344+CX266+CX253+CX184+CX155+CX97+CX71+CX22</f>
        <v>0</v>
      </c>
      <c r="CY493" s="105">
        <f t="shared" si="3248"/>
        <v>0</v>
      </c>
      <c r="CZ493" s="105">
        <f t="shared" si="3248"/>
        <v>0</v>
      </c>
      <c r="DA493" s="105">
        <f t="shared" si="3248"/>
        <v>0</v>
      </c>
      <c r="DB493" s="105">
        <f t="shared" si="3248"/>
        <v>47736186</v>
      </c>
      <c r="DC493" s="105">
        <f t="shared" si="3248"/>
        <v>1147772</v>
      </c>
      <c r="DD493" s="105">
        <f t="shared" si="3248"/>
        <v>11502963</v>
      </c>
      <c r="DE493" s="105">
        <f t="shared" si="3248"/>
        <v>4843460</v>
      </c>
      <c r="DF493" s="105">
        <f t="shared" si="3248"/>
        <v>12146808</v>
      </c>
      <c r="DG493" s="105">
        <f t="shared" si="3248"/>
        <v>17973480</v>
      </c>
      <c r="DH493" s="105">
        <f t="shared" si="3248"/>
        <v>13916447</v>
      </c>
      <c r="DI493" s="105">
        <f t="shared" si="3248"/>
        <v>0</v>
      </c>
      <c r="DJ493" s="105">
        <f t="shared" si="3248"/>
        <v>794585</v>
      </c>
      <c r="DK493" s="105">
        <f t="shared" si="3248"/>
        <v>441891</v>
      </c>
      <c r="DL493" s="105">
        <f t="shared" si="3248"/>
        <v>4329631</v>
      </c>
      <c r="DM493" s="105">
        <f t="shared" si="3248"/>
        <v>8350340</v>
      </c>
      <c r="DN493" s="105">
        <f t="shared" si="3248"/>
        <v>1515475</v>
      </c>
      <c r="DO493" s="105">
        <f t="shared" si="3248"/>
        <v>0</v>
      </c>
      <c r="DP493" s="105">
        <f t="shared" si="3248"/>
        <v>0</v>
      </c>
      <c r="DQ493" s="105">
        <f t="shared" si="3248"/>
        <v>0</v>
      </c>
      <c r="DR493" s="105">
        <f t="shared" si="3248"/>
        <v>0</v>
      </c>
      <c r="DS493" s="105">
        <f t="shared" si="3248"/>
        <v>0</v>
      </c>
      <c r="DT493" s="105">
        <f t="shared" si="3248"/>
        <v>15431922</v>
      </c>
      <c r="DU493" s="105">
        <f t="shared" si="3248"/>
        <v>0</v>
      </c>
      <c r="DV493" s="105">
        <f t="shared" si="3248"/>
        <v>794585</v>
      </c>
      <c r="DW493" s="105">
        <f t="shared" si="3248"/>
        <v>441891</v>
      </c>
      <c r="DX493" s="105">
        <f t="shared" si="3248"/>
        <v>4329631</v>
      </c>
      <c r="DY493" s="105">
        <f t="shared" si="3248"/>
        <v>8350340</v>
      </c>
      <c r="DZ493" s="105">
        <f t="shared" si="3248"/>
        <v>3824959</v>
      </c>
      <c r="EA493" s="105">
        <f t="shared" si="3248"/>
        <v>0</v>
      </c>
      <c r="EB493" s="105">
        <f t="shared" si="3248"/>
        <v>0</v>
      </c>
      <c r="EC493" s="105">
        <f t="shared" si="3248"/>
        <v>0</v>
      </c>
      <c r="ED493" s="105">
        <f t="shared" ref="ED493:FI493" si="3249">ED490+ED469+ED452+ED437+ED389+ED370+ED344+ED266+ED253+ED184+ED155+ED97+ED71+ED22</f>
        <v>418092</v>
      </c>
      <c r="EE493" s="105">
        <f t="shared" si="3249"/>
        <v>3406867</v>
      </c>
      <c r="EF493" s="105">
        <f t="shared" si="3249"/>
        <v>2516310</v>
      </c>
      <c r="EG493" s="105">
        <f t="shared" si="3249"/>
        <v>0</v>
      </c>
      <c r="EH493" s="105">
        <f t="shared" si="3249"/>
        <v>0</v>
      </c>
      <c r="EI493" s="105">
        <f t="shared" si="3249"/>
        <v>0</v>
      </c>
      <c r="EJ493" s="105">
        <f t="shared" si="3249"/>
        <v>0</v>
      </c>
      <c r="EK493" s="105">
        <f t="shared" si="3249"/>
        <v>0</v>
      </c>
      <c r="EL493" s="105">
        <f t="shared" si="3249"/>
        <v>6341269</v>
      </c>
      <c r="EM493" s="105">
        <f t="shared" si="3249"/>
        <v>0</v>
      </c>
      <c r="EN493" s="105">
        <f t="shared" si="3249"/>
        <v>0</v>
      </c>
      <c r="EO493" s="105">
        <f t="shared" si="3249"/>
        <v>0</v>
      </c>
      <c r="EP493" s="105">
        <f t="shared" si="3249"/>
        <v>418092</v>
      </c>
      <c r="EQ493" s="105">
        <f t="shared" si="3249"/>
        <v>3406867</v>
      </c>
      <c r="ER493" s="105">
        <f t="shared" si="3249"/>
        <v>305094</v>
      </c>
      <c r="ES493" s="105">
        <f t="shared" si="3249"/>
        <v>0</v>
      </c>
      <c r="ET493" s="105">
        <f t="shared" si="3249"/>
        <v>0</v>
      </c>
      <c r="EU493" s="105">
        <f t="shared" si="3249"/>
        <v>0</v>
      </c>
      <c r="EV493" s="105">
        <f t="shared" si="3249"/>
        <v>0</v>
      </c>
      <c r="EW493" s="105">
        <f t="shared" si="3249"/>
        <v>305094</v>
      </c>
      <c r="EX493" s="105">
        <f t="shared" si="3249"/>
        <v>0</v>
      </c>
      <c r="EY493" s="105">
        <f t="shared" si="3249"/>
        <v>0</v>
      </c>
      <c r="EZ493" s="105">
        <f t="shared" si="3249"/>
        <v>0</v>
      </c>
      <c r="FA493" s="105">
        <f t="shared" si="3249"/>
        <v>0</v>
      </c>
      <c r="FB493" s="105">
        <f t="shared" si="3249"/>
        <v>0</v>
      </c>
      <c r="FC493" s="105">
        <f t="shared" si="3249"/>
        <v>0</v>
      </c>
      <c r="FD493" s="105">
        <f t="shared" si="3249"/>
        <v>305094</v>
      </c>
      <c r="FE493" s="105">
        <f t="shared" si="3249"/>
        <v>0</v>
      </c>
      <c r="FF493" s="105">
        <f t="shared" si="3249"/>
        <v>0</v>
      </c>
      <c r="FG493" s="105">
        <f t="shared" si="3249"/>
        <v>0</v>
      </c>
      <c r="FH493" s="105">
        <f t="shared" si="3249"/>
        <v>0</v>
      </c>
      <c r="FI493" s="105">
        <f t="shared" si="3249"/>
        <v>305094</v>
      </c>
    </row>
    <row r="494" spans="1:165" s="116" customFormat="1" ht="11.25" x14ac:dyDescent="0.2">
      <c r="D494" s="94"/>
      <c r="E494" s="117" t="s">
        <v>7</v>
      </c>
      <c r="M494" s="1"/>
      <c r="AH494" s="142"/>
      <c r="AI494" s="142"/>
      <c r="AL494" s="1"/>
      <c r="BG494" s="142"/>
      <c r="BH494" s="142"/>
      <c r="BK494" s="1"/>
      <c r="BL494" s="1"/>
      <c r="BN494" s="115"/>
      <c r="BP494" s="115"/>
      <c r="BS494" s="115"/>
      <c r="BX494" s="115"/>
      <c r="BZ494" s="115"/>
      <c r="CH494" s="115"/>
      <c r="CM494" s="142"/>
      <c r="CN494" s="142"/>
    </row>
    <row r="495" spans="1:165" s="116" customFormat="1" ht="11.25" x14ac:dyDescent="0.2">
      <c r="A495" s="95"/>
      <c r="B495" s="95"/>
      <c r="C495" s="95"/>
      <c r="D495" s="2"/>
      <c r="E495" s="121" t="s">
        <v>619</v>
      </c>
      <c r="M495" s="1">
        <v>5000</v>
      </c>
      <c r="AL495" s="1"/>
      <c r="BK495" s="1">
        <v>5000</v>
      </c>
      <c r="BL495" s="1"/>
      <c r="BN495" s="115"/>
      <c r="BP495" s="115"/>
      <c r="BS495" s="115"/>
      <c r="BX495" s="115"/>
      <c r="BZ495" s="115"/>
      <c r="CH495" s="115"/>
    </row>
    <row r="496" spans="1:165" s="116" customFormat="1" x14ac:dyDescent="0.25">
      <c r="A496" s="95"/>
      <c r="B496" s="95"/>
      <c r="C496" s="95"/>
      <c r="D496" s="2"/>
      <c r="E496" s="121"/>
      <c r="H496" s="149"/>
      <c r="I496" s="149"/>
      <c r="M496" s="1"/>
      <c r="Y496" s="150">
        <f>SUMIF($C$17:$C$489,$C496,Y$17:Y$489)</f>
        <v>0</v>
      </c>
      <c r="Z496" s="150">
        <f>SUMIF($C$17:$C$489,$C496,Z$17:Z$489)</f>
        <v>0</v>
      </c>
      <c r="AF496" s="150">
        <f t="shared" ref="AF496:AJ497" si="3250">SUMIF($C$17:$C$489,$C496,AF$17:AF$489)</f>
        <v>0</v>
      </c>
      <c r="AG496" s="150">
        <f t="shared" si="3250"/>
        <v>0</v>
      </c>
      <c r="AH496" s="150">
        <f t="shared" si="3250"/>
        <v>0</v>
      </c>
      <c r="AI496" s="150">
        <f t="shared" si="3250"/>
        <v>0</v>
      </c>
      <c r="AJ496" s="150">
        <f t="shared" si="3250"/>
        <v>0</v>
      </c>
      <c r="AK496" s="150"/>
      <c r="AL496" s="1"/>
      <c r="AX496" s="150">
        <f>SUMIF($C$17:$C$489,$C496,AX$17:AX$489)</f>
        <v>0</v>
      </c>
      <c r="AY496" s="150">
        <f>SUMIF($C$17:$C$489,$C496,AY$17:AY$489)</f>
        <v>0</v>
      </c>
      <c r="BE496" s="150">
        <f t="shared" ref="BE496:BI497" si="3251">SUMIF($C$17:$C$489,$C496,BE$17:BE$489)</f>
        <v>0</v>
      </c>
      <c r="BF496" s="150">
        <f t="shared" si="3251"/>
        <v>0</v>
      </c>
      <c r="BG496" s="150">
        <f t="shared" si="3251"/>
        <v>0</v>
      </c>
      <c r="BH496" s="150">
        <f t="shared" si="3251"/>
        <v>0</v>
      </c>
      <c r="BI496" s="150">
        <f t="shared" si="3251"/>
        <v>0</v>
      </c>
      <c r="BJ496" s="150"/>
      <c r="BK496" s="1"/>
      <c r="BL496" s="1"/>
      <c r="BN496" s="115"/>
      <c r="BP496" s="115"/>
      <c r="BS496" s="115"/>
      <c r="BX496" s="115"/>
      <c r="BZ496" s="115"/>
      <c r="CC496" s="150">
        <f>SUMIF($C$17:$C$489,$C496,CC$17:CC$489)</f>
        <v>0</v>
      </c>
      <c r="CD496" s="150">
        <f>SUMIF($C$17:$C$489,$C496,CD$17:CD$489)</f>
        <v>0</v>
      </c>
      <c r="CH496" s="115"/>
      <c r="CK496" s="150">
        <f t="shared" ref="CK496:CO497" si="3252">SUMIF($C$17:$C$489,$C496,CK$17:CK$489)</f>
        <v>0</v>
      </c>
      <c r="CL496" s="150">
        <f t="shared" si="3252"/>
        <v>0</v>
      </c>
      <c r="CM496" s="150">
        <f t="shared" si="3252"/>
        <v>0</v>
      </c>
      <c r="CN496" s="150">
        <f t="shared" si="3252"/>
        <v>0</v>
      </c>
      <c r="CO496" s="150">
        <f t="shared" si="3252"/>
        <v>0</v>
      </c>
      <c r="CR496" s="150">
        <f t="shared" ref="CR496:CU497" si="3253">SUMIF($C$17:$C$489,$C496,CR$17:CR$489)</f>
        <v>0</v>
      </c>
      <c r="CS496" s="150">
        <f t="shared" si="3253"/>
        <v>0</v>
      </c>
      <c r="CT496" s="150">
        <f t="shared" si="3253"/>
        <v>0</v>
      </c>
      <c r="CU496" s="150">
        <f t="shared" si="3253"/>
        <v>0</v>
      </c>
      <c r="CX496" s="150">
        <f t="shared" ref="CX496:DA497" si="3254">SUMIF($C$17:$C$489,$C496,CX$17:CX$489)</f>
        <v>0</v>
      </c>
      <c r="CY496" s="150">
        <f t="shared" si="3254"/>
        <v>0</v>
      </c>
      <c r="CZ496" s="150">
        <f t="shared" si="3254"/>
        <v>0</v>
      </c>
      <c r="DA496" s="150">
        <f t="shared" si="3254"/>
        <v>0</v>
      </c>
      <c r="DD496" s="150">
        <f t="shared" ref="DD496:DG497" si="3255">SUMIF($C$17:$C$489,$C496,DD$17:DD$489)</f>
        <v>0</v>
      </c>
      <c r="DE496" s="150">
        <f t="shared" si="3255"/>
        <v>0</v>
      </c>
      <c r="DF496" s="150">
        <f t="shared" si="3255"/>
        <v>0</v>
      </c>
      <c r="DG496" s="150">
        <f t="shared" si="3255"/>
        <v>0</v>
      </c>
      <c r="DJ496" s="150">
        <f t="shared" ref="DJ496:DM497" si="3256">SUMIF($C$17:$C$489,$C496,DJ$17:DJ$489)</f>
        <v>0</v>
      </c>
      <c r="DK496" s="150">
        <f t="shared" si="3256"/>
        <v>0</v>
      </c>
      <c r="DL496" s="150">
        <f t="shared" si="3256"/>
        <v>0</v>
      </c>
      <c r="DM496" s="150">
        <f t="shared" si="3256"/>
        <v>0</v>
      </c>
      <c r="DP496" s="150">
        <f t="shared" ref="DP496:DS497" si="3257">SUMIF($C$17:$C$489,$C496,DP$17:DP$489)</f>
        <v>0</v>
      </c>
      <c r="DQ496" s="150">
        <f t="shared" si="3257"/>
        <v>0</v>
      </c>
      <c r="DR496" s="150">
        <f t="shared" si="3257"/>
        <v>0</v>
      </c>
      <c r="DS496" s="150">
        <f t="shared" si="3257"/>
        <v>0</v>
      </c>
      <c r="DV496" s="150">
        <f t="shared" ref="DV496:EA497" si="3258">SUMIF($C$17:$C$489,$C496,DV$17:DV$489)</f>
        <v>0</v>
      </c>
      <c r="DW496" s="150">
        <f t="shared" si="3258"/>
        <v>0</v>
      </c>
      <c r="DX496" s="150">
        <f t="shared" si="3258"/>
        <v>0</v>
      </c>
      <c r="DY496" s="150">
        <f t="shared" si="3258"/>
        <v>0</v>
      </c>
      <c r="DZ496" s="150">
        <f t="shared" si="3258"/>
        <v>0</v>
      </c>
      <c r="EA496" s="150">
        <f t="shared" si="3258"/>
        <v>0</v>
      </c>
      <c r="EB496" s="150">
        <f t="shared" ref="EB496:EE497" si="3259">SUMIF($C$17:$C$464,$C496,EB$17:EB$464)</f>
        <v>0</v>
      </c>
      <c r="EC496" s="150">
        <f t="shared" si="3259"/>
        <v>0</v>
      </c>
      <c r="ED496" s="150">
        <f t="shared" si="3259"/>
        <v>0</v>
      </c>
      <c r="EE496" s="150">
        <f t="shared" si="3259"/>
        <v>0</v>
      </c>
      <c r="EH496" s="150">
        <f t="shared" ref="EH496:EK497" si="3260">SUMIF($C$17:$C$489,$C496,EH$17:EH$489)</f>
        <v>0</v>
      </c>
      <c r="EI496" s="150">
        <f t="shared" si="3260"/>
        <v>0</v>
      </c>
      <c r="EJ496" s="150">
        <f t="shared" si="3260"/>
        <v>0</v>
      </c>
      <c r="EK496" s="150">
        <f t="shared" si="3260"/>
        <v>0</v>
      </c>
      <c r="EN496" s="150">
        <f t="shared" ref="EN496:EQ497" si="3261">SUMIF($C$17:$C$489,$C496,EN$17:EN$489)</f>
        <v>0</v>
      </c>
      <c r="EO496" s="150">
        <f t="shared" si="3261"/>
        <v>0</v>
      </c>
      <c r="EP496" s="150">
        <f t="shared" si="3261"/>
        <v>0</v>
      </c>
      <c r="EQ496" s="150">
        <f t="shared" si="3261"/>
        <v>0</v>
      </c>
      <c r="ER496" s="150">
        <f t="shared" ref="ER496:EW497" si="3262">SUMIF($C$17:$C$464,$C496,ER$17:ER$464)</f>
        <v>0</v>
      </c>
      <c r="ES496" s="150">
        <f t="shared" si="3262"/>
        <v>0</v>
      </c>
      <c r="ET496" s="150">
        <f t="shared" si="3262"/>
        <v>0</v>
      </c>
      <c r="EU496" s="150">
        <f t="shared" si="3262"/>
        <v>0</v>
      </c>
      <c r="EV496" s="150">
        <f t="shared" si="3262"/>
        <v>0</v>
      </c>
      <c r="EW496" s="150">
        <f t="shared" si="3262"/>
        <v>0</v>
      </c>
      <c r="EZ496" s="150">
        <f t="shared" ref="EZ496:FC497" si="3263">SUMIF($C$17:$C$489,$C496,EZ$17:EZ$489)</f>
        <v>0</v>
      </c>
      <c r="FA496" s="150">
        <f t="shared" si="3263"/>
        <v>0</v>
      </c>
      <c r="FB496" s="150">
        <f t="shared" si="3263"/>
        <v>0</v>
      </c>
      <c r="FC496" s="150">
        <f t="shared" si="3263"/>
        <v>0</v>
      </c>
      <c r="FF496" s="150">
        <f t="shared" ref="FF496:FI497" si="3264">SUMIF($C$17:$C$489,$C496,FF$17:FF$489)</f>
        <v>0</v>
      </c>
      <c r="FG496" s="150">
        <f t="shared" si="3264"/>
        <v>0</v>
      </c>
      <c r="FH496" s="150">
        <f t="shared" si="3264"/>
        <v>0</v>
      </c>
      <c r="FI496" s="150">
        <f t="shared" si="3264"/>
        <v>0</v>
      </c>
    </row>
    <row r="497" spans="1:165" s="116" customFormat="1" x14ac:dyDescent="0.25">
      <c r="A497" s="95"/>
      <c r="B497" s="95"/>
      <c r="C497" s="195" t="s">
        <v>620</v>
      </c>
      <c r="D497" s="195"/>
      <c r="E497" s="195"/>
      <c r="H497" s="149"/>
      <c r="I497" s="149"/>
      <c r="M497" s="1"/>
      <c r="Y497" s="150">
        <f>SUMIF($C$17:$C$489,$C497,Y$17:Y$489)</f>
        <v>0</v>
      </c>
      <c r="Z497" s="150">
        <f>SUMIF($C$17:$C$489,$C497,Z$17:Z$489)</f>
        <v>0</v>
      </c>
      <c r="AF497" s="150">
        <f t="shared" si="3250"/>
        <v>0</v>
      </c>
      <c r="AG497" s="150">
        <f t="shared" si="3250"/>
        <v>0</v>
      </c>
      <c r="AH497" s="150">
        <f t="shared" si="3250"/>
        <v>0</v>
      </c>
      <c r="AI497" s="150">
        <f t="shared" si="3250"/>
        <v>0</v>
      </c>
      <c r="AJ497" s="150">
        <f t="shared" si="3250"/>
        <v>0</v>
      </c>
      <c r="AK497" s="150"/>
      <c r="AL497" s="1"/>
      <c r="AX497" s="150">
        <f>SUMIF($C$17:$C$489,$C497,AX$17:AX$489)</f>
        <v>0</v>
      </c>
      <c r="AY497" s="150">
        <f>SUMIF($C$17:$C$489,$C497,AY$17:AY$489)</f>
        <v>0</v>
      </c>
      <c r="BE497" s="150">
        <f t="shared" si="3251"/>
        <v>0</v>
      </c>
      <c r="BF497" s="150">
        <f t="shared" si="3251"/>
        <v>0</v>
      </c>
      <c r="BG497" s="150">
        <f t="shared" si="3251"/>
        <v>0</v>
      </c>
      <c r="BH497" s="150">
        <f t="shared" si="3251"/>
        <v>0</v>
      </c>
      <c r="BI497" s="150">
        <f t="shared" si="3251"/>
        <v>0</v>
      </c>
      <c r="BJ497" s="150"/>
      <c r="BK497" s="1"/>
      <c r="BL497" s="1"/>
      <c r="BN497" s="115"/>
      <c r="BP497" s="115"/>
      <c r="BS497" s="115"/>
      <c r="BX497" s="115"/>
      <c r="BZ497" s="115"/>
      <c r="CC497" s="150">
        <f>SUMIF($C$17:$C$489,$C497,CC$17:CC$489)</f>
        <v>0</v>
      </c>
      <c r="CD497" s="150">
        <f>SUMIF($C$17:$C$489,$C497,CD$17:CD$489)</f>
        <v>0</v>
      </c>
      <c r="CH497" s="115"/>
      <c r="CK497" s="150">
        <f t="shared" si="3252"/>
        <v>0</v>
      </c>
      <c r="CL497" s="150">
        <f t="shared" si="3252"/>
        <v>0</v>
      </c>
      <c r="CM497" s="150">
        <f t="shared" si="3252"/>
        <v>0</v>
      </c>
      <c r="CN497" s="150">
        <f t="shared" si="3252"/>
        <v>0</v>
      </c>
      <c r="CO497" s="150">
        <f t="shared" si="3252"/>
        <v>0</v>
      </c>
      <c r="CR497" s="150">
        <f t="shared" si="3253"/>
        <v>0</v>
      </c>
      <c r="CS497" s="150">
        <f t="shared" si="3253"/>
        <v>0</v>
      </c>
      <c r="CT497" s="150">
        <f t="shared" si="3253"/>
        <v>0</v>
      </c>
      <c r="CU497" s="150">
        <f t="shared" si="3253"/>
        <v>0</v>
      </c>
      <c r="CX497" s="150">
        <f t="shared" si="3254"/>
        <v>0</v>
      </c>
      <c r="CY497" s="150">
        <f t="shared" si="3254"/>
        <v>0</v>
      </c>
      <c r="CZ497" s="150">
        <f t="shared" si="3254"/>
        <v>0</v>
      </c>
      <c r="DA497" s="150">
        <f t="shared" si="3254"/>
        <v>0</v>
      </c>
      <c r="DD497" s="150">
        <f t="shared" si="3255"/>
        <v>0</v>
      </c>
      <c r="DE497" s="150">
        <f t="shared" si="3255"/>
        <v>0</v>
      </c>
      <c r="DF497" s="150">
        <f t="shared" si="3255"/>
        <v>0</v>
      </c>
      <c r="DG497" s="150">
        <f t="shared" si="3255"/>
        <v>0</v>
      </c>
      <c r="DJ497" s="150">
        <f t="shared" si="3256"/>
        <v>0</v>
      </c>
      <c r="DK497" s="150">
        <f t="shared" si="3256"/>
        <v>0</v>
      </c>
      <c r="DL497" s="150">
        <f t="shared" si="3256"/>
        <v>0</v>
      </c>
      <c r="DM497" s="150">
        <f t="shared" si="3256"/>
        <v>0</v>
      </c>
      <c r="DP497" s="150">
        <f t="shared" si="3257"/>
        <v>0</v>
      </c>
      <c r="DQ497" s="150">
        <f t="shared" si="3257"/>
        <v>0</v>
      </c>
      <c r="DR497" s="150">
        <f t="shared" si="3257"/>
        <v>0</v>
      </c>
      <c r="DS497" s="150">
        <f t="shared" si="3257"/>
        <v>0</v>
      </c>
      <c r="DV497" s="150">
        <f t="shared" si="3258"/>
        <v>0</v>
      </c>
      <c r="DW497" s="150">
        <f t="shared" si="3258"/>
        <v>0</v>
      </c>
      <c r="DX497" s="150">
        <f t="shared" si="3258"/>
        <v>0</v>
      </c>
      <c r="DY497" s="150">
        <f t="shared" si="3258"/>
        <v>0</v>
      </c>
      <c r="DZ497" s="150">
        <f t="shared" si="3258"/>
        <v>0</v>
      </c>
      <c r="EA497" s="150">
        <f t="shared" si="3258"/>
        <v>0</v>
      </c>
      <c r="EB497" s="150">
        <f t="shared" si="3259"/>
        <v>0</v>
      </c>
      <c r="EC497" s="150">
        <f t="shared" si="3259"/>
        <v>0</v>
      </c>
      <c r="ED497" s="150">
        <f t="shared" si="3259"/>
        <v>0</v>
      </c>
      <c r="EE497" s="150">
        <f t="shared" si="3259"/>
        <v>0</v>
      </c>
      <c r="EH497" s="150">
        <f t="shared" si="3260"/>
        <v>0</v>
      </c>
      <c r="EI497" s="150">
        <f t="shared" si="3260"/>
        <v>0</v>
      </c>
      <c r="EJ497" s="150">
        <f t="shared" si="3260"/>
        <v>0</v>
      </c>
      <c r="EK497" s="150">
        <f t="shared" si="3260"/>
        <v>0</v>
      </c>
      <c r="EN497" s="150">
        <f t="shared" si="3261"/>
        <v>0</v>
      </c>
      <c r="EO497" s="150">
        <f t="shared" si="3261"/>
        <v>0</v>
      </c>
      <c r="EP497" s="150">
        <f t="shared" si="3261"/>
        <v>0</v>
      </c>
      <c r="EQ497" s="150">
        <f t="shared" si="3261"/>
        <v>0</v>
      </c>
      <c r="ER497" s="150">
        <f t="shared" si="3262"/>
        <v>0</v>
      </c>
      <c r="ES497" s="150">
        <f t="shared" si="3262"/>
        <v>0</v>
      </c>
      <c r="ET497" s="150">
        <f t="shared" si="3262"/>
        <v>0</v>
      </c>
      <c r="EU497" s="150">
        <f t="shared" si="3262"/>
        <v>0</v>
      </c>
      <c r="EV497" s="150">
        <f t="shared" si="3262"/>
        <v>0</v>
      </c>
      <c r="EW497" s="150">
        <f t="shared" si="3262"/>
        <v>0</v>
      </c>
      <c r="EZ497" s="150">
        <f t="shared" si="3263"/>
        <v>0</v>
      </c>
      <c r="FA497" s="150">
        <f t="shared" si="3263"/>
        <v>0</v>
      </c>
      <c r="FB497" s="150">
        <f t="shared" si="3263"/>
        <v>0</v>
      </c>
      <c r="FC497" s="150">
        <f t="shared" si="3263"/>
        <v>0</v>
      </c>
      <c r="FF497" s="150">
        <f t="shared" si="3264"/>
        <v>0</v>
      </c>
      <c r="FG497" s="150">
        <f t="shared" si="3264"/>
        <v>0</v>
      </c>
      <c r="FH497" s="150">
        <f t="shared" si="3264"/>
        <v>0</v>
      </c>
      <c r="FI497" s="150">
        <f t="shared" si="3264"/>
        <v>0</v>
      </c>
    </row>
    <row r="498" spans="1:165" s="116" customFormat="1" ht="13.5" customHeight="1" x14ac:dyDescent="0.25">
      <c r="A498" s="95"/>
      <c r="B498" s="95"/>
      <c r="C498" s="95">
        <v>100101</v>
      </c>
      <c r="D498" s="2"/>
      <c r="E498" s="121" t="s">
        <v>598</v>
      </c>
      <c r="H498" s="149"/>
      <c r="I498" s="149"/>
      <c r="J498" s="142">
        <f t="shared" ref="J498:S507" si="3265">SUMIF($C$16:$C$489,$C498,J$16:J$489)</f>
        <v>313497</v>
      </c>
      <c r="K498" s="142">
        <f t="shared" si="3265"/>
        <v>17462</v>
      </c>
      <c r="L498" s="142">
        <f t="shared" si="3265"/>
        <v>0</v>
      </c>
      <c r="M498" s="142">
        <f t="shared" si="3265"/>
        <v>226035</v>
      </c>
      <c r="N498" s="142">
        <f t="shared" si="3265"/>
        <v>0</v>
      </c>
      <c r="O498" s="142">
        <f t="shared" si="3265"/>
        <v>177979</v>
      </c>
      <c r="P498" s="142">
        <f t="shared" si="3265"/>
        <v>0</v>
      </c>
      <c r="Q498" s="142">
        <f t="shared" si="3265"/>
        <v>48056</v>
      </c>
      <c r="R498" s="142">
        <f t="shared" si="3265"/>
        <v>0</v>
      </c>
      <c r="S498" s="142">
        <f t="shared" si="3265"/>
        <v>0</v>
      </c>
      <c r="T498" s="142">
        <f t="shared" ref="T498:AC507" si="3266">SUMIF($C$16:$C$489,$C498,T$16:T$489)</f>
        <v>0</v>
      </c>
      <c r="U498" s="142">
        <f t="shared" si="3266"/>
        <v>0</v>
      </c>
      <c r="V498" s="142">
        <f t="shared" si="3266"/>
        <v>0</v>
      </c>
      <c r="W498" s="142">
        <f t="shared" si="3266"/>
        <v>0</v>
      </c>
      <c r="X498" s="142">
        <f t="shared" si="3266"/>
        <v>0</v>
      </c>
      <c r="Y498" s="142">
        <f t="shared" si="3266"/>
        <v>0</v>
      </c>
      <c r="Z498" s="142">
        <f t="shared" si="3266"/>
        <v>0</v>
      </c>
      <c r="AA498" s="142">
        <f t="shared" si="3266"/>
        <v>0</v>
      </c>
      <c r="AB498" s="142">
        <f t="shared" si="3266"/>
        <v>0</v>
      </c>
      <c r="AC498" s="142">
        <f t="shared" si="3266"/>
        <v>0</v>
      </c>
      <c r="AD498" s="142">
        <f t="shared" ref="AD498:AM507" si="3267">SUMIF($C$16:$C$489,$C498,AD$16:AD$489)</f>
        <v>0</v>
      </c>
      <c r="AE498" s="142">
        <f t="shared" si="3267"/>
        <v>0</v>
      </c>
      <c r="AF498" s="142">
        <f t="shared" si="3267"/>
        <v>0</v>
      </c>
      <c r="AG498" s="142">
        <f t="shared" si="3267"/>
        <v>0</v>
      </c>
      <c r="AH498" s="142">
        <f t="shared" si="3267"/>
        <v>0</v>
      </c>
      <c r="AI498" s="142">
        <f t="shared" si="3267"/>
        <v>0</v>
      </c>
      <c r="AJ498" s="142">
        <f t="shared" si="3267"/>
        <v>226035</v>
      </c>
      <c r="AK498" s="142">
        <f t="shared" si="3267"/>
        <v>116276</v>
      </c>
      <c r="AL498" s="142">
        <f t="shared" si="3267"/>
        <v>116276</v>
      </c>
      <c r="AM498" s="142">
        <f t="shared" si="3267"/>
        <v>0</v>
      </c>
      <c r="AN498" s="142">
        <f t="shared" ref="AN498:AW507" si="3268">SUMIF($C$16:$C$489,$C498,AN$16:AN$489)</f>
        <v>91556</v>
      </c>
      <c r="AO498" s="142">
        <f t="shared" si="3268"/>
        <v>0</v>
      </c>
      <c r="AP498" s="142">
        <f t="shared" si="3268"/>
        <v>24720</v>
      </c>
      <c r="AQ498" s="142">
        <f t="shared" si="3268"/>
        <v>0</v>
      </c>
      <c r="AR498" s="142">
        <f t="shared" si="3268"/>
        <v>0</v>
      </c>
      <c r="AS498" s="142">
        <f t="shared" si="3268"/>
        <v>0</v>
      </c>
      <c r="AT498" s="142">
        <f t="shared" si="3268"/>
        <v>0</v>
      </c>
      <c r="AU498" s="142">
        <f t="shared" si="3268"/>
        <v>0</v>
      </c>
      <c r="AV498" s="142">
        <f t="shared" si="3268"/>
        <v>0</v>
      </c>
      <c r="AW498" s="142">
        <f t="shared" si="3268"/>
        <v>0</v>
      </c>
      <c r="AX498" s="142">
        <f t="shared" ref="AX498:BK507" si="3269">SUMIF($C$16:$C$489,$C498,AX$16:AX$489)</f>
        <v>0</v>
      </c>
      <c r="AY498" s="142">
        <f t="shared" si="3269"/>
        <v>0</v>
      </c>
      <c r="AZ498" s="142">
        <f t="shared" si="3269"/>
        <v>0</v>
      </c>
      <c r="BA498" s="142">
        <f t="shared" si="3269"/>
        <v>0</v>
      </c>
      <c r="BB498" s="142">
        <f t="shared" si="3269"/>
        <v>0</v>
      </c>
      <c r="BC498" s="142">
        <f t="shared" si="3269"/>
        <v>0</v>
      </c>
      <c r="BD498" s="142">
        <f t="shared" si="3269"/>
        <v>0</v>
      </c>
      <c r="BE498" s="142">
        <f t="shared" si="3269"/>
        <v>0</v>
      </c>
      <c r="BF498" s="142">
        <f t="shared" si="3269"/>
        <v>0</v>
      </c>
      <c r="BG498" s="142">
        <f t="shared" si="3269"/>
        <v>0</v>
      </c>
      <c r="BH498" s="142">
        <f t="shared" si="3269"/>
        <v>0</v>
      </c>
      <c r="BI498" s="142">
        <f t="shared" si="3269"/>
        <v>116276</v>
      </c>
      <c r="BJ498" s="142">
        <f t="shared" si="3269"/>
        <v>429773</v>
      </c>
      <c r="BK498" s="142">
        <f t="shared" si="3269"/>
        <v>342311</v>
      </c>
      <c r="BL498" s="142"/>
      <c r="BM498" s="142">
        <f t="shared" ref="BM498:BV500" si="3270">SUMIF($C$16:$C$489,$C498,BM$16:BM$489)</f>
        <v>0</v>
      </c>
      <c r="BN498" s="142">
        <f t="shared" si="3270"/>
        <v>0</v>
      </c>
      <c r="BO498" s="142">
        <f t="shared" si="3270"/>
        <v>269535</v>
      </c>
      <c r="BP498" s="142">
        <f t="shared" si="3270"/>
        <v>0</v>
      </c>
      <c r="BQ498" s="142">
        <f t="shared" si="3270"/>
        <v>0</v>
      </c>
      <c r="BR498" s="142">
        <f t="shared" si="3270"/>
        <v>72776</v>
      </c>
      <c r="BS498" s="142">
        <f t="shared" si="3270"/>
        <v>0</v>
      </c>
      <c r="BT498" s="142">
        <f t="shared" si="3270"/>
        <v>0</v>
      </c>
      <c r="BU498" s="142">
        <f t="shared" si="3270"/>
        <v>0</v>
      </c>
      <c r="BV498" s="142">
        <f t="shared" si="3270"/>
        <v>0</v>
      </c>
      <c r="BW498" s="142">
        <f t="shared" ref="BW498:CF500" si="3271">SUMIF($C$16:$C$489,$C498,BW$16:BW$489)</f>
        <v>0</v>
      </c>
      <c r="BX498" s="142">
        <f t="shared" si="3271"/>
        <v>0</v>
      </c>
      <c r="BY498" s="142">
        <f t="shared" si="3271"/>
        <v>0</v>
      </c>
      <c r="BZ498" s="142">
        <f t="shared" si="3271"/>
        <v>0</v>
      </c>
      <c r="CA498" s="142">
        <f t="shared" si="3271"/>
        <v>0</v>
      </c>
      <c r="CB498" s="142">
        <f t="shared" si="3271"/>
        <v>0</v>
      </c>
      <c r="CC498" s="142">
        <f t="shared" si="3271"/>
        <v>0</v>
      </c>
      <c r="CD498" s="142">
        <f t="shared" si="3271"/>
        <v>0</v>
      </c>
      <c r="CE498" s="142">
        <f t="shared" si="3271"/>
        <v>0</v>
      </c>
      <c r="CF498" s="142">
        <f t="shared" si="3271"/>
        <v>0</v>
      </c>
      <c r="CG498" s="142">
        <f t="shared" ref="CG498:CP500" si="3272">SUMIF($C$16:$C$489,$C498,CG$16:CG$489)</f>
        <v>0</v>
      </c>
      <c r="CH498" s="142">
        <f t="shared" si="3272"/>
        <v>0</v>
      </c>
      <c r="CI498" s="142">
        <f t="shared" si="3272"/>
        <v>0</v>
      </c>
      <c r="CJ498" s="142">
        <f t="shared" si="3272"/>
        <v>0</v>
      </c>
      <c r="CK498" s="142">
        <f t="shared" si="3272"/>
        <v>0</v>
      </c>
      <c r="CL498" s="142">
        <f t="shared" si="3272"/>
        <v>0</v>
      </c>
      <c r="CM498" s="142">
        <f t="shared" si="3272"/>
        <v>0</v>
      </c>
      <c r="CN498" s="142">
        <f t="shared" si="3272"/>
        <v>0</v>
      </c>
      <c r="CO498" s="142">
        <f t="shared" si="3272"/>
        <v>342311</v>
      </c>
      <c r="CP498" s="142">
        <f t="shared" si="3272"/>
        <v>35000</v>
      </c>
      <c r="CQ498" s="142">
        <f t="shared" ref="CQ498:CZ500" si="3273">SUMIF($C$16:$C$489,$C498,CQ$16:CQ$489)</f>
        <v>0</v>
      </c>
      <c r="CR498" s="142">
        <f t="shared" si="3273"/>
        <v>0</v>
      </c>
      <c r="CS498" s="142">
        <f t="shared" si="3273"/>
        <v>0</v>
      </c>
      <c r="CT498" s="142">
        <f t="shared" si="3273"/>
        <v>0</v>
      </c>
      <c r="CU498" s="142">
        <f t="shared" si="3273"/>
        <v>35000</v>
      </c>
      <c r="CV498" s="142">
        <f t="shared" si="3273"/>
        <v>0</v>
      </c>
      <c r="CW498" s="142">
        <f t="shared" si="3273"/>
        <v>0</v>
      </c>
      <c r="CX498" s="142">
        <f t="shared" si="3273"/>
        <v>0</v>
      </c>
      <c r="CY498" s="142">
        <f t="shared" si="3273"/>
        <v>0</v>
      </c>
      <c r="CZ498" s="142">
        <f t="shared" si="3273"/>
        <v>0</v>
      </c>
      <c r="DA498" s="142">
        <f t="shared" ref="DA498:DJ500" si="3274">SUMIF($C$16:$C$489,$C498,DA$16:DA$489)</f>
        <v>0</v>
      </c>
      <c r="DB498" s="142">
        <f t="shared" si="3274"/>
        <v>35000</v>
      </c>
      <c r="DC498" s="142">
        <f t="shared" si="3274"/>
        <v>0</v>
      </c>
      <c r="DD498" s="142">
        <f t="shared" si="3274"/>
        <v>0</v>
      </c>
      <c r="DE498" s="142">
        <f t="shared" si="3274"/>
        <v>0</v>
      </c>
      <c r="DF498" s="142">
        <f t="shared" si="3274"/>
        <v>0</v>
      </c>
      <c r="DG498" s="142">
        <f t="shared" si="3274"/>
        <v>35000</v>
      </c>
      <c r="DH498" s="142">
        <f t="shared" si="3274"/>
        <v>35000</v>
      </c>
      <c r="DI498" s="142">
        <f t="shared" si="3274"/>
        <v>0</v>
      </c>
      <c r="DJ498" s="142">
        <f t="shared" si="3274"/>
        <v>0</v>
      </c>
      <c r="DK498" s="142">
        <f t="shared" ref="DK498:DT500" si="3275">SUMIF($C$16:$C$489,$C498,DK$16:DK$489)</f>
        <v>0</v>
      </c>
      <c r="DL498" s="142">
        <f t="shared" si="3275"/>
        <v>0</v>
      </c>
      <c r="DM498" s="142">
        <f t="shared" si="3275"/>
        <v>35000</v>
      </c>
      <c r="DN498" s="142">
        <f t="shared" si="3275"/>
        <v>0</v>
      </c>
      <c r="DO498" s="142">
        <f t="shared" si="3275"/>
        <v>0</v>
      </c>
      <c r="DP498" s="142">
        <f t="shared" si="3275"/>
        <v>0</v>
      </c>
      <c r="DQ498" s="142">
        <f t="shared" si="3275"/>
        <v>0</v>
      </c>
      <c r="DR498" s="142">
        <f t="shared" si="3275"/>
        <v>0</v>
      </c>
      <c r="DS498" s="142">
        <f t="shared" si="3275"/>
        <v>0</v>
      </c>
      <c r="DT498" s="142">
        <f t="shared" si="3275"/>
        <v>35000</v>
      </c>
      <c r="DU498" s="142">
        <f t="shared" ref="DU498:ED500" si="3276">SUMIF($C$16:$C$489,$C498,DU$16:DU$489)</f>
        <v>0</v>
      </c>
      <c r="DV498" s="142">
        <f t="shared" si="3276"/>
        <v>0</v>
      </c>
      <c r="DW498" s="142">
        <f t="shared" si="3276"/>
        <v>0</v>
      </c>
      <c r="DX498" s="142">
        <f t="shared" si="3276"/>
        <v>0</v>
      </c>
      <c r="DY498" s="142">
        <f t="shared" si="3276"/>
        <v>35000</v>
      </c>
      <c r="DZ498" s="142">
        <f t="shared" si="3276"/>
        <v>0</v>
      </c>
      <c r="EA498" s="142">
        <f t="shared" si="3276"/>
        <v>0</v>
      </c>
      <c r="EB498" s="142">
        <f t="shared" si="3276"/>
        <v>0</v>
      </c>
      <c r="EC498" s="142">
        <f t="shared" si="3276"/>
        <v>0</v>
      </c>
      <c r="ED498" s="142">
        <f t="shared" si="3276"/>
        <v>0</v>
      </c>
      <c r="EE498" s="142">
        <f t="shared" ref="EE498:EN500" si="3277">SUMIF($C$16:$C$489,$C498,EE$16:EE$489)</f>
        <v>0</v>
      </c>
      <c r="EF498" s="142">
        <f t="shared" si="3277"/>
        <v>0</v>
      </c>
      <c r="EG498" s="142">
        <f t="shared" si="3277"/>
        <v>0</v>
      </c>
      <c r="EH498" s="142">
        <f t="shared" si="3277"/>
        <v>0</v>
      </c>
      <c r="EI498" s="142">
        <f t="shared" si="3277"/>
        <v>0</v>
      </c>
      <c r="EJ498" s="142">
        <f t="shared" si="3277"/>
        <v>0</v>
      </c>
      <c r="EK498" s="142">
        <f t="shared" si="3277"/>
        <v>0</v>
      </c>
      <c r="EL498" s="142">
        <f t="shared" si="3277"/>
        <v>0</v>
      </c>
      <c r="EM498" s="142">
        <f t="shared" si="3277"/>
        <v>0</v>
      </c>
      <c r="EN498" s="142">
        <f t="shared" si="3277"/>
        <v>0</v>
      </c>
      <c r="EO498" s="142">
        <f t="shared" ref="EO498:EX500" si="3278">SUMIF($C$16:$C$489,$C498,EO$16:EO$489)</f>
        <v>0</v>
      </c>
      <c r="EP498" s="142">
        <f t="shared" si="3278"/>
        <v>0</v>
      </c>
      <c r="EQ498" s="142">
        <f t="shared" si="3278"/>
        <v>0</v>
      </c>
      <c r="ER498" s="142">
        <f t="shared" si="3278"/>
        <v>0</v>
      </c>
      <c r="ES498" s="142">
        <f t="shared" si="3278"/>
        <v>0</v>
      </c>
      <c r="ET498" s="142">
        <f t="shared" si="3278"/>
        <v>0</v>
      </c>
      <c r="EU498" s="142">
        <f t="shared" si="3278"/>
        <v>0</v>
      </c>
      <c r="EV498" s="142">
        <f t="shared" si="3278"/>
        <v>0</v>
      </c>
      <c r="EW498" s="142">
        <f t="shared" si="3278"/>
        <v>0</v>
      </c>
      <c r="EX498" s="142">
        <f t="shared" si="3278"/>
        <v>0</v>
      </c>
      <c r="EY498" s="142">
        <f t="shared" ref="EY498:FH500" si="3279">SUMIF($C$16:$C$489,$C498,EY$16:EY$489)</f>
        <v>0</v>
      </c>
      <c r="EZ498" s="142">
        <f t="shared" si="3279"/>
        <v>0</v>
      </c>
      <c r="FA498" s="142">
        <f t="shared" si="3279"/>
        <v>0</v>
      </c>
      <c r="FB498" s="142">
        <f t="shared" si="3279"/>
        <v>0</v>
      </c>
      <c r="FC498" s="142">
        <f t="shared" si="3279"/>
        <v>0</v>
      </c>
      <c r="FD498" s="142">
        <f t="shared" si="3279"/>
        <v>0</v>
      </c>
      <c r="FE498" s="142">
        <f t="shared" si="3279"/>
        <v>0</v>
      </c>
      <c r="FF498" s="142">
        <f t="shared" si="3279"/>
        <v>0</v>
      </c>
      <c r="FG498" s="142">
        <f t="shared" si="3279"/>
        <v>0</v>
      </c>
      <c r="FH498" s="142">
        <f t="shared" si="3279"/>
        <v>0</v>
      </c>
      <c r="FI498" s="142">
        <f t="shared" ref="FI498:FI529" si="3280">SUMIF($C$16:$C$489,$C498,FI$16:FI$489)</f>
        <v>0</v>
      </c>
    </row>
    <row r="499" spans="1:165" s="116" customFormat="1" ht="13.5" customHeight="1" x14ac:dyDescent="0.25">
      <c r="A499" s="2"/>
      <c r="B499" s="2"/>
      <c r="C499" s="2">
        <v>100102</v>
      </c>
      <c r="D499" s="2"/>
      <c r="E499" s="121" t="s">
        <v>598</v>
      </c>
      <c r="H499" s="149"/>
      <c r="I499" s="149"/>
      <c r="J499" s="142">
        <f t="shared" si="3265"/>
        <v>21000</v>
      </c>
      <c r="K499" s="142">
        <f t="shared" si="3265"/>
        <v>0</v>
      </c>
      <c r="L499" s="142">
        <f t="shared" si="3265"/>
        <v>0</v>
      </c>
      <c r="M499" s="142">
        <f t="shared" si="3265"/>
        <v>21000</v>
      </c>
      <c r="N499" s="142">
        <f t="shared" si="3265"/>
        <v>0</v>
      </c>
      <c r="O499" s="142">
        <f t="shared" si="3265"/>
        <v>0</v>
      </c>
      <c r="P499" s="142">
        <f t="shared" si="3265"/>
        <v>16535</v>
      </c>
      <c r="Q499" s="142">
        <f t="shared" si="3265"/>
        <v>4465</v>
      </c>
      <c r="R499" s="142">
        <f t="shared" si="3265"/>
        <v>0</v>
      </c>
      <c r="S499" s="142">
        <f t="shared" si="3265"/>
        <v>0</v>
      </c>
      <c r="T499" s="142">
        <f t="shared" si="3266"/>
        <v>0</v>
      </c>
      <c r="U499" s="142">
        <f t="shared" si="3266"/>
        <v>0</v>
      </c>
      <c r="V499" s="142">
        <f t="shared" si="3266"/>
        <v>0</v>
      </c>
      <c r="W499" s="142">
        <f t="shared" si="3266"/>
        <v>0</v>
      </c>
      <c r="X499" s="142">
        <f t="shared" si="3266"/>
        <v>0</v>
      </c>
      <c r="Y499" s="142">
        <f t="shared" si="3266"/>
        <v>0</v>
      </c>
      <c r="Z499" s="142">
        <f t="shared" si="3266"/>
        <v>0</v>
      </c>
      <c r="AA499" s="142">
        <f t="shared" si="3266"/>
        <v>0</v>
      </c>
      <c r="AB499" s="142">
        <f t="shared" si="3266"/>
        <v>0</v>
      </c>
      <c r="AC499" s="142">
        <f t="shared" si="3266"/>
        <v>0</v>
      </c>
      <c r="AD499" s="142">
        <f t="shared" si="3267"/>
        <v>0</v>
      </c>
      <c r="AE499" s="142">
        <f t="shared" si="3267"/>
        <v>0</v>
      </c>
      <c r="AF499" s="142">
        <f t="shared" si="3267"/>
        <v>0</v>
      </c>
      <c r="AG499" s="142">
        <f t="shared" si="3267"/>
        <v>0</v>
      </c>
      <c r="AH499" s="142">
        <f t="shared" si="3267"/>
        <v>0</v>
      </c>
      <c r="AI499" s="142">
        <f t="shared" si="3267"/>
        <v>0</v>
      </c>
      <c r="AJ499" s="142">
        <f t="shared" si="3267"/>
        <v>21000</v>
      </c>
      <c r="AK499" s="142">
        <f t="shared" si="3267"/>
        <v>9191</v>
      </c>
      <c r="AL499" s="142">
        <f t="shared" si="3267"/>
        <v>9191</v>
      </c>
      <c r="AM499" s="142">
        <f t="shared" si="3267"/>
        <v>0</v>
      </c>
      <c r="AN499" s="142">
        <f t="shared" si="3268"/>
        <v>0</v>
      </c>
      <c r="AO499" s="142">
        <f t="shared" si="3268"/>
        <v>7237</v>
      </c>
      <c r="AP499" s="142">
        <f t="shared" si="3268"/>
        <v>1954</v>
      </c>
      <c r="AQ499" s="142">
        <f t="shared" si="3268"/>
        <v>0</v>
      </c>
      <c r="AR499" s="142">
        <f t="shared" si="3268"/>
        <v>0</v>
      </c>
      <c r="AS499" s="142">
        <f t="shared" si="3268"/>
        <v>0</v>
      </c>
      <c r="AT499" s="142">
        <f t="shared" si="3268"/>
        <v>0</v>
      </c>
      <c r="AU499" s="142">
        <f t="shared" si="3268"/>
        <v>0</v>
      </c>
      <c r="AV499" s="142">
        <f t="shared" si="3268"/>
        <v>0</v>
      </c>
      <c r="AW499" s="142">
        <f t="shared" si="3268"/>
        <v>0</v>
      </c>
      <c r="AX499" s="142">
        <f t="shared" si="3269"/>
        <v>0</v>
      </c>
      <c r="AY499" s="142">
        <f t="shared" si="3269"/>
        <v>0</v>
      </c>
      <c r="AZ499" s="142">
        <f t="shared" si="3269"/>
        <v>0</v>
      </c>
      <c r="BA499" s="142">
        <f t="shared" si="3269"/>
        <v>0</v>
      </c>
      <c r="BB499" s="142">
        <f t="shared" si="3269"/>
        <v>0</v>
      </c>
      <c r="BC499" s="142">
        <f t="shared" si="3269"/>
        <v>0</v>
      </c>
      <c r="BD499" s="142">
        <f t="shared" si="3269"/>
        <v>0</v>
      </c>
      <c r="BE499" s="142">
        <f t="shared" si="3269"/>
        <v>0</v>
      </c>
      <c r="BF499" s="142">
        <f t="shared" si="3269"/>
        <v>0</v>
      </c>
      <c r="BG499" s="142">
        <f t="shared" si="3269"/>
        <v>0</v>
      </c>
      <c r="BH499" s="142">
        <f t="shared" si="3269"/>
        <v>0</v>
      </c>
      <c r="BI499" s="142">
        <f t="shared" si="3269"/>
        <v>9191</v>
      </c>
      <c r="BJ499" s="142">
        <f t="shared" si="3269"/>
        <v>30191</v>
      </c>
      <c r="BK499" s="142">
        <f t="shared" si="3269"/>
        <v>30191</v>
      </c>
      <c r="BL499" s="142"/>
      <c r="BM499" s="142">
        <f t="shared" si="3270"/>
        <v>0</v>
      </c>
      <c r="BN499" s="142">
        <f t="shared" si="3270"/>
        <v>0</v>
      </c>
      <c r="BO499" s="142">
        <f t="shared" si="3270"/>
        <v>0</v>
      </c>
      <c r="BP499" s="142">
        <f t="shared" si="3270"/>
        <v>0</v>
      </c>
      <c r="BQ499" s="142">
        <f t="shared" si="3270"/>
        <v>23772</v>
      </c>
      <c r="BR499" s="142">
        <f t="shared" si="3270"/>
        <v>6419</v>
      </c>
      <c r="BS499" s="142">
        <f t="shared" si="3270"/>
        <v>0</v>
      </c>
      <c r="BT499" s="142">
        <f t="shared" si="3270"/>
        <v>0</v>
      </c>
      <c r="BU499" s="142">
        <f t="shared" si="3270"/>
        <v>0</v>
      </c>
      <c r="BV499" s="142">
        <f t="shared" si="3270"/>
        <v>0</v>
      </c>
      <c r="BW499" s="142">
        <f t="shared" si="3271"/>
        <v>0</v>
      </c>
      <c r="BX499" s="142">
        <f t="shared" si="3271"/>
        <v>0</v>
      </c>
      <c r="BY499" s="142">
        <f t="shared" si="3271"/>
        <v>0</v>
      </c>
      <c r="BZ499" s="142">
        <f t="shared" si="3271"/>
        <v>0</v>
      </c>
      <c r="CA499" s="142">
        <f t="shared" si="3271"/>
        <v>0</v>
      </c>
      <c r="CB499" s="142">
        <f t="shared" si="3271"/>
        <v>0</v>
      </c>
      <c r="CC499" s="142">
        <f t="shared" si="3271"/>
        <v>0</v>
      </c>
      <c r="CD499" s="142">
        <f t="shared" si="3271"/>
        <v>0</v>
      </c>
      <c r="CE499" s="142">
        <f t="shared" si="3271"/>
        <v>0</v>
      </c>
      <c r="CF499" s="142">
        <f t="shared" si="3271"/>
        <v>0</v>
      </c>
      <c r="CG499" s="142">
        <f t="shared" si="3272"/>
        <v>0</v>
      </c>
      <c r="CH499" s="142">
        <f t="shared" si="3272"/>
        <v>0</v>
      </c>
      <c r="CI499" s="142">
        <f t="shared" si="3272"/>
        <v>0</v>
      </c>
      <c r="CJ499" s="142">
        <f t="shared" si="3272"/>
        <v>0</v>
      </c>
      <c r="CK499" s="142">
        <f t="shared" si="3272"/>
        <v>0</v>
      </c>
      <c r="CL499" s="142">
        <f t="shared" si="3272"/>
        <v>0</v>
      </c>
      <c r="CM499" s="142">
        <f t="shared" si="3272"/>
        <v>0</v>
      </c>
      <c r="CN499" s="142">
        <f t="shared" si="3272"/>
        <v>0</v>
      </c>
      <c r="CO499" s="142">
        <f t="shared" si="3272"/>
        <v>30191</v>
      </c>
      <c r="CP499" s="142">
        <f t="shared" si="3272"/>
        <v>0</v>
      </c>
      <c r="CQ499" s="142">
        <f t="shared" si="3273"/>
        <v>0</v>
      </c>
      <c r="CR499" s="142">
        <f t="shared" si="3273"/>
        <v>0</v>
      </c>
      <c r="CS499" s="142">
        <f t="shared" si="3273"/>
        <v>0</v>
      </c>
      <c r="CT499" s="142">
        <f t="shared" si="3273"/>
        <v>0</v>
      </c>
      <c r="CU499" s="142">
        <f t="shared" si="3273"/>
        <v>0</v>
      </c>
      <c r="CV499" s="142">
        <f t="shared" si="3273"/>
        <v>0</v>
      </c>
      <c r="CW499" s="142">
        <f t="shared" si="3273"/>
        <v>0</v>
      </c>
      <c r="CX499" s="142">
        <f t="shared" si="3273"/>
        <v>0</v>
      </c>
      <c r="CY499" s="142">
        <f t="shared" si="3273"/>
        <v>0</v>
      </c>
      <c r="CZ499" s="142">
        <f t="shared" si="3273"/>
        <v>0</v>
      </c>
      <c r="DA499" s="142">
        <f t="shared" si="3274"/>
        <v>0</v>
      </c>
      <c r="DB499" s="142">
        <f t="shared" si="3274"/>
        <v>0</v>
      </c>
      <c r="DC499" s="142">
        <f t="shared" si="3274"/>
        <v>0</v>
      </c>
      <c r="DD499" s="142">
        <f t="shared" si="3274"/>
        <v>0</v>
      </c>
      <c r="DE499" s="142">
        <f t="shared" si="3274"/>
        <v>0</v>
      </c>
      <c r="DF499" s="142">
        <f t="shared" si="3274"/>
        <v>0</v>
      </c>
      <c r="DG499" s="142">
        <f t="shared" si="3274"/>
        <v>0</v>
      </c>
      <c r="DH499" s="142">
        <f t="shared" si="3274"/>
        <v>0</v>
      </c>
      <c r="DI499" s="142">
        <f t="shared" si="3274"/>
        <v>0</v>
      </c>
      <c r="DJ499" s="142">
        <f t="shared" si="3274"/>
        <v>0</v>
      </c>
      <c r="DK499" s="142">
        <f t="shared" si="3275"/>
        <v>0</v>
      </c>
      <c r="DL499" s="142">
        <f t="shared" si="3275"/>
        <v>0</v>
      </c>
      <c r="DM499" s="142">
        <f t="shared" si="3275"/>
        <v>0</v>
      </c>
      <c r="DN499" s="142">
        <f t="shared" si="3275"/>
        <v>0</v>
      </c>
      <c r="DO499" s="142">
        <f t="shared" si="3275"/>
        <v>0</v>
      </c>
      <c r="DP499" s="142">
        <f t="shared" si="3275"/>
        <v>0</v>
      </c>
      <c r="DQ499" s="142">
        <f t="shared" si="3275"/>
        <v>0</v>
      </c>
      <c r="DR499" s="142">
        <f t="shared" si="3275"/>
        <v>0</v>
      </c>
      <c r="DS499" s="142">
        <f t="shared" si="3275"/>
        <v>0</v>
      </c>
      <c r="DT499" s="142">
        <f t="shared" si="3275"/>
        <v>0</v>
      </c>
      <c r="DU499" s="142">
        <f t="shared" si="3276"/>
        <v>0</v>
      </c>
      <c r="DV499" s="142">
        <f t="shared" si="3276"/>
        <v>0</v>
      </c>
      <c r="DW499" s="142">
        <f t="shared" si="3276"/>
        <v>0</v>
      </c>
      <c r="DX499" s="142">
        <f t="shared" si="3276"/>
        <v>0</v>
      </c>
      <c r="DY499" s="142">
        <f t="shared" si="3276"/>
        <v>0</v>
      </c>
      <c r="DZ499" s="142">
        <f t="shared" si="3276"/>
        <v>0</v>
      </c>
      <c r="EA499" s="142">
        <f t="shared" si="3276"/>
        <v>0</v>
      </c>
      <c r="EB499" s="142">
        <f t="shared" si="3276"/>
        <v>0</v>
      </c>
      <c r="EC499" s="142">
        <f t="shared" si="3276"/>
        <v>0</v>
      </c>
      <c r="ED499" s="142">
        <f t="shared" si="3276"/>
        <v>0</v>
      </c>
      <c r="EE499" s="142">
        <f t="shared" si="3277"/>
        <v>0</v>
      </c>
      <c r="EF499" s="142">
        <f t="shared" si="3277"/>
        <v>0</v>
      </c>
      <c r="EG499" s="142">
        <f t="shared" si="3277"/>
        <v>0</v>
      </c>
      <c r="EH499" s="142">
        <f t="shared" si="3277"/>
        <v>0</v>
      </c>
      <c r="EI499" s="142">
        <f t="shared" si="3277"/>
        <v>0</v>
      </c>
      <c r="EJ499" s="142">
        <f t="shared" si="3277"/>
        <v>0</v>
      </c>
      <c r="EK499" s="142">
        <f t="shared" si="3277"/>
        <v>0</v>
      </c>
      <c r="EL499" s="142">
        <f t="shared" si="3277"/>
        <v>0</v>
      </c>
      <c r="EM499" s="142">
        <f t="shared" si="3277"/>
        <v>0</v>
      </c>
      <c r="EN499" s="142">
        <f t="shared" si="3277"/>
        <v>0</v>
      </c>
      <c r="EO499" s="142">
        <f t="shared" si="3278"/>
        <v>0</v>
      </c>
      <c r="EP499" s="142">
        <f t="shared" si="3278"/>
        <v>0</v>
      </c>
      <c r="EQ499" s="142">
        <f t="shared" si="3278"/>
        <v>0</v>
      </c>
      <c r="ER499" s="142">
        <f t="shared" si="3278"/>
        <v>0</v>
      </c>
      <c r="ES499" s="142">
        <f t="shared" si="3278"/>
        <v>0</v>
      </c>
      <c r="ET499" s="142">
        <f t="shared" si="3278"/>
        <v>0</v>
      </c>
      <c r="EU499" s="142">
        <f t="shared" si="3278"/>
        <v>0</v>
      </c>
      <c r="EV499" s="142">
        <f t="shared" si="3278"/>
        <v>0</v>
      </c>
      <c r="EW499" s="142">
        <f t="shared" si="3278"/>
        <v>0</v>
      </c>
      <c r="EX499" s="142">
        <f t="shared" si="3278"/>
        <v>0</v>
      </c>
      <c r="EY499" s="142">
        <f t="shared" si="3279"/>
        <v>0</v>
      </c>
      <c r="EZ499" s="142">
        <f t="shared" si="3279"/>
        <v>0</v>
      </c>
      <c r="FA499" s="142">
        <f t="shared" si="3279"/>
        <v>0</v>
      </c>
      <c r="FB499" s="142">
        <f t="shared" si="3279"/>
        <v>0</v>
      </c>
      <c r="FC499" s="142">
        <f t="shared" si="3279"/>
        <v>0</v>
      </c>
      <c r="FD499" s="142">
        <f t="shared" si="3279"/>
        <v>0</v>
      </c>
      <c r="FE499" s="142">
        <f t="shared" si="3279"/>
        <v>0</v>
      </c>
      <c r="FF499" s="142">
        <f t="shared" si="3279"/>
        <v>0</v>
      </c>
      <c r="FG499" s="142">
        <f t="shared" si="3279"/>
        <v>0</v>
      </c>
      <c r="FH499" s="142">
        <f t="shared" si="3279"/>
        <v>0</v>
      </c>
      <c r="FI499" s="142">
        <f t="shared" si="3280"/>
        <v>0</v>
      </c>
    </row>
    <row r="500" spans="1:165" s="116" customFormat="1" ht="13.5" customHeight="1" x14ac:dyDescent="0.25">
      <c r="A500" s="2"/>
      <c r="B500" s="2"/>
      <c r="C500" s="2">
        <v>100201</v>
      </c>
      <c r="D500" s="2"/>
      <c r="E500" s="121" t="s">
        <v>599</v>
      </c>
      <c r="H500" s="149"/>
      <c r="I500" s="149"/>
      <c r="J500" s="142">
        <f t="shared" si="3265"/>
        <v>542736</v>
      </c>
      <c r="K500" s="142">
        <f t="shared" si="3265"/>
        <v>20311</v>
      </c>
      <c r="L500" s="142">
        <f t="shared" si="3265"/>
        <v>0</v>
      </c>
      <c r="M500" s="142">
        <f t="shared" si="3265"/>
        <v>221945</v>
      </c>
      <c r="N500" s="142">
        <f t="shared" si="3265"/>
        <v>0</v>
      </c>
      <c r="O500" s="142">
        <f t="shared" si="3265"/>
        <v>0</v>
      </c>
      <c r="P500" s="142">
        <f t="shared" si="3265"/>
        <v>174760</v>
      </c>
      <c r="Q500" s="142">
        <f t="shared" si="3265"/>
        <v>47185</v>
      </c>
      <c r="R500" s="142">
        <f t="shared" si="3265"/>
        <v>0</v>
      </c>
      <c r="S500" s="142">
        <f t="shared" si="3265"/>
        <v>0</v>
      </c>
      <c r="T500" s="142">
        <f t="shared" si="3266"/>
        <v>0</v>
      </c>
      <c r="U500" s="142">
        <f t="shared" si="3266"/>
        <v>0</v>
      </c>
      <c r="V500" s="142">
        <f t="shared" si="3266"/>
        <v>0</v>
      </c>
      <c r="W500" s="142">
        <f t="shared" si="3266"/>
        <v>0</v>
      </c>
      <c r="X500" s="142">
        <f t="shared" si="3266"/>
        <v>0</v>
      </c>
      <c r="Y500" s="142">
        <f t="shared" si="3266"/>
        <v>0</v>
      </c>
      <c r="Z500" s="142">
        <f t="shared" si="3266"/>
        <v>0</v>
      </c>
      <c r="AA500" s="142">
        <f t="shared" si="3266"/>
        <v>0</v>
      </c>
      <c r="AB500" s="142">
        <f t="shared" si="3266"/>
        <v>0</v>
      </c>
      <c r="AC500" s="142">
        <f t="shared" si="3266"/>
        <v>0</v>
      </c>
      <c r="AD500" s="142">
        <f t="shared" si="3267"/>
        <v>0</v>
      </c>
      <c r="AE500" s="142">
        <f t="shared" si="3267"/>
        <v>0</v>
      </c>
      <c r="AF500" s="142">
        <f t="shared" si="3267"/>
        <v>0</v>
      </c>
      <c r="AG500" s="142">
        <f t="shared" si="3267"/>
        <v>0</v>
      </c>
      <c r="AH500" s="142">
        <f t="shared" si="3267"/>
        <v>0</v>
      </c>
      <c r="AI500" s="142">
        <f t="shared" si="3267"/>
        <v>0</v>
      </c>
      <c r="AJ500" s="142">
        <f t="shared" si="3267"/>
        <v>221945</v>
      </c>
      <c r="AK500" s="142">
        <f t="shared" si="3267"/>
        <v>96562</v>
      </c>
      <c r="AL500" s="142">
        <f t="shared" si="3267"/>
        <v>96562</v>
      </c>
      <c r="AM500" s="142">
        <f t="shared" si="3267"/>
        <v>0</v>
      </c>
      <c r="AN500" s="142">
        <f t="shared" si="3268"/>
        <v>0</v>
      </c>
      <c r="AO500" s="142">
        <f t="shared" si="3268"/>
        <v>75985</v>
      </c>
      <c r="AP500" s="142">
        <f t="shared" si="3268"/>
        <v>20577</v>
      </c>
      <c r="AQ500" s="142">
        <f t="shared" si="3268"/>
        <v>0</v>
      </c>
      <c r="AR500" s="142">
        <f t="shared" si="3268"/>
        <v>0</v>
      </c>
      <c r="AS500" s="142">
        <f t="shared" si="3268"/>
        <v>0</v>
      </c>
      <c r="AT500" s="142">
        <f t="shared" si="3268"/>
        <v>0</v>
      </c>
      <c r="AU500" s="142">
        <f t="shared" si="3268"/>
        <v>0</v>
      </c>
      <c r="AV500" s="142">
        <f t="shared" si="3268"/>
        <v>0</v>
      </c>
      <c r="AW500" s="142">
        <f t="shared" si="3268"/>
        <v>0</v>
      </c>
      <c r="AX500" s="142">
        <f t="shared" si="3269"/>
        <v>0</v>
      </c>
      <c r="AY500" s="142">
        <f t="shared" si="3269"/>
        <v>0</v>
      </c>
      <c r="AZ500" s="142">
        <f t="shared" si="3269"/>
        <v>0</v>
      </c>
      <c r="BA500" s="142">
        <f t="shared" si="3269"/>
        <v>0</v>
      </c>
      <c r="BB500" s="142">
        <f t="shared" si="3269"/>
        <v>0</v>
      </c>
      <c r="BC500" s="142">
        <f t="shared" si="3269"/>
        <v>0</v>
      </c>
      <c r="BD500" s="142">
        <f t="shared" si="3269"/>
        <v>0</v>
      </c>
      <c r="BE500" s="142">
        <f t="shared" si="3269"/>
        <v>0</v>
      </c>
      <c r="BF500" s="142">
        <f t="shared" si="3269"/>
        <v>0</v>
      </c>
      <c r="BG500" s="142">
        <f t="shared" si="3269"/>
        <v>0</v>
      </c>
      <c r="BH500" s="142">
        <f t="shared" si="3269"/>
        <v>0</v>
      </c>
      <c r="BI500" s="142">
        <f t="shared" si="3269"/>
        <v>96562</v>
      </c>
      <c r="BJ500" s="142">
        <f t="shared" si="3269"/>
        <v>639298</v>
      </c>
      <c r="BK500" s="142">
        <f t="shared" si="3269"/>
        <v>318507</v>
      </c>
      <c r="BL500" s="142"/>
      <c r="BM500" s="142">
        <f t="shared" si="3270"/>
        <v>0</v>
      </c>
      <c r="BN500" s="142">
        <f t="shared" si="3270"/>
        <v>0</v>
      </c>
      <c r="BO500" s="142">
        <f t="shared" si="3270"/>
        <v>0</v>
      </c>
      <c r="BP500" s="142">
        <f t="shared" si="3270"/>
        <v>0</v>
      </c>
      <c r="BQ500" s="142">
        <f t="shared" si="3270"/>
        <v>250745</v>
      </c>
      <c r="BR500" s="142">
        <f t="shared" si="3270"/>
        <v>67762</v>
      </c>
      <c r="BS500" s="142">
        <f t="shared" si="3270"/>
        <v>0</v>
      </c>
      <c r="BT500" s="142">
        <f t="shared" si="3270"/>
        <v>0</v>
      </c>
      <c r="BU500" s="142">
        <f t="shared" si="3270"/>
        <v>0</v>
      </c>
      <c r="BV500" s="142">
        <f t="shared" si="3270"/>
        <v>0</v>
      </c>
      <c r="BW500" s="142">
        <f t="shared" si="3271"/>
        <v>0</v>
      </c>
      <c r="BX500" s="142">
        <f t="shared" si="3271"/>
        <v>0</v>
      </c>
      <c r="BY500" s="142">
        <f t="shared" si="3271"/>
        <v>0</v>
      </c>
      <c r="BZ500" s="142">
        <f t="shared" si="3271"/>
        <v>0</v>
      </c>
      <c r="CA500" s="142">
        <f t="shared" si="3271"/>
        <v>0</v>
      </c>
      <c r="CB500" s="142">
        <f t="shared" si="3271"/>
        <v>0</v>
      </c>
      <c r="CC500" s="142">
        <f t="shared" si="3271"/>
        <v>0</v>
      </c>
      <c r="CD500" s="142">
        <f t="shared" si="3271"/>
        <v>0</v>
      </c>
      <c r="CE500" s="142">
        <f t="shared" si="3271"/>
        <v>0</v>
      </c>
      <c r="CF500" s="142">
        <f t="shared" si="3271"/>
        <v>0</v>
      </c>
      <c r="CG500" s="142">
        <f t="shared" si="3272"/>
        <v>0</v>
      </c>
      <c r="CH500" s="142">
        <f t="shared" si="3272"/>
        <v>0</v>
      </c>
      <c r="CI500" s="142">
        <f t="shared" si="3272"/>
        <v>0</v>
      </c>
      <c r="CJ500" s="142">
        <f t="shared" si="3272"/>
        <v>0</v>
      </c>
      <c r="CK500" s="142">
        <f t="shared" si="3272"/>
        <v>0</v>
      </c>
      <c r="CL500" s="142">
        <f t="shared" si="3272"/>
        <v>0</v>
      </c>
      <c r="CM500" s="142">
        <f t="shared" si="3272"/>
        <v>0</v>
      </c>
      <c r="CN500" s="142">
        <f t="shared" si="3272"/>
        <v>0</v>
      </c>
      <c r="CO500" s="142">
        <f t="shared" si="3272"/>
        <v>318507</v>
      </c>
      <c r="CP500" s="142">
        <f t="shared" si="3272"/>
        <v>100160</v>
      </c>
      <c r="CQ500" s="142">
        <f t="shared" si="3273"/>
        <v>0</v>
      </c>
      <c r="CR500" s="142">
        <f t="shared" si="3273"/>
        <v>0</v>
      </c>
      <c r="CS500" s="142">
        <f t="shared" si="3273"/>
        <v>0</v>
      </c>
      <c r="CT500" s="142">
        <f t="shared" si="3273"/>
        <v>0</v>
      </c>
      <c r="CU500" s="142">
        <f t="shared" si="3273"/>
        <v>100160</v>
      </c>
      <c r="CV500" s="142">
        <f t="shared" si="3273"/>
        <v>0</v>
      </c>
      <c r="CW500" s="142">
        <f t="shared" si="3273"/>
        <v>0</v>
      </c>
      <c r="CX500" s="142">
        <f t="shared" si="3273"/>
        <v>0</v>
      </c>
      <c r="CY500" s="142">
        <f t="shared" si="3273"/>
        <v>0</v>
      </c>
      <c r="CZ500" s="142">
        <f t="shared" si="3273"/>
        <v>0</v>
      </c>
      <c r="DA500" s="142">
        <f t="shared" si="3274"/>
        <v>0</v>
      </c>
      <c r="DB500" s="142">
        <f t="shared" si="3274"/>
        <v>100160</v>
      </c>
      <c r="DC500" s="142">
        <f t="shared" si="3274"/>
        <v>0</v>
      </c>
      <c r="DD500" s="142">
        <f t="shared" si="3274"/>
        <v>0</v>
      </c>
      <c r="DE500" s="142">
        <f t="shared" si="3274"/>
        <v>0</v>
      </c>
      <c r="DF500" s="142">
        <f t="shared" si="3274"/>
        <v>0</v>
      </c>
      <c r="DG500" s="142">
        <f t="shared" si="3274"/>
        <v>100160</v>
      </c>
      <c r="DH500" s="142">
        <f t="shared" si="3274"/>
        <v>100160</v>
      </c>
      <c r="DI500" s="142">
        <f t="shared" si="3274"/>
        <v>0</v>
      </c>
      <c r="DJ500" s="142">
        <f t="shared" si="3274"/>
        <v>0</v>
      </c>
      <c r="DK500" s="142">
        <f t="shared" si="3275"/>
        <v>0</v>
      </c>
      <c r="DL500" s="142">
        <f t="shared" si="3275"/>
        <v>0</v>
      </c>
      <c r="DM500" s="142">
        <f t="shared" si="3275"/>
        <v>100160</v>
      </c>
      <c r="DN500" s="142">
        <f t="shared" si="3275"/>
        <v>0</v>
      </c>
      <c r="DO500" s="142">
        <f t="shared" si="3275"/>
        <v>0</v>
      </c>
      <c r="DP500" s="142">
        <f t="shared" si="3275"/>
        <v>0</v>
      </c>
      <c r="DQ500" s="142">
        <f t="shared" si="3275"/>
        <v>0</v>
      </c>
      <c r="DR500" s="142">
        <f t="shared" si="3275"/>
        <v>0</v>
      </c>
      <c r="DS500" s="142">
        <f t="shared" si="3275"/>
        <v>0</v>
      </c>
      <c r="DT500" s="142">
        <f t="shared" si="3275"/>
        <v>100160</v>
      </c>
      <c r="DU500" s="142">
        <f t="shared" si="3276"/>
        <v>0</v>
      </c>
      <c r="DV500" s="142">
        <f t="shared" si="3276"/>
        <v>0</v>
      </c>
      <c r="DW500" s="142">
        <f t="shared" si="3276"/>
        <v>0</v>
      </c>
      <c r="DX500" s="142">
        <f t="shared" si="3276"/>
        <v>0</v>
      </c>
      <c r="DY500" s="142">
        <f t="shared" si="3276"/>
        <v>100160</v>
      </c>
      <c r="DZ500" s="142">
        <f t="shared" si="3276"/>
        <v>100160</v>
      </c>
      <c r="EA500" s="142">
        <f t="shared" si="3276"/>
        <v>0</v>
      </c>
      <c r="EB500" s="142">
        <f t="shared" si="3276"/>
        <v>0</v>
      </c>
      <c r="EC500" s="142">
        <f t="shared" si="3276"/>
        <v>0</v>
      </c>
      <c r="ED500" s="142">
        <f t="shared" si="3276"/>
        <v>0</v>
      </c>
      <c r="EE500" s="142">
        <f t="shared" si="3277"/>
        <v>100160</v>
      </c>
      <c r="EF500" s="142">
        <f t="shared" si="3277"/>
        <v>0</v>
      </c>
      <c r="EG500" s="142">
        <f t="shared" si="3277"/>
        <v>0</v>
      </c>
      <c r="EH500" s="142">
        <f t="shared" si="3277"/>
        <v>0</v>
      </c>
      <c r="EI500" s="142">
        <f t="shared" si="3277"/>
        <v>0</v>
      </c>
      <c r="EJ500" s="142">
        <f t="shared" si="3277"/>
        <v>0</v>
      </c>
      <c r="EK500" s="142">
        <f t="shared" si="3277"/>
        <v>0</v>
      </c>
      <c r="EL500" s="142">
        <f t="shared" si="3277"/>
        <v>100160</v>
      </c>
      <c r="EM500" s="142">
        <f t="shared" si="3277"/>
        <v>0</v>
      </c>
      <c r="EN500" s="142">
        <f t="shared" si="3277"/>
        <v>0</v>
      </c>
      <c r="EO500" s="142">
        <f t="shared" si="3278"/>
        <v>0</v>
      </c>
      <c r="EP500" s="142">
        <f t="shared" si="3278"/>
        <v>0</v>
      </c>
      <c r="EQ500" s="142">
        <f t="shared" si="3278"/>
        <v>100160</v>
      </c>
      <c r="ER500" s="142">
        <f t="shared" si="3278"/>
        <v>0</v>
      </c>
      <c r="ES500" s="142">
        <f t="shared" si="3278"/>
        <v>0</v>
      </c>
      <c r="ET500" s="142">
        <f t="shared" si="3278"/>
        <v>0</v>
      </c>
      <c r="EU500" s="142">
        <f t="shared" si="3278"/>
        <v>0</v>
      </c>
      <c r="EV500" s="142">
        <f t="shared" si="3278"/>
        <v>0</v>
      </c>
      <c r="EW500" s="142">
        <f t="shared" si="3278"/>
        <v>0</v>
      </c>
      <c r="EX500" s="142">
        <f t="shared" si="3278"/>
        <v>0</v>
      </c>
      <c r="EY500" s="142">
        <f t="shared" si="3279"/>
        <v>0</v>
      </c>
      <c r="EZ500" s="142">
        <f t="shared" si="3279"/>
        <v>0</v>
      </c>
      <c r="FA500" s="142">
        <f t="shared" si="3279"/>
        <v>0</v>
      </c>
      <c r="FB500" s="142">
        <f t="shared" si="3279"/>
        <v>0</v>
      </c>
      <c r="FC500" s="142">
        <f t="shared" si="3279"/>
        <v>0</v>
      </c>
      <c r="FD500" s="142">
        <f t="shared" si="3279"/>
        <v>0</v>
      </c>
      <c r="FE500" s="142">
        <f t="shared" si="3279"/>
        <v>0</v>
      </c>
      <c r="FF500" s="142">
        <f t="shared" si="3279"/>
        <v>0</v>
      </c>
      <c r="FG500" s="142">
        <f t="shared" si="3279"/>
        <v>0</v>
      </c>
      <c r="FH500" s="142">
        <f t="shared" si="3279"/>
        <v>0</v>
      </c>
      <c r="FI500" s="142">
        <f t="shared" si="3280"/>
        <v>0</v>
      </c>
    </row>
    <row r="501" spans="1:165" s="116" customFormat="1" ht="13.5" customHeight="1" x14ac:dyDescent="0.25">
      <c r="A501" s="2"/>
      <c r="B501" s="2"/>
      <c r="C501" s="2">
        <v>210301</v>
      </c>
      <c r="D501" s="2"/>
      <c r="E501" s="121" t="s">
        <v>621</v>
      </c>
      <c r="H501" s="149"/>
      <c r="I501" s="149"/>
      <c r="J501" s="142">
        <f t="shared" si="3265"/>
        <v>13482</v>
      </c>
      <c r="K501" s="142">
        <f t="shared" si="3265"/>
        <v>4576</v>
      </c>
      <c r="L501" s="142">
        <f t="shared" si="3265"/>
        <v>0</v>
      </c>
      <c r="M501" s="142">
        <f t="shared" si="3265"/>
        <v>8906</v>
      </c>
      <c r="N501" s="142">
        <f t="shared" si="3265"/>
        <v>0</v>
      </c>
      <c r="O501" s="142">
        <f t="shared" si="3265"/>
        <v>7013</v>
      </c>
      <c r="P501" s="142">
        <f t="shared" si="3265"/>
        <v>0</v>
      </c>
      <c r="Q501" s="142">
        <f t="shared" si="3265"/>
        <v>1893</v>
      </c>
      <c r="R501" s="142">
        <f t="shared" si="3265"/>
        <v>0</v>
      </c>
      <c r="S501" s="142">
        <f t="shared" si="3265"/>
        <v>0</v>
      </c>
      <c r="T501" s="142">
        <f t="shared" si="3266"/>
        <v>0</v>
      </c>
      <c r="U501" s="142">
        <f t="shared" si="3266"/>
        <v>0</v>
      </c>
      <c r="V501" s="142">
        <f t="shared" si="3266"/>
        <v>0</v>
      </c>
      <c r="W501" s="142">
        <f t="shared" si="3266"/>
        <v>0</v>
      </c>
      <c r="X501" s="142">
        <f t="shared" si="3266"/>
        <v>0</v>
      </c>
      <c r="Y501" s="142">
        <f t="shared" si="3266"/>
        <v>0</v>
      </c>
      <c r="Z501" s="142">
        <f t="shared" si="3266"/>
        <v>0</v>
      </c>
      <c r="AA501" s="142">
        <f t="shared" si="3266"/>
        <v>0</v>
      </c>
      <c r="AB501" s="142">
        <f t="shared" si="3266"/>
        <v>0</v>
      </c>
      <c r="AC501" s="142">
        <f t="shared" si="3266"/>
        <v>0</v>
      </c>
      <c r="AD501" s="142">
        <f t="shared" si="3267"/>
        <v>0</v>
      </c>
      <c r="AE501" s="142">
        <f t="shared" si="3267"/>
        <v>0</v>
      </c>
      <c r="AF501" s="142">
        <f t="shared" si="3267"/>
        <v>0</v>
      </c>
      <c r="AG501" s="142">
        <f t="shared" si="3267"/>
        <v>0</v>
      </c>
      <c r="AH501" s="142">
        <f t="shared" si="3267"/>
        <v>0</v>
      </c>
      <c r="AI501" s="142">
        <f t="shared" si="3267"/>
        <v>0</v>
      </c>
      <c r="AJ501" s="142">
        <f t="shared" si="3267"/>
        <v>8906</v>
      </c>
      <c r="AK501" s="142">
        <f t="shared" si="3267"/>
        <v>0</v>
      </c>
      <c r="AL501" s="142">
        <f t="shared" si="3267"/>
        <v>0</v>
      </c>
      <c r="AM501" s="142">
        <f t="shared" si="3267"/>
        <v>0</v>
      </c>
      <c r="AN501" s="142">
        <f t="shared" si="3268"/>
        <v>0</v>
      </c>
      <c r="AO501" s="142">
        <f t="shared" si="3268"/>
        <v>0</v>
      </c>
      <c r="AP501" s="142">
        <f t="shared" si="3268"/>
        <v>0</v>
      </c>
      <c r="AQ501" s="142">
        <f t="shared" si="3268"/>
        <v>0</v>
      </c>
      <c r="AR501" s="142">
        <f t="shared" si="3268"/>
        <v>0</v>
      </c>
      <c r="AS501" s="142">
        <f t="shared" si="3268"/>
        <v>0</v>
      </c>
      <c r="AT501" s="142">
        <f t="shared" si="3268"/>
        <v>0</v>
      </c>
      <c r="AU501" s="142">
        <f t="shared" si="3268"/>
        <v>0</v>
      </c>
      <c r="AV501" s="142">
        <f t="shared" si="3268"/>
        <v>0</v>
      </c>
      <c r="AW501" s="142">
        <f t="shared" si="3268"/>
        <v>0</v>
      </c>
      <c r="AX501" s="142">
        <f t="shared" si="3269"/>
        <v>0</v>
      </c>
      <c r="AY501" s="142">
        <f t="shared" si="3269"/>
        <v>0</v>
      </c>
      <c r="AZ501" s="142">
        <f t="shared" si="3269"/>
        <v>0</v>
      </c>
      <c r="BA501" s="142">
        <f t="shared" si="3269"/>
        <v>0</v>
      </c>
      <c r="BB501" s="142">
        <f t="shared" si="3269"/>
        <v>0</v>
      </c>
      <c r="BC501" s="142">
        <f t="shared" si="3269"/>
        <v>0</v>
      </c>
      <c r="BD501" s="142">
        <f t="shared" si="3269"/>
        <v>0</v>
      </c>
      <c r="BE501" s="142">
        <f t="shared" si="3269"/>
        <v>0</v>
      </c>
      <c r="BF501" s="142">
        <f t="shared" si="3269"/>
        <v>0</v>
      </c>
      <c r="BG501" s="142">
        <f t="shared" si="3269"/>
        <v>0</v>
      </c>
      <c r="BH501" s="142">
        <f t="shared" si="3269"/>
        <v>0</v>
      </c>
      <c r="BI501" s="142">
        <f t="shared" si="3269"/>
        <v>0</v>
      </c>
      <c r="BJ501" s="142">
        <f t="shared" si="3269"/>
        <v>13482</v>
      </c>
      <c r="BK501" s="142">
        <f t="shared" si="3269"/>
        <v>8906</v>
      </c>
      <c r="BL501" s="142"/>
      <c r="BM501" s="142">
        <f t="shared" ref="BM501:BV507" si="3281">SUMIF($C$16:$C$489,$C501,BM$16:BM$489)</f>
        <v>0</v>
      </c>
      <c r="BN501" s="142">
        <f t="shared" si="3281"/>
        <v>0</v>
      </c>
      <c r="BO501" s="142">
        <f t="shared" si="3281"/>
        <v>7013</v>
      </c>
      <c r="BP501" s="142">
        <f t="shared" si="3281"/>
        <v>0</v>
      </c>
      <c r="BQ501" s="142">
        <f t="shared" si="3281"/>
        <v>0</v>
      </c>
      <c r="BR501" s="142">
        <f t="shared" si="3281"/>
        <v>1893</v>
      </c>
      <c r="BS501" s="142">
        <f t="shared" si="3281"/>
        <v>0</v>
      </c>
      <c r="BT501" s="142">
        <f t="shared" si="3281"/>
        <v>0</v>
      </c>
      <c r="BU501" s="142">
        <f t="shared" si="3281"/>
        <v>0</v>
      </c>
      <c r="BV501" s="142">
        <f t="shared" si="3281"/>
        <v>0</v>
      </c>
      <c r="BW501" s="142">
        <f t="shared" ref="BW501:CF507" si="3282">SUMIF($C$16:$C$489,$C501,BW$16:BW$489)</f>
        <v>0</v>
      </c>
      <c r="BX501" s="142">
        <f t="shared" si="3282"/>
        <v>0</v>
      </c>
      <c r="BY501" s="142">
        <f t="shared" si="3282"/>
        <v>0</v>
      </c>
      <c r="BZ501" s="142">
        <f t="shared" si="3282"/>
        <v>0</v>
      </c>
      <c r="CA501" s="142">
        <f t="shared" si="3282"/>
        <v>0</v>
      </c>
      <c r="CB501" s="142">
        <f t="shared" si="3282"/>
        <v>0</v>
      </c>
      <c r="CC501" s="142">
        <f t="shared" si="3282"/>
        <v>0</v>
      </c>
      <c r="CD501" s="142">
        <f t="shared" si="3282"/>
        <v>0</v>
      </c>
      <c r="CE501" s="142">
        <f t="shared" si="3282"/>
        <v>0</v>
      </c>
      <c r="CF501" s="142">
        <f t="shared" si="3282"/>
        <v>0</v>
      </c>
      <c r="CG501" s="142">
        <f t="shared" ref="CG501:CP507" si="3283">SUMIF($C$16:$C$489,$C501,CG$16:CG$489)</f>
        <v>0</v>
      </c>
      <c r="CH501" s="142">
        <f t="shared" si="3283"/>
        <v>0</v>
      </c>
      <c r="CI501" s="142">
        <f t="shared" si="3283"/>
        <v>0</v>
      </c>
      <c r="CJ501" s="142">
        <f t="shared" si="3283"/>
        <v>0</v>
      </c>
      <c r="CK501" s="142">
        <f t="shared" si="3283"/>
        <v>0</v>
      </c>
      <c r="CL501" s="142">
        <f t="shared" si="3283"/>
        <v>0</v>
      </c>
      <c r="CM501" s="142">
        <f t="shared" si="3283"/>
        <v>0</v>
      </c>
      <c r="CN501" s="142">
        <f t="shared" si="3283"/>
        <v>0</v>
      </c>
      <c r="CO501" s="142">
        <f t="shared" si="3283"/>
        <v>8906</v>
      </c>
      <c r="CP501" s="142">
        <f t="shared" si="3283"/>
        <v>0</v>
      </c>
      <c r="CQ501" s="142">
        <f t="shared" ref="CQ501:CZ507" si="3284">SUMIF($C$16:$C$489,$C501,CQ$16:CQ$489)</f>
        <v>0</v>
      </c>
      <c r="CR501" s="142">
        <f t="shared" si="3284"/>
        <v>0</v>
      </c>
      <c r="CS501" s="142">
        <f t="shared" si="3284"/>
        <v>0</v>
      </c>
      <c r="CT501" s="142">
        <f t="shared" si="3284"/>
        <v>0</v>
      </c>
      <c r="CU501" s="142">
        <f t="shared" si="3284"/>
        <v>0</v>
      </c>
      <c r="CV501" s="142">
        <f t="shared" si="3284"/>
        <v>0</v>
      </c>
      <c r="CW501" s="142">
        <f t="shared" si="3284"/>
        <v>0</v>
      </c>
      <c r="CX501" s="142">
        <f t="shared" si="3284"/>
        <v>0</v>
      </c>
      <c r="CY501" s="142">
        <f t="shared" si="3284"/>
        <v>0</v>
      </c>
      <c r="CZ501" s="142">
        <f t="shared" si="3284"/>
        <v>0</v>
      </c>
      <c r="DA501" s="142">
        <f t="shared" ref="DA501:DJ507" si="3285">SUMIF($C$16:$C$489,$C501,DA$16:DA$489)</f>
        <v>0</v>
      </c>
      <c r="DB501" s="142">
        <f t="shared" si="3285"/>
        <v>0</v>
      </c>
      <c r="DC501" s="142">
        <f t="shared" si="3285"/>
        <v>0</v>
      </c>
      <c r="DD501" s="142">
        <f t="shared" si="3285"/>
        <v>0</v>
      </c>
      <c r="DE501" s="142">
        <f t="shared" si="3285"/>
        <v>0</v>
      </c>
      <c r="DF501" s="142">
        <f t="shared" si="3285"/>
        <v>0</v>
      </c>
      <c r="DG501" s="142">
        <f t="shared" si="3285"/>
        <v>0</v>
      </c>
      <c r="DH501" s="142">
        <f t="shared" si="3285"/>
        <v>0</v>
      </c>
      <c r="DI501" s="142">
        <f t="shared" si="3285"/>
        <v>0</v>
      </c>
      <c r="DJ501" s="142">
        <f t="shared" si="3285"/>
        <v>0</v>
      </c>
      <c r="DK501" s="142">
        <f t="shared" ref="DK501:DT507" si="3286">SUMIF($C$16:$C$489,$C501,DK$16:DK$489)</f>
        <v>0</v>
      </c>
      <c r="DL501" s="142">
        <f t="shared" si="3286"/>
        <v>0</v>
      </c>
      <c r="DM501" s="142">
        <f t="shared" si="3286"/>
        <v>0</v>
      </c>
      <c r="DN501" s="142">
        <f t="shared" si="3286"/>
        <v>0</v>
      </c>
      <c r="DO501" s="142">
        <f t="shared" si="3286"/>
        <v>0</v>
      </c>
      <c r="DP501" s="142">
        <f t="shared" si="3286"/>
        <v>0</v>
      </c>
      <c r="DQ501" s="142">
        <f t="shared" si="3286"/>
        <v>0</v>
      </c>
      <c r="DR501" s="142">
        <f t="shared" si="3286"/>
        <v>0</v>
      </c>
      <c r="DS501" s="142">
        <f t="shared" si="3286"/>
        <v>0</v>
      </c>
      <c r="DT501" s="142">
        <f t="shared" si="3286"/>
        <v>0</v>
      </c>
      <c r="DU501" s="142">
        <f t="shared" ref="DU501:ED507" si="3287">SUMIF($C$16:$C$489,$C501,DU$16:DU$489)</f>
        <v>0</v>
      </c>
      <c r="DV501" s="142">
        <f t="shared" si="3287"/>
        <v>0</v>
      </c>
      <c r="DW501" s="142">
        <f t="shared" si="3287"/>
        <v>0</v>
      </c>
      <c r="DX501" s="142">
        <f t="shared" si="3287"/>
        <v>0</v>
      </c>
      <c r="DY501" s="142">
        <f t="shared" si="3287"/>
        <v>0</v>
      </c>
      <c r="DZ501" s="142">
        <f t="shared" si="3287"/>
        <v>0</v>
      </c>
      <c r="EA501" s="142">
        <f t="shared" si="3287"/>
        <v>0</v>
      </c>
      <c r="EB501" s="142">
        <f t="shared" si="3287"/>
        <v>0</v>
      </c>
      <c r="EC501" s="142">
        <f t="shared" si="3287"/>
        <v>0</v>
      </c>
      <c r="ED501" s="142">
        <f t="shared" si="3287"/>
        <v>0</v>
      </c>
      <c r="EE501" s="142">
        <f t="shared" ref="EE501:EN507" si="3288">SUMIF($C$16:$C$489,$C501,EE$16:EE$489)</f>
        <v>0</v>
      </c>
      <c r="EF501" s="142">
        <f t="shared" si="3288"/>
        <v>0</v>
      </c>
      <c r="EG501" s="142">
        <f t="shared" si="3288"/>
        <v>0</v>
      </c>
      <c r="EH501" s="142">
        <f t="shared" si="3288"/>
        <v>0</v>
      </c>
      <c r="EI501" s="142">
        <f t="shared" si="3288"/>
        <v>0</v>
      </c>
      <c r="EJ501" s="142">
        <f t="shared" si="3288"/>
        <v>0</v>
      </c>
      <c r="EK501" s="142">
        <f t="shared" si="3288"/>
        <v>0</v>
      </c>
      <c r="EL501" s="142">
        <f t="shared" si="3288"/>
        <v>0</v>
      </c>
      <c r="EM501" s="142">
        <f t="shared" si="3288"/>
        <v>0</v>
      </c>
      <c r="EN501" s="142">
        <f t="shared" si="3288"/>
        <v>0</v>
      </c>
      <c r="EO501" s="142">
        <f t="shared" ref="EO501:EV507" si="3289">SUMIF($C$16:$C$489,$C501,EO$16:EO$489)</f>
        <v>0</v>
      </c>
      <c r="EP501" s="142">
        <f t="shared" si="3289"/>
        <v>0</v>
      </c>
      <c r="EQ501" s="142">
        <f t="shared" si="3289"/>
        <v>0</v>
      </c>
      <c r="ER501" s="142">
        <f t="shared" si="3289"/>
        <v>0</v>
      </c>
      <c r="ES501" s="142">
        <f t="shared" si="3289"/>
        <v>0</v>
      </c>
      <c r="ET501" s="142">
        <f t="shared" si="3289"/>
        <v>0</v>
      </c>
      <c r="EU501" s="142">
        <f t="shared" si="3289"/>
        <v>0</v>
      </c>
      <c r="EV501" s="142">
        <f t="shared" si="3289"/>
        <v>0</v>
      </c>
      <c r="EW501" s="142">
        <f t="shared" ref="EW501:FH501" si="3290">SUMIF($C$16:$C$489,$C501,EW$16:EW$489)</f>
        <v>0</v>
      </c>
      <c r="EX501" s="142">
        <f t="shared" si="3290"/>
        <v>0</v>
      </c>
      <c r="EY501" s="142">
        <f t="shared" si="3290"/>
        <v>0</v>
      </c>
      <c r="EZ501" s="142">
        <f t="shared" si="3290"/>
        <v>0</v>
      </c>
      <c r="FA501" s="142">
        <f t="shared" si="3290"/>
        <v>0</v>
      </c>
      <c r="FB501" s="142">
        <f t="shared" si="3290"/>
        <v>0</v>
      </c>
      <c r="FC501" s="142">
        <f t="shared" si="3290"/>
        <v>0</v>
      </c>
      <c r="FD501" s="142">
        <f t="shared" si="3290"/>
        <v>0</v>
      </c>
      <c r="FE501" s="142">
        <f t="shared" si="3290"/>
        <v>0</v>
      </c>
      <c r="FF501" s="142">
        <f t="shared" si="3290"/>
        <v>0</v>
      </c>
      <c r="FG501" s="142">
        <f t="shared" si="3290"/>
        <v>0</v>
      </c>
      <c r="FH501" s="142">
        <f t="shared" si="3290"/>
        <v>0</v>
      </c>
      <c r="FI501" s="142">
        <f t="shared" si="3280"/>
        <v>0</v>
      </c>
    </row>
    <row r="502" spans="1:165" s="116" customFormat="1" ht="13.5" customHeight="1" x14ac:dyDescent="0.25">
      <c r="A502" s="2"/>
      <c r="B502" s="2"/>
      <c r="C502" s="2">
        <v>210601</v>
      </c>
      <c r="D502" s="2"/>
      <c r="E502" s="121" t="s">
        <v>622</v>
      </c>
      <c r="H502" s="149"/>
      <c r="I502" s="149"/>
      <c r="J502" s="142">
        <f t="shared" si="3265"/>
        <v>9305</v>
      </c>
      <c r="K502" s="142">
        <f t="shared" si="3265"/>
        <v>9238</v>
      </c>
      <c r="L502" s="142">
        <f t="shared" si="3265"/>
        <v>0</v>
      </c>
      <c r="M502" s="142">
        <f t="shared" si="3265"/>
        <v>67</v>
      </c>
      <c r="N502" s="142">
        <f t="shared" si="3265"/>
        <v>0</v>
      </c>
      <c r="O502" s="142">
        <f t="shared" si="3265"/>
        <v>53</v>
      </c>
      <c r="P502" s="142">
        <f t="shared" si="3265"/>
        <v>0</v>
      </c>
      <c r="Q502" s="142">
        <f t="shared" si="3265"/>
        <v>14</v>
      </c>
      <c r="R502" s="142">
        <f t="shared" si="3265"/>
        <v>0</v>
      </c>
      <c r="S502" s="142">
        <f t="shared" si="3265"/>
        <v>0</v>
      </c>
      <c r="T502" s="142">
        <f t="shared" si="3266"/>
        <v>0</v>
      </c>
      <c r="U502" s="142">
        <f t="shared" si="3266"/>
        <v>0</v>
      </c>
      <c r="V502" s="142">
        <f t="shared" si="3266"/>
        <v>0</v>
      </c>
      <c r="W502" s="142">
        <f t="shared" si="3266"/>
        <v>0</v>
      </c>
      <c r="X502" s="142">
        <f t="shared" si="3266"/>
        <v>0</v>
      </c>
      <c r="Y502" s="142">
        <f t="shared" si="3266"/>
        <v>0</v>
      </c>
      <c r="Z502" s="142">
        <f t="shared" si="3266"/>
        <v>0</v>
      </c>
      <c r="AA502" s="142">
        <f t="shared" si="3266"/>
        <v>0</v>
      </c>
      <c r="AB502" s="142">
        <f t="shared" si="3266"/>
        <v>0</v>
      </c>
      <c r="AC502" s="142">
        <f t="shared" si="3266"/>
        <v>0</v>
      </c>
      <c r="AD502" s="142">
        <f t="shared" si="3267"/>
        <v>0</v>
      </c>
      <c r="AE502" s="142">
        <f t="shared" si="3267"/>
        <v>0</v>
      </c>
      <c r="AF502" s="142">
        <f t="shared" si="3267"/>
        <v>0</v>
      </c>
      <c r="AG502" s="142">
        <f t="shared" si="3267"/>
        <v>0</v>
      </c>
      <c r="AH502" s="142">
        <f t="shared" si="3267"/>
        <v>0</v>
      </c>
      <c r="AI502" s="142">
        <f t="shared" si="3267"/>
        <v>0</v>
      </c>
      <c r="AJ502" s="142">
        <f t="shared" si="3267"/>
        <v>67</v>
      </c>
      <c r="AK502" s="142">
        <f t="shared" si="3267"/>
        <v>13000</v>
      </c>
      <c r="AL502" s="142">
        <f t="shared" si="3267"/>
        <v>13000</v>
      </c>
      <c r="AM502" s="142">
        <f t="shared" si="3267"/>
        <v>0</v>
      </c>
      <c r="AN502" s="142">
        <f t="shared" si="3268"/>
        <v>10000</v>
      </c>
      <c r="AO502" s="142">
        <f t="shared" si="3268"/>
        <v>0</v>
      </c>
      <c r="AP502" s="142">
        <f t="shared" si="3268"/>
        <v>2700</v>
      </c>
      <c r="AQ502" s="142">
        <f t="shared" si="3268"/>
        <v>0</v>
      </c>
      <c r="AR502" s="142">
        <f t="shared" si="3268"/>
        <v>0</v>
      </c>
      <c r="AS502" s="142">
        <f t="shared" si="3268"/>
        <v>300</v>
      </c>
      <c r="AT502" s="142">
        <f t="shared" si="3268"/>
        <v>300</v>
      </c>
      <c r="AU502" s="142">
        <f t="shared" si="3268"/>
        <v>0</v>
      </c>
      <c r="AV502" s="142">
        <f t="shared" si="3268"/>
        <v>0</v>
      </c>
      <c r="AW502" s="142">
        <f t="shared" si="3268"/>
        <v>0</v>
      </c>
      <c r="AX502" s="142">
        <f t="shared" si="3269"/>
        <v>0</v>
      </c>
      <c r="AY502" s="142">
        <f t="shared" si="3269"/>
        <v>0</v>
      </c>
      <c r="AZ502" s="142">
        <f t="shared" si="3269"/>
        <v>0</v>
      </c>
      <c r="BA502" s="142">
        <f t="shared" si="3269"/>
        <v>0</v>
      </c>
      <c r="BB502" s="142">
        <f t="shared" si="3269"/>
        <v>0</v>
      </c>
      <c r="BC502" s="142">
        <f t="shared" si="3269"/>
        <v>0</v>
      </c>
      <c r="BD502" s="142">
        <f t="shared" si="3269"/>
        <v>0</v>
      </c>
      <c r="BE502" s="142">
        <f t="shared" si="3269"/>
        <v>0</v>
      </c>
      <c r="BF502" s="142">
        <f t="shared" si="3269"/>
        <v>0</v>
      </c>
      <c r="BG502" s="142">
        <f t="shared" si="3269"/>
        <v>0</v>
      </c>
      <c r="BH502" s="142">
        <f t="shared" si="3269"/>
        <v>0</v>
      </c>
      <c r="BI502" s="142">
        <f t="shared" si="3269"/>
        <v>13000</v>
      </c>
      <c r="BJ502" s="142">
        <f t="shared" si="3269"/>
        <v>22305</v>
      </c>
      <c r="BK502" s="142">
        <f t="shared" si="3269"/>
        <v>13067</v>
      </c>
      <c r="BL502" s="142"/>
      <c r="BM502" s="142">
        <f t="shared" si="3281"/>
        <v>0</v>
      </c>
      <c r="BN502" s="142">
        <f t="shared" si="3281"/>
        <v>0</v>
      </c>
      <c r="BO502" s="142">
        <f t="shared" si="3281"/>
        <v>10053</v>
      </c>
      <c r="BP502" s="142">
        <f t="shared" si="3281"/>
        <v>0</v>
      </c>
      <c r="BQ502" s="142">
        <f t="shared" si="3281"/>
        <v>0</v>
      </c>
      <c r="BR502" s="142">
        <f t="shared" si="3281"/>
        <v>2714</v>
      </c>
      <c r="BS502" s="142">
        <f t="shared" si="3281"/>
        <v>0</v>
      </c>
      <c r="BT502" s="142">
        <f t="shared" si="3281"/>
        <v>0</v>
      </c>
      <c r="BU502" s="142">
        <f t="shared" si="3281"/>
        <v>0</v>
      </c>
      <c r="BV502" s="142">
        <f t="shared" si="3281"/>
        <v>300</v>
      </c>
      <c r="BW502" s="142">
        <f t="shared" si="3282"/>
        <v>300</v>
      </c>
      <c r="BX502" s="142">
        <f t="shared" si="3282"/>
        <v>0</v>
      </c>
      <c r="BY502" s="142">
        <f t="shared" si="3282"/>
        <v>0</v>
      </c>
      <c r="BZ502" s="142">
        <f t="shared" si="3282"/>
        <v>0</v>
      </c>
      <c r="CA502" s="142">
        <f t="shared" si="3282"/>
        <v>0</v>
      </c>
      <c r="CB502" s="142">
        <f t="shared" si="3282"/>
        <v>0</v>
      </c>
      <c r="CC502" s="142">
        <f t="shared" si="3282"/>
        <v>0</v>
      </c>
      <c r="CD502" s="142">
        <f t="shared" si="3282"/>
        <v>0</v>
      </c>
      <c r="CE502" s="142">
        <f t="shared" si="3282"/>
        <v>0</v>
      </c>
      <c r="CF502" s="142">
        <f t="shared" si="3282"/>
        <v>0</v>
      </c>
      <c r="CG502" s="142">
        <f t="shared" si="3283"/>
        <v>0</v>
      </c>
      <c r="CH502" s="142">
        <f t="shared" si="3283"/>
        <v>0</v>
      </c>
      <c r="CI502" s="142">
        <f t="shared" si="3283"/>
        <v>0</v>
      </c>
      <c r="CJ502" s="142">
        <f t="shared" si="3283"/>
        <v>0</v>
      </c>
      <c r="CK502" s="142">
        <f t="shared" si="3283"/>
        <v>0</v>
      </c>
      <c r="CL502" s="142">
        <f t="shared" si="3283"/>
        <v>0</v>
      </c>
      <c r="CM502" s="142">
        <f t="shared" si="3283"/>
        <v>0</v>
      </c>
      <c r="CN502" s="142">
        <f t="shared" si="3283"/>
        <v>0</v>
      </c>
      <c r="CO502" s="142">
        <f t="shared" si="3283"/>
        <v>13067</v>
      </c>
      <c r="CP502" s="142">
        <f t="shared" si="3283"/>
        <v>0</v>
      </c>
      <c r="CQ502" s="142">
        <f t="shared" si="3284"/>
        <v>0</v>
      </c>
      <c r="CR502" s="142">
        <f t="shared" si="3284"/>
        <v>0</v>
      </c>
      <c r="CS502" s="142">
        <f t="shared" si="3284"/>
        <v>0</v>
      </c>
      <c r="CT502" s="142">
        <f t="shared" si="3284"/>
        <v>0</v>
      </c>
      <c r="CU502" s="142">
        <f t="shared" si="3284"/>
        <v>0</v>
      </c>
      <c r="CV502" s="142">
        <f t="shared" si="3284"/>
        <v>0</v>
      </c>
      <c r="CW502" s="142">
        <f t="shared" si="3284"/>
        <v>0</v>
      </c>
      <c r="CX502" s="142">
        <f t="shared" si="3284"/>
        <v>0</v>
      </c>
      <c r="CY502" s="142">
        <f t="shared" si="3284"/>
        <v>0</v>
      </c>
      <c r="CZ502" s="142">
        <f t="shared" si="3284"/>
        <v>0</v>
      </c>
      <c r="DA502" s="142">
        <f t="shared" si="3285"/>
        <v>0</v>
      </c>
      <c r="DB502" s="142">
        <f t="shared" si="3285"/>
        <v>0</v>
      </c>
      <c r="DC502" s="142">
        <f t="shared" si="3285"/>
        <v>0</v>
      </c>
      <c r="DD502" s="142">
        <f t="shared" si="3285"/>
        <v>0</v>
      </c>
      <c r="DE502" s="142">
        <f t="shared" si="3285"/>
        <v>0</v>
      </c>
      <c r="DF502" s="142">
        <f t="shared" si="3285"/>
        <v>0</v>
      </c>
      <c r="DG502" s="142">
        <f t="shared" si="3285"/>
        <v>0</v>
      </c>
      <c r="DH502" s="142">
        <f t="shared" si="3285"/>
        <v>0</v>
      </c>
      <c r="DI502" s="142">
        <f t="shared" si="3285"/>
        <v>0</v>
      </c>
      <c r="DJ502" s="142">
        <f t="shared" si="3285"/>
        <v>0</v>
      </c>
      <c r="DK502" s="142">
        <f t="shared" si="3286"/>
        <v>0</v>
      </c>
      <c r="DL502" s="142">
        <f t="shared" si="3286"/>
        <v>0</v>
      </c>
      <c r="DM502" s="142">
        <f t="shared" si="3286"/>
        <v>0</v>
      </c>
      <c r="DN502" s="142">
        <f t="shared" si="3286"/>
        <v>0</v>
      </c>
      <c r="DO502" s="142">
        <f t="shared" si="3286"/>
        <v>0</v>
      </c>
      <c r="DP502" s="142">
        <f t="shared" si="3286"/>
        <v>0</v>
      </c>
      <c r="DQ502" s="142">
        <f t="shared" si="3286"/>
        <v>0</v>
      </c>
      <c r="DR502" s="142">
        <f t="shared" si="3286"/>
        <v>0</v>
      </c>
      <c r="DS502" s="142">
        <f t="shared" si="3286"/>
        <v>0</v>
      </c>
      <c r="DT502" s="142">
        <f t="shared" si="3286"/>
        <v>0</v>
      </c>
      <c r="DU502" s="142">
        <f t="shared" si="3287"/>
        <v>0</v>
      </c>
      <c r="DV502" s="142">
        <f t="shared" si="3287"/>
        <v>0</v>
      </c>
      <c r="DW502" s="142">
        <f t="shared" si="3287"/>
        <v>0</v>
      </c>
      <c r="DX502" s="142">
        <f t="shared" si="3287"/>
        <v>0</v>
      </c>
      <c r="DY502" s="142">
        <f t="shared" si="3287"/>
        <v>0</v>
      </c>
      <c r="DZ502" s="142">
        <f t="shared" si="3287"/>
        <v>0</v>
      </c>
      <c r="EA502" s="142">
        <f t="shared" si="3287"/>
        <v>0</v>
      </c>
      <c r="EB502" s="142">
        <f t="shared" si="3287"/>
        <v>0</v>
      </c>
      <c r="EC502" s="142">
        <f t="shared" si="3287"/>
        <v>0</v>
      </c>
      <c r="ED502" s="142">
        <f t="shared" si="3287"/>
        <v>0</v>
      </c>
      <c r="EE502" s="142">
        <f t="shared" si="3288"/>
        <v>0</v>
      </c>
      <c r="EF502" s="142">
        <f t="shared" si="3288"/>
        <v>0</v>
      </c>
      <c r="EG502" s="142">
        <f t="shared" si="3288"/>
        <v>0</v>
      </c>
      <c r="EH502" s="142">
        <f t="shared" si="3288"/>
        <v>0</v>
      </c>
      <c r="EI502" s="142">
        <f t="shared" si="3288"/>
        <v>0</v>
      </c>
      <c r="EJ502" s="142">
        <f t="shared" si="3288"/>
        <v>0</v>
      </c>
      <c r="EK502" s="142">
        <f t="shared" si="3288"/>
        <v>0</v>
      </c>
      <c r="EL502" s="142">
        <f t="shared" si="3288"/>
        <v>0</v>
      </c>
      <c r="EM502" s="142">
        <f t="shared" si="3288"/>
        <v>0</v>
      </c>
      <c r="EN502" s="142">
        <f t="shared" si="3288"/>
        <v>0</v>
      </c>
      <c r="EO502" s="142">
        <f t="shared" si="3289"/>
        <v>0</v>
      </c>
      <c r="EP502" s="142">
        <f t="shared" si="3289"/>
        <v>0</v>
      </c>
      <c r="EQ502" s="142">
        <f t="shared" si="3289"/>
        <v>0</v>
      </c>
      <c r="ER502" s="142">
        <f t="shared" si="3289"/>
        <v>0</v>
      </c>
      <c r="ES502" s="142">
        <f t="shared" si="3289"/>
        <v>0</v>
      </c>
      <c r="ET502" s="142">
        <f t="shared" si="3289"/>
        <v>0</v>
      </c>
      <c r="EU502" s="142">
        <f t="shared" si="3289"/>
        <v>0</v>
      </c>
      <c r="EV502" s="142">
        <f t="shared" si="3289"/>
        <v>0</v>
      </c>
      <c r="EW502" s="142">
        <f t="shared" ref="EW502:FF507" si="3291">SUMIF($C$16:$C$489,$C502,EW$16:EW$489)</f>
        <v>0</v>
      </c>
      <c r="EX502" s="142">
        <f t="shared" si="3291"/>
        <v>0</v>
      </c>
      <c r="EY502" s="142">
        <f t="shared" si="3291"/>
        <v>0</v>
      </c>
      <c r="EZ502" s="142">
        <f t="shared" si="3291"/>
        <v>0</v>
      </c>
      <c r="FA502" s="142">
        <f t="shared" si="3291"/>
        <v>0</v>
      </c>
      <c r="FB502" s="142">
        <f t="shared" si="3291"/>
        <v>0</v>
      </c>
      <c r="FC502" s="142">
        <f t="shared" si="3291"/>
        <v>0</v>
      </c>
      <c r="FD502" s="142">
        <f t="shared" si="3291"/>
        <v>0</v>
      </c>
      <c r="FE502" s="142">
        <f t="shared" si="3291"/>
        <v>0</v>
      </c>
      <c r="FF502" s="142">
        <f t="shared" si="3291"/>
        <v>0</v>
      </c>
      <c r="FG502" s="142">
        <f t="shared" ref="FG502:FH521" si="3292">SUMIF($C$16:$C$489,$C502,FG$16:FG$489)</f>
        <v>0</v>
      </c>
      <c r="FH502" s="142">
        <f t="shared" si="3292"/>
        <v>0</v>
      </c>
      <c r="FI502" s="142">
        <f t="shared" si="3280"/>
        <v>0</v>
      </c>
    </row>
    <row r="503" spans="1:165" s="116" customFormat="1" ht="13.5" customHeight="1" x14ac:dyDescent="0.25">
      <c r="A503" s="2"/>
      <c r="B503" s="2"/>
      <c r="C503" s="2">
        <v>210701</v>
      </c>
      <c r="D503" s="2"/>
      <c r="E503" s="121" t="s">
        <v>623</v>
      </c>
      <c r="H503" s="149"/>
      <c r="I503" s="149"/>
      <c r="J503" s="142">
        <f t="shared" si="3265"/>
        <v>93329</v>
      </c>
      <c r="K503" s="142">
        <f t="shared" si="3265"/>
        <v>0</v>
      </c>
      <c r="L503" s="142">
        <f t="shared" si="3265"/>
        <v>0</v>
      </c>
      <c r="M503" s="142">
        <f t="shared" si="3265"/>
        <v>93329</v>
      </c>
      <c r="N503" s="142">
        <f t="shared" si="3265"/>
        <v>0</v>
      </c>
      <c r="O503" s="142">
        <f t="shared" si="3265"/>
        <v>73487</v>
      </c>
      <c r="P503" s="142">
        <f t="shared" si="3265"/>
        <v>0</v>
      </c>
      <c r="Q503" s="142">
        <f t="shared" si="3265"/>
        <v>2834</v>
      </c>
      <c r="R503" s="142">
        <f t="shared" si="3265"/>
        <v>17008</v>
      </c>
      <c r="S503" s="142">
        <f t="shared" si="3265"/>
        <v>0</v>
      </c>
      <c r="T503" s="142">
        <f t="shared" si="3266"/>
        <v>0</v>
      </c>
      <c r="U503" s="142">
        <f t="shared" si="3266"/>
        <v>0</v>
      </c>
      <c r="V503" s="142">
        <f t="shared" si="3266"/>
        <v>0</v>
      </c>
      <c r="W503" s="142">
        <f t="shared" si="3266"/>
        <v>0</v>
      </c>
      <c r="X503" s="142">
        <f t="shared" si="3266"/>
        <v>0</v>
      </c>
      <c r="Y503" s="142">
        <f t="shared" si="3266"/>
        <v>0</v>
      </c>
      <c r="Z503" s="142">
        <f t="shared" si="3266"/>
        <v>0</v>
      </c>
      <c r="AA503" s="142">
        <f t="shared" si="3266"/>
        <v>0</v>
      </c>
      <c r="AB503" s="142">
        <f t="shared" si="3266"/>
        <v>0</v>
      </c>
      <c r="AC503" s="142">
        <f t="shared" si="3266"/>
        <v>0</v>
      </c>
      <c r="AD503" s="142">
        <f t="shared" si="3267"/>
        <v>0</v>
      </c>
      <c r="AE503" s="142">
        <f t="shared" si="3267"/>
        <v>0</v>
      </c>
      <c r="AF503" s="142">
        <f t="shared" si="3267"/>
        <v>0</v>
      </c>
      <c r="AG503" s="142">
        <f t="shared" si="3267"/>
        <v>0</v>
      </c>
      <c r="AH503" s="142">
        <f t="shared" si="3267"/>
        <v>0</v>
      </c>
      <c r="AI503" s="142">
        <f t="shared" si="3267"/>
        <v>0</v>
      </c>
      <c r="AJ503" s="142">
        <f t="shared" si="3267"/>
        <v>93329</v>
      </c>
      <c r="AK503" s="142">
        <f t="shared" si="3267"/>
        <v>0</v>
      </c>
      <c r="AL503" s="142">
        <f t="shared" si="3267"/>
        <v>0</v>
      </c>
      <c r="AM503" s="142">
        <f t="shared" si="3267"/>
        <v>0</v>
      </c>
      <c r="AN503" s="142">
        <f t="shared" si="3268"/>
        <v>0</v>
      </c>
      <c r="AO503" s="142">
        <f t="shared" si="3268"/>
        <v>0</v>
      </c>
      <c r="AP503" s="142">
        <f t="shared" si="3268"/>
        <v>0</v>
      </c>
      <c r="AQ503" s="142">
        <f t="shared" si="3268"/>
        <v>0</v>
      </c>
      <c r="AR503" s="142">
        <f t="shared" si="3268"/>
        <v>0</v>
      </c>
      <c r="AS503" s="142">
        <f t="shared" si="3268"/>
        <v>0</v>
      </c>
      <c r="AT503" s="142">
        <f t="shared" si="3268"/>
        <v>0</v>
      </c>
      <c r="AU503" s="142">
        <f t="shared" si="3268"/>
        <v>0</v>
      </c>
      <c r="AV503" s="142">
        <f t="shared" si="3268"/>
        <v>0</v>
      </c>
      <c r="AW503" s="142">
        <f t="shared" si="3268"/>
        <v>0</v>
      </c>
      <c r="AX503" s="142">
        <f t="shared" si="3269"/>
        <v>0</v>
      </c>
      <c r="AY503" s="142">
        <f t="shared" si="3269"/>
        <v>0</v>
      </c>
      <c r="AZ503" s="142">
        <f t="shared" si="3269"/>
        <v>0</v>
      </c>
      <c r="BA503" s="142">
        <f t="shared" si="3269"/>
        <v>0</v>
      </c>
      <c r="BB503" s="142">
        <f t="shared" si="3269"/>
        <v>0</v>
      </c>
      <c r="BC503" s="142">
        <f t="shared" si="3269"/>
        <v>0</v>
      </c>
      <c r="BD503" s="142">
        <f t="shared" si="3269"/>
        <v>0</v>
      </c>
      <c r="BE503" s="142">
        <f t="shared" si="3269"/>
        <v>0</v>
      </c>
      <c r="BF503" s="142">
        <f t="shared" si="3269"/>
        <v>0</v>
      </c>
      <c r="BG503" s="142">
        <f t="shared" si="3269"/>
        <v>0</v>
      </c>
      <c r="BH503" s="142">
        <f t="shared" si="3269"/>
        <v>0</v>
      </c>
      <c r="BI503" s="142">
        <f t="shared" si="3269"/>
        <v>0</v>
      </c>
      <c r="BJ503" s="142">
        <f t="shared" si="3269"/>
        <v>93329</v>
      </c>
      <c r="BK503" s="142">
        <f t="shared" si="3269"/>
        <v>93329</v>
      </c>
      <c r="BL503" s="142"/>
      <c r="BM503" s="142">
        <f t="shared" si="3281"/>
        <v>0</v>
      </c>
      <c r="BN503" s="142">
        <f t="shared" si="3281"/>
        <v>0</v>
      </c>
      <c r="BO503" s="142">
        <f t="shared" si="3281"/>
        <v>73487</v>
      </c>
      <c r="BP503" s="142">
        <f t="shared" si="3281"/>
        <v>0</v>
      </c>
      <c r="BQ503" s="142">
        <f t="shared" si="3281"/>
        <v>0</v>
      </c>
      <c r="BR503" s="142">
        <f t="shared" si="3281"/>
        <v>2834</v>
      </c>
      <c r="BS503" s="142">
        <f t="shared" si="3281"/>
        <v>0</v>
      </c>
      <c r="BT503" s="142">
        <f t="shared" si="3281"/>
        <v>17008</v>
      </c>
      <c r="BU503" s="142">
        <f t="shared" si="3281"/>
        <v>0</v>
      </c>
      <c r="BV503" s="142">
        <f t="shared" si="3281"/>
        <v>0</v>
      </c>
      <c r="BW503" s="142">
        <f t="shared" si="3282"/>
        <v>0</v>
      </c>
      <c r="BX503" s="142">
        <f t="shared" si="3282"/>
        <v>0</v>
      </c>
      <c r="BY503" s="142">
        <f t="shared" si="3282"/>
        <v>0</v>
      </c>
      <c r="BZ503" s="142">
        <f t="shared" si="3282"/>
        <v>0</v>
      </c>
      <c r="CA503" s="142">
        <f t="shared" si="3282"/>
        <v>0</v>
      </c>
      <c r="CB503" s="142">
        <f t="shared" si="3282"/>
        <v>0</v>
      </c>
      <c r="CC503" s="142">
        <f t="shared" si="3282"/>
        <v>0</v>
      </c>
      <c r="CD503" s="142">
        <f t="shared" si="3282"/>
        <v>0</v>
      </c>
      <c r="CE503" s="142">
        <f t="shared" si="3282"/>
        <v>0</v>
      </c>
      <c r="CF503" s="142">
        <f t="shared" si="3282"/>
        <v>0</v>
      </c>
      <c r="CG503" s="142">
        <f t="shared" si="3283"/>
        <v>0</v>
      </c>
      <c r="CH503" s="142">
        <f t="shared" si="3283"/>
        <v>0</v>
      </c>
      <c r="CI503" s="142">
        <f t="shared" si="3283"/>
        <v>0</v>
      </c>
      <c r="CJ503" s="142">
        <f t="shared" si="3283"/>
        <v>0</v>
      </c>
      <c r="CK503" s="142">
        <f t="shared" si="3283"/>
        <v>0</v>
      </c>
      <c r="CL503" s="142">
        <f t="shared" si="3283"/>
        <v>0</v>
      </c>
      <c r="CM503" s="142">
        <f t="shared" si="3283"/>
        <v>0</v>
      </c>
      <c r="CN503" s="142">
        <f t="shared" si="3283"/>
        <v>0</v>
      </c>
      <c r="CO503" s="142">
        <f t="shared" si="3283"/>
        <v>93329</v>
      </c>
      <c r="CP503" s="142">
        <f t="shared" si="3283"/>
        <v>0</v>
      </c>
      <c r="CQ503" s="142">
        <f t="shared" si="3284"/>
        <v>0</v>
      </c>
      <c r="CR503" s="142">
        <f t="shared" si="3284"/>
        <v>0</v>
      </c>
      <c r="CS503" s="142">
        <f t="shared" si="3284"/>
        <v>0</v>
      </c>
      <c r="CT503" s="142">
        <f t="shared" si="3284"/>
        <v>0</v>
      </c>
      <c r="CU503" s="142">
        <f t="shared" si="3284"/>
        <v>0</v>
      </c>
      <c r="CV503" s="142">
        <f t="shared" si="3284"/>
        <v>0</v>
      </c>
      <c r="CW503" s="142">
        <f t="shared" si="3284"/>
        <v>0</v>
      </c>
      <c r="CX503" s="142">
        <f t="shared" si="3284"/>
        <v>0</v>
      </c>
      <c r="CY503" s="142">
        <f t="shared" si="3284"/>
        <v>0</v>
      </c>
      <c r="CZ503" s="142">
        <f t="shared" si="3284"/>
        <v>0</v>
      </c>
      <c r="DA503" s="142">
        <f t="shared" si="3285"/>
        <v>0</v>
      </c>
      <c r="DB503" s="142">
        <f t="shared" si="3285"/>
        <v>0</v>
      </c>
      <c r="DC503" s="142">
        <f t="shared" si="3285"/>
        <v>0</v>
      </c>
      <c r="DD503" s="142">
        <f t="shared" si="3285"/>
        <v>0</v>
      </c>
      <c r="DE503" s="142">
        <f t="shared" si="3285"/>
        <v>0</v>
      </c>
      <c r="DF503" s="142">
        <f t="shared" si="3285"/>
        <v>0</v>
      </c>
      <c r="DG503" s="142">
        <f t="shared" si="3285"/>
        <v>0</v>
      </c>
      <c r="DH503" s="142">
        <f t="shared" si="3285"/>
        <v>0</v>
      </c>
      <c r="DI503" s="142">
        <f t="shared" si="3285"/>
        <v>0</v>
      </c>
      <c r="DJ503" s="142">
        <f t="shared" si="3285"/>
        <v>0</v>
      </c>
      <c r="DK503" s="142">
        <f t="shared" si="3286"/>
        <v>0</v>
      </c>
      <c r="DL503" s="142">
        <f t="shared" si="3286"/>
        <v>0</v>
      </c>
      <c r="DM503" s="142">
        <f t="shared" si="3286"/>
        <v>0</v>
      </c>
      <c r="DN503" s="142">
        <f t="shared" si="3286"/>
        <v>0</v>
      </c>
      <c r="DO503" s="142">
        <f t="shared" si="3286"/>
        <v>0</v>
      </c>
      <c r="DP503" s="142">
        <f t="shared" si="3286"/>
        <v>0</v>
      </c>
      <c r="DQ503" s="142">
        <f t="shared" si="3286"/>
        <v>0</v>
      </c>
      <c r="DR503" s="142">
        <f t="shared" si="3286"/>
        <v>0</v>
      </c>
      <c r="DS503" s="142">
        <f t="shared" si="3286"/>
        <v>0</v>
      </c>
      <c r="DT503" s="142">
        <f t="shared" si="3286"/>
        <v>0</v>
      </c>
      <c r="DU503" s="142">
        <f t="shared" si="3287"/>
        <v>0</v>
      </c>
      <c r="DV503" s="142">
        <f t="shared" si="3287"/>
        <v>0</v>
      </c>
      <c r="DW503" s="142">
        <f t="shared" si="3287"/>
        <v>0</v>
      </c>
      <c r="DX503" s="142">
        <f t="shared" si="3287"/>
        <v>0</v>
      </c>
      <c r="DY503" s="142">
        <f t="shared" si="3287"/>
        <v>0</v>
      </c>
      <c r="DZ503" s="142">
        <f t="shared" si="3287"/>
        <v>0</v>
      </c>
      <c r="EA503" s="142">
        <f t="shared" si="3287"/>
        <v>0</v>
      </c>
      <c r="EB503" s="142">
        <f t="shared" si="3287"/>
        <v>0</v>
      </c>
      <c r="EC503" s="142">
        <f t="shared" si="3287"/>
        <v>0</v>
      </c>
      <c r="ED503" s="142">
        <f t="shared" si="3287"/>
        <v>0</v>
      </c>
      <c r="EE503" s="142">
        <f t="shared" si="3288"/>
        <v>0</v>
      </c>
      <c r="EF503" s="142">
        <f t="shared" si="3288"/>
        <v>0</v>
      </c>
      <c r="EG503" s="142">
        <f t="shared" si="3288"/>
        <v>0</v>
      </c>
      <c r="EH503" s="142">
        <f t="shared" si="3288"/>
        <v>0</v>
      </c>
      <c r="EI503" s="142">
        <f t="shared" si="3288"/>
        <v>0</v>
      </c>
      <c r="EJ503" s="142">
        <f t="shared" si="3288"/>
        <v>0</v>
      </c>
      <c r="EK503" s="142">
        <f t="shared" si="3288"/>
        <v>0</v>
      </c>
      <c r="EL503" s="142">
        <f t="shared" si="3288"/>
        <v>0</v>
      </c>
      <c r="EM503" s="142">
        <f t="shared" si="3288"/>
        <v>0</v>
      </c>
      <c r="EN503" s="142">
        <f t="shared" si="3288"/>
        <v>0</v>
      </c>
      <c r="EO503" s="142">
        <f t="shared" si="3289"/>
        <v>0</v>
      </c>
      <c r="EP503" s="142">
        <f t="shared" si="3289"/>
        <v>0</v>
      </c>
      <c r="EQ503" s="142">
        <f t="shared" si="3289"/>
        <v>0</v>
      </c>
      <c r="ER503" s="142">
        <f t="shared" si="3289"/>
        <v>0</v>
      </c>
      <c r="ES503" s="142">
        <f t="shared" si="3289"/>
        <v>0</v>
      </c>
      <c r="ET503" s="142">
        <f t="shared" si="3289"/>
        <v>0</v>
      </c>
      <c r="EU503" s="142">
        <f t="shared" si="3289"/>
        <v>0</v>
      </c>
      <c r="EV503" s="142">
        <f t="shared" si="3289"/>
        <v>0</v>
      </c>
      <c r="EW503" s="142">
        <f t="shared" si="3291"/>
        <v>0</v>
      </c>
      <c r="EX503" s="142">
        <f t="shared" si="3291"/>
        <v>0</v>
      </c>
      <c r="EY503" s="142">
        <f t="shared" si="3291"/>
        <v>0</v>
      </c>
      <c r="EZ503" s="142">
        <f t="shared" si="3291"/>
        <v>0</v>
      </c>
      <c r="FA503" s="142">
        <f t="shared" si="3291"/>
        <v>0</v>
      </c>
      <c r="FB503" s="142">
        <f t="shared" si="3291"/>
        <v>0</v>
      </c>
      <c r="FC503" s="142">
        <f t="shared" si="3291"/>
        <v>0</v>
      </c>
      <c r="FD503" s="142">
        <f t="shared" si="3291"/>
        <v>0</v>
      </c>
      <c r="FE503" s="142">
        <f t="shared" si="3291"/>
        <v>0</v>
      </c>
      <c r="FF503" s="142">
        <f t="shared" si="3291"/>
        <v>0</v>
      </c>
      <c r="FG503" s="142">
        <f t="shared" si="3292"/>
        <v>0</v>
      </c>
      <c r="FH503" s="142">
        <f t="shared" si="3292"/>
        <v>0</v>
      </c>
      <c r="FI503" s="142">
        <f t="shared" si="3280"/>
        <v>0</v>
      </c>
    </row>
    <row r="504" spans="1:165" s="116" customFormat="1" ht="13.5" customHeight="1" x14ac:dyDescent="0.25">
      <c r="A504" s="2"/>
      <c r="B504" s="2"/>
      <c r="C504" s="2">
        <v>211401</v>
      </c>
      <c r="D504" s="2"/>
      <c r="E504" s="121" t="s">
        <v>624</v>
      </c>
      <c r="H504" s="149"/>
      <c r="I504" s="149"/>
      <c r="J504" s="142">
        <f t="shared" si="3265"/>
        <v>53057</v>
      </c>
      <c r="K504" s="142">
        <f t="shared" si="3265"/>
        <v>2941</v>
      </c>
      <c r="L504" s="142">
        <f t="shared" si="3265"/>
        <v>0</v>
      </c>
      <c r="M504" s="142">
        <f t="shared" si="3265"/>
        <v>50116</v>
      </c>
      <c r="N504" s="142">
        <f t="shared" si="3265"/>
        <v>0</v>
      </c>
      <c r="O504" s="142">
        <f t="shared" si="3265"/>
        <v>39461</v>
      </c>
      <c r="P504" s="142">
        <f t="shared" si="3265"/>
        <v>0</v>
      </c>
      <c r="Q504" s="142">
        <f t="shared" si="3265"/>
        <v>10655</v>
      </c>
      <c r="R504" s="142">
        <f t="shared" si="3265"/>
        <v>0</v>
      </c>
      <c r="S504" s="142">
        <f t="shared" si="3265"/>
        <v>0</v>
      </c>
      <c r="T504" s="142">
        <f t="shared" si="3266"/>
        <v>0</v>
      </c>
      <c r="U504" s="142">
        <f t="shared" si="3266"/>
        <v>0</v>
      </c>
      <c r="V504" s="142">
        <f t="shared" si="3266"/>
        <v>0</v>
      </c>
      <c r="W504" s="142">
        <f t="shared" si="3266"/>
        <v>0</v>
      </c>
      <c r="X504" s="142">
        <f t="shared" si="3266"/>
        <v>0</v>
      </c>
      <c r="Y504" s="142">
        <f t="shared" si="3266"/>
        <v>0</v>
      </c>
      <c r="Z504" s="142">
        <f t="shared" si="3266"/>
        <v>0</v>
      </c>
      <c r="AA504" s="142">
        <f t="shared" si="3266"/>
        <v>0</v>
      </c>
      <c r="AB504" s="142">
        <f t="shared" si="3266"/>
        <v>0</v>
      </c>
      <c r="AC504" s="142">
        <f t="shared" si="3266"/>
        <v>0</v>
      </c>
      <c r="AD504" s="142">
        <f t="shared" si="3267"/>
        <v>0</v>
      </c>
      <c r="AE504" s="142">
        <f t="shared" si="3267"/>
        <v>0</v>
      </c>
      <c r="AF504" s="142">
        <f t="shared" si="3267"/>
        <v>0</v>
      </c>
      <c r="AG504" s="142">
        <f t="shared" si="3267"/>
        <v>0</v>
      </c>
      <c r="AH504" s="142">
        <f t="shared" si="3267"/>
        <v>0</v>
      </c>
      <c r="AI504" s="142">
        <f t="shared" si="3267"/>
        <v>0</v>
      </c>
      <c r="AJ504" s="142">
        <f t="shared" si="3267"/>
        <v>50116</v>
      </c>
      <c r="AK504" s="142">
        <f t="shared" si="3267"/>
        <v>0</v>
      </c>
      <c r="AL504" s="142">
        <f t="shared" si="3267"/>
        <v>0</v>
      </c>
      <c r="AM504" s="142">
        <f t="shared" si="3267"/>
        <v>0</v>
      </c>
      <c r="AN504" s="142">
        <f t="shared" si="3268"/>
        <v>0</v>
      </c>
      <c r="AO504" s="142">
        <f t="shared" si="3268"/>
        <v>0</v>
      </c>
      <c r="AP504" s="142">
        <f t="shared" si="3268"/>
        <v>0</v>
      </c>
      <c r="AQ504" s="142">
        <f t="shared" si="3268"/>
        <v>0</v>
      </c>
      <c r="AR504" s="142">
        <f t="shared" si="3268"/>
        <v>0</v>
      </c>
      <c r="AS504" s="142">
        <f t="shared" si="3268"/>
        <v>0</v>
      </c>
      <c r="AT504" s="142">
        <f t="shared" si="3268"/>
        <v>0</v>
      </c>
      <c r="AU504" s="142">
        <f t="shared" si="3268"/>
        <v>0</v>
      </c>
      <c r="AV504" s="142">
        <f t="shared" si="3268"/>
        <v>0</v>
      </c>
      <c r="AW504" s="142">
        <f t="shared" si="3268"/>
        <v>0</v>
      </c>
      <c r="AX504" s="142">
        <f t="shared" si="3269"/>
        <v>0</v>
      </c>
      <c r="AY504" s="142">
        <f t="shared" si="3269"/>
        <v>0</v>
      </c>
      <c r="AZ504" s="142">
        <f t="shared" si="3269"/>
        <v>0</v>
      </c>
      <c r="BA504" s="142">
        <f t="shared" si="3269"/>
        <v>0</v>
      </c>
      <c r="BB504" s="142">
        <f t="shared" si="3269"/>
        <v>0</v>
      </c>
      <c r="BC504" s="142">
        <f t="shared" si="3269"/>
        <v>0</v>
      </c>
      <c r="BD504" s="142">
        <f t="shared" si="3269"/>
        <v>0</v>
      </c>
      <c r="BE504" s="142">
        <f t="shared" si="3269"/>
        <v>0</v>
      </c>
      <c r="BF504" s="142">
        <f t="shared" si="3269"/>
        <v>0</v>
      </c>
      <c r="BG504" s="142">
        <f t="shared" si="3269"/>
        <v>0</v>
      </c>
      <c r="BH504" s="142">
        <f t="shared" si="3269"/>
        <v>0</v>
      </c>
      <c r="BI504" s="142">
        <f t="shared" si="3269"/>
        <v>0</v>
      </c>
      <c r="BJ504" s="142">
        <f t="shared" si="3269"/>
        <v>53057</v>
      </c>
      <c r="BK504" s="142">
        <f t="shared" si="3269"/>
        <v>50116</v>
      </c>
      <c r="BL504" s="142"/>
      <c r="BM504" s="142">
        <f t="shared" si="3281"/>
        <v>0</v>
      </c>
      <c r="BN504" s="142">
        <f t="shared" si="3281"/>
        <v>0</v>
      </c>
      <c r="BO504" s="142">
        <f t="shared" si="3281"/>
        <v>39461</v>
      </c>
      <c r="BP504" s="142">
        <f t="shared" si="3281"/>
        <v>0</v>
      </c>
      <c r="BQ504" s="142">
        <f t="shared" si="3281"/>
        <v>0</v>
      </c>
      <c r="BR504" s="142">
        <f t="shared" si="3281"/>
        <v>10655</v>
      </c>
      <c r="BS504" s="142">
        <f t="shared" si="3281"/>
        <v>0</v>
      </c>
      <c r="BT504" s="142">
        <f t="shared" si="3281"/>
        <v>0</v>
      </c>
      <c r="BU504" s="142">
        <f t="shared" si="3281"/>
        <v>0</v>
      </c>
      <c r="BV504" s="142">
        <f t="shared" si="3281"/>
        <v>0</v>
      </c>
      <c r="BW504" s="142">
        <f t="shared" si="3282"/>
        <v>0</v>
      </c>
      <c r="BX504" s="142">
        <f t="shared" si="3282"/>
        <v>0</v>
      </c>
      <c r="BY504" s="142">
        <f t="shared" si="3282"/>
        <v>0</v>
      </c>
      <c r="BZ504" s="142">
        <f t="shared" si="3282"/>
        <v>0</v>
      </c>
      <c r="CA504" s="142">
        <f t="shared" si="3282"/>
        <v>0</v>
      </c>
      <c r="CB504" s="142">
        <f t="shared" si="3282"/>
        <v>0</v>
      </c>
      <c r="CC504" s="142">
        <f t="shared" si="3282"/>
        <v>0</v>
      </c>
      <c r="CD504" s="142">
        <f t="shared" si="3282"/>
        <v>0</v>
      </c>
      <c r="CE504" s="142">
        <f t="shared" si="3282"/>
        <v>0</v>
      </c>
      <c r="CF504" s="142">
        <f t="shared" si="3282"/>
        <v>0</v>
      </c>
      <c r="CG504" s="142">
        <f t="shared" si="3283"/>
        <v>0</v>
      </c>
      <c r="CH504" s="142">
        <f t="shared" si="3283"/>
        <v>0</v>
      </c>
      <c r="CI504" s="142">
        <f t="shared" si="3283"/>
        <v>0</v>
      </c>
      <c r="CJ504" s="142">
        <f t="shared" si="3283"/>
        <v>0</v>
      </c>
      <c r="CK504" s="142">
        <f t="shared" si="3283"/>
        <v>0</v>
      </c>
      <c r="CL504" s="142">
        <f t="shared" si="3283"/>
        <v>0</v>
      </c>
      <c r="CM504" s="142">
        <f t="shared" si="3283"/>
        <v>0</v>
      </c>
      <c r="CN504" s="142">
        <f t="shared" si="3283"/>
        <v>0</v>
      </c>
      <c r="CO504" s="142">
        <f t="shared" si="3283"/>
        <v>50116</v>
      </c>
      <c r="CP504" s="142">
        <f t="shared" si="3283"/>
        <v>0</v>
      </c>
      <c r="CQ504" s="142">
        <f t="shared" si="3284"/>
        <v>0</v>
      </c>
      <c r="CR504" s="142">
        <f t="shared" si="3284"/>
        <v>0</v>
      </c>
      <c r="CS504" s="142">
        <f t="shared" si="3284"/>
        <v>0</v>
      </c>
      <c r="CT504" s="142">
        <f t="shared" si="3284"/>
        <v>0</v>
      </c>
      <c r="CU504" s="142">
        <f t="shared" si="3284"/>
        <v>0</v>
      </c>
      <c r="CV504" s="142">
        <f t="shared" si="3284"/>
        <v>0</v>
      </c>
      <c r="CW504" s="142">
        <f t="shared" si="3284"/>
        <v>0</v>
      </c>
      <c r="CX504" s="142">
        <f t="shared" si="3284"/>
        <v>0</v>
      </c>
      <c r="CY504" s="142">
        <f t="shared" si="3284"/>
        <v>0</v>
      </c>
      <c r="CZ504" s="142">
        <f t="shared" si="3284"/>
        <v>0</v>
      </c>
      <c r="DA504" s="142">
        <f t="shared" si="3285"/>
        <v>0</v>
      </c>
      <c r="DB504" s="142">
        <f t="shared" si="3285"/>
        <v>0</v>
      </c>
      <c r="DC504" s="142">
        <f t="shared" si="3285"/>
        <v>0</v>
      </c>
      <c r="DD504" s="142">
        <f t="shared" si="3285"/>
        <v>0</v>
      </c>
      <c r="DE504" s="142">
        <f t="shared" si="3285"/>
        <v>0</v>
      </c>
      <c r="DF504" s="142">
        <f t="shared" si="3285"/>
        <v>0</v>
      </c>
      <c r="DG504" s="142">
        <f t="shared" si="3285"/>
        <v>0</v>
      </c>
      <c r="DH504" s="142">
        <f t="shared" si="3285"/>
        <v>0</v>
      </c>
      <c r="DI504" s="142">
        <f t="shared" si="3285"/>
        <v>0</v>
      </c>
      <c r="DJ504" s="142">
        <f t="shared" si="3285"/>
        <v>0</v>
      </c>
      <c r="DK504" s="142">
        <f t="shared" si="3286"/>
        <v>0</v>
      </c>
      <c r="DL504" s="142">
        <f t="shared" si="3286"/>
        <v>0</v>
      </c>
      <c r="DM504" s="142">
        <f t="shared" si="3286"/>
        <v>0</v>
      </c>
      <c r="DN504" s="142">
        <f t="shared" si="3286"/>
        <v>0</v>
      </c>
      <c r="DO504" s="142">
        <f t="shared" si="3286"/>
        <v>0</v>
      </c>
      <c r="DP504" s="142">
        <f t="shared" si="3286"/>
        <v>0</v>
      </c>
      <c r="DQ504" s="142">
        <f t="shared" si="3286"/>
        <v>0</v>
      </c>
      <c r="DR504" s="142">
        <f t="shared" si="3286"/>
        <v>0</v>
      </c>
      <c r="DS504" s="142">
        <f t="shared" si="3286"/>
        <v>0</v>
      </c>
      <c r="DT504" s="142">
        <f t="shared" si="3286"/>
        <v>0</v>
      </c>
      <c r="DU504" s="142">
        <f t="shared" si="3287"/>
        <v>0</v>
      </c>
      <c r="DV504" s="142">
        <f t="shared" si="3287"/>
        <v>0</v>
      </c>
      <c r="DW504" s="142">
        <f t="shared" si="3287"/>
        <v>0</v>
      </c>
      <c r="DX504" s="142">
        <f t="shared" si="3287"/>
        <v>0</v>
      </c>
      <c r="DY504" s="142">
        <f t="shared" si="3287"/>
        <v>0</v>
      </c>
      <c r="DZ504" s="142">
        <f t="shared" si="3287"/>
        <v>0</v>
      </c>
      <c r="EA504" s="142">
        <f t="shared" si="3287"/>
        <v>0</v>
      </c>
      <c r="EB504" s="142">
        <f t="shared" si="3287"/>
        <v>0</v>
      </c>
      <c r="EC504" s="142">
        <f t="shared" si="3287"/>
        <v>0</v>
      </c>
      <c r="ED504" s="142">
        <f t="shared" si="3287"/>
        <v>0</v>
      </c>
      <c r="EE504" s="142">
        <f t="shared" si="3288"/>
        <v>0</v>
      </c>
      <c r="EF504" s="142">
        <f t="shared" si="3288"/>
        <v>0</v>
      </c>
      <c r="EG504" s="142">
        <f t="shared" si="3288"/>
        <v>0</v>
      </c>
      <c r="EH504" s="142">
        <f t="shared" si="3288"/>
        <v>0</v>
      </c>
      <c r="EI504" s="142">
        <f t="shared" si="3288"/>
        <v>0</v>
      </c>
      <c r="EJ504" s="142">
        <f t="shared" si="3288"/>
        <v>0</v>
      </c>
      <c r="EK504" s="142">
        <f t="shared" si="3288"/>
        <v>0</v>
      </c>
      <c r="EL504" s="142">
        <f t="shared" si="3288"/>
        <v>0</v>
      </c>
      <c r="EM504" s="142">
        <f t="shared" si="3288"/>
        <v>0</v>
      </c>
      <c r="EN504" s="142">
        <f t="shared" si="3288"/>
        <v>0</v>
      </c>
      <c r="EO504" s="142">
        <f t="shared" si="3289"/>
        <v>0</v>
      </c>
      <c r="EP504" s="142">
        <f t="shared" si="3289"/>
        <v>0</v>
      </c>
      <c r="EQ504" s="142">
        <f t="shared" si="3289"/>
        <v>0</v>
      </c>
      <c r="ER504" s="142">
        <f t="shared" si="3289"/>
        <v>0</v>
      </c>
      <c r="ES504" s="142">
        <f t="shared" si="3289"/>
        <v>0</v>
      </c>
      <c r="ET504" s="142">
        <f t="shared" si="3289"/>
        <v>0</v>
      </c>
      <c r="EU504" s="142">
        <f t="shared" si="3289"/>
        <v>0</v>
      </c>
      <c r="EV504" s="142">
        <f t="shared" si="3289"/>
        <v>0</v>
      </c>
      <c r="EW504" s="142">
        <f t="shared" si="3291"/>
        <v>0</v>
      </c>
      <c r="EX504" s="142">
        <f t="shared" si="3291"/>
        <v>0</v>
      </c>
      <c r="EY504" s="142">
        <f t="shared" si="3291"/>
        <v>0</v>
      </c>
      <c r="EZ504" s="142">
        <f t="shared" si="3291"/>
        <v>0</v>
      </c>
      <c r="FA504" s="142">
        <f t="shared" si="3291"/>
        <v>0</v>
      </c>
      <c r="FB504" s="142">
        <f t="shared" si="3291"/>
        <v>0</v>
      </c>
      <c r="FC504" s="142">
        <f t="shared" si="3291"/>
        <v>0</v>
      </c>
      <c r="FD504" s="142">
        <f t="shared" si="3291"/>
        <v>0</v>
      </c>
      <c r="FE504" s="142">
        <f t="shared" si="3291"/>
        <v>0</v>
      </c>
      <c r="FF504" s="142">
        <f t="shared" si="3291"/>
        <v>0</v>
      </c>
      <c r="FG504" s="142">
        <f t="shared" si="3292"/>
        <v>0</v>
      </c>
      <c r="FH504" s="142">
        <f t="shared" si="3292"/>
        <v>0</v>
      </c>
      <c r="FI504" s="142">
        <f t="shared" si="3280"/>
        <v>0</v>
      </c>
    </row>
    <row r="505" spans="1:165" s="116" customFormat="1" ht="13.5" customHeight="1" x14ac:dyDescent="0.25">
      <c r="A505" s="2"/>
      <c r="B505" s="2"/>
      <c r="C505" s="2">
        <v>211501</v>
      </c>
      <c r="D505" s="2"/>
      <c r="E505" s="121" t="s">
        <v>625</v>
      </c>
      <c r="H505" s="149"/>
      <c r="I505" s="149"/>
      <c r="J505" s="142">
        <f t="shared" si="3265"/>
        <v>12700</v>
      </c>
      <c r="K505" s="142">
        <f t="shared" si="3265"/>
        <v>0</v>
      </c>
      <c r="L505" s="142">
        <f t="shared" si="3265"/>
        <v>0</v>
      </c>
      <c r="M505" s="142">
        <f t="shared" si="3265"/>
        <v>12700</v>
      </c>
      <c r="N505" s="142">
        <f t="shared" si="3265"/>
        <v>0</v>
      </c>
      <c r="O505" s="142">
        <f t="shared" si="3265"/>
        <v>10000</v>
      </c>
      <c r="P505" s="142">
        <f t="shared" si="3265"/>
        <v>0</v>
      </c>
      <c r="Q505" s="142">
        <f t="shared" si="3265"/>
        <v>2700</v>
      </c>
      <c r="R505" s="142">
        <f t="shared" si="3265"/>
        <v>0</v>
      </c>
      <c r="S505" s="142">
        <f t="shared" si="3265"/>
        <v>0</v>
      </c>
      <c r="T505" s="142">
        <f t="shared" si="3266"/>
        <v>0</v>
      </c>
      <c r="U505" s="142">
        <f t="shared" si="3266"/>
        <v>0</v>
      </c>
      <c r="V505" s="142">
        <f t="shared" si="3266"/>
        <v>0</v>
      </c>
      <c r="W505" s="142">
        <f t="shared" si="3266"/>
        <v>0</v>
      </c>
      <c r="X505" s="142">
        <f t="shared" si="3266"/>
        <v>0</v>
      </c>
      <c r="Y505" s="142">
        <f t="shared" si="3266"/>
        <v>0</v>
      </c>
      <c r="Z505" s="142">
        <f t="shared" si="3266"/>
        <v>0</v>
      </c>
      <c r="AA505" s="142">
        <f t="shared" si="3266"/>
        <v>0</v>
      </c>
      <c r="AB505" s="142">
        <f t="shared" si="3266"/>
        <v>0</v>
      </c>
      <c r="AC505" s="142">
        <f t="shared" si="3266"/>
        <v>0</v>
      </c>
      <c r="AD505" s="142">
        <f t="shared" si="3267"/>
        <v>0</v>
      </c>
      <c r="AE505" s="142">
        <f t="shared" si="3267"/>
        <v>0</v>
      </c>
      <c r="AF505" s="142">
        <f t="shared" si="3267"/>
        <v>0</v>
      </c>
      <c r="AG505" s="142">
        <f t="shared" si="3267"/>
        <v>0</v>
      </c>
      <c r="AH505" s="142">
        <f t="shared" si="3267"/>
        <v>0</v>
      </c>
      <c r="AI505" s="142">
        <f t="shared" si="3267"/>
        <v>0</v>
      </c>
      <c r="AJ505" s="142">
        <f t="shared" si="3267"/>
        <v>12700</v>
      </c>
      <c r="AK505" s="142">
        <f t="shared" si="3267"/>
        <v>0</v>
      </c>
      <c r="AL505" s="142">
        <f t="shared" si="3267"/>
        <v>0</v>
      </c>
      <c r="AM505" s="142">
        <f t="shared" si="3267"/>
        <v>0</v>
      </c>
      <c r="AN505" s="142">
        <f t="shared" si="3268"/>
        <v>0</v>
      </c>
      <c r="AO505" s="142">
        <f t="shared" si="3268"/>
        <v>0</v>
      </c>
      <c r="AP505" s="142">
        <f t="shared" si="3268"/>
        <v>0</v>
      </c>
      <c r="AQ505" s="142">
        <f t="shared" si="3268"/>
        <v>0</v>
      </c>
      <c r="AR505" s="142">
        <f t="shared" si="3268"/>
        <v>0</v>
      </c>
      <c r="AS505" s="142">
        <f t="shared" si="3268"/>
        <v>0</v>
      </c>
      <c r="AT505" s="142">
        <f t="shared" si="3268"/>
        <v>0</v>
      </c>
      <c r="AU505" s="142">
        <f t="shared" si="3268"/>
        <v>0</v>
      </c>
      <c r="AV505" s="142">
        <f t="shared" si="3268"/>
        <v>0</v>
      </c>
      <c r="AW505" s="142">
        <f t="shared" si="3268"/>
        <v>0</v>
      </c>
      <c r="AX505" s="142">
        <f t="shared" si="3269"/>
        <v>0</v>
      </c>
      <c r="AY505" s="142">
        <f t="shared" si="3269"/>
        <v>0</v>
      </c>
      <c r="AZ505" s="142">
        <f t="shared" si="3269"/>
        <v>0</v>
      </c>
      <c r="BA505" s="142">
        <f t="shared" si="3269"/>
        <v>0</v>
      </c>
      <c r="BB505" s="142">
        <f t="shared" si="3269"/>
        <v>0</v>
      </c>
      <c r="BC505" s="142">
        <f t="shared" si="3269"/>
        <v>0</v>
      </c>
      <c r="BD505" s="142">
        <f t="shared" si="3269"/>
        <v>0</v>
      </c>
      <c r="BE505" s="142">
        <f t="shared" si="3269"/>
        <v>0</v>
      </c>
      <c r="BF505" s="142">
        <f t="shared" si="3269"/>
        <v>0</v>
      </c>
      <c r="BG505" s="142">
        <f t="shared" si="3269"/>
        <v>0</v>
      </c>
      <c r="BH505" s="142">
        <f t="shared" si="3269"/>
        <v>0</v>
      </c>
      <c r="BI505" s="142">
        <f t="shared" si="3269"/>
        <v>0</v>
      </c>
      <c r="BJ505" s="142">
        <f t="shared" si="3269"/>
        <v>12700</v>
      </c>
      <c r="BK505" s="142">
        <f t="shared" si="3269"/>
        <v>12700</v>
      </c>
      <c r="BL505" s="142"/>
      <c r="BM505" s="142">
        <f t="shared" si="3281"/>
        <v>0</v>
      </c>
      <c r="BN505" s="142">
        <f t="shared" si="3281"/>
        <v>0</v>
      </c>
      <c r="BO505" s="142">
        <f t="shared" si="3281"/>
        <v>10000</v>
      </c>
      <c r="BP505" s="142">
        <f t="shared" si="3281"/>
        <v>0</v>
      </c>
      <c r="BQ505" s="142">
        <f t="shared" si="3281"/>
        <v>0</v>
      </c>
      <c r="BR505" s="142">
        <f t="shared" si="3281"/>
        <v>2700</v>
      </c>
      <c r="BS505" s="142">
        <f t="shared" si="3281"/>
        <v>0</v>
      </c>
      <c r="BT505" s="142">
        <f t="shared" si="3281"/>
        <v>0</v>
      </c>
      <c r="BU505" s="142">
        <f t="shared" si="3281"/>
        <v>0</v>
      </c>
      <c r="BV505" s="142">
        <f t="shared" si="3281"/>
        <v>0</v>
      </c>
      <c r="BW505" s="142">
        <f t="shared" si="3282"/>
        <v>0</v>
      </c>
      <c r="BX505" s="142">
        <f t="shared" si="3282"/>
        <v>0</v>
      </c>
      <c r="BY505" s="142">
        <f t="shared" si="3282"/>
        <v>0</v>
      </c>
      <c r="BZ505" s="142">
        <f t="shared" si="3282"/>
        <v>0</v>
      </c>
      <c r="CA505" s="142">
        <f t="shared" si="3282"/>
        <v>0</v>
      </c>
      <c r="CB505" s="142">
        <f t="shared" si="3282"/>
        <v>0</v>
      </c>
      <c r="CC505" s="142">
        <f t="shared" si="3282"/>
        <v>0</v>
      </c>
      <c r="CD505" s="142">
        <f t="shared" si="3282"/>
        <v>0</v>
      </c>
      <c r="CE505" s="142">
        <f t="shared" si="3282"/>
        <v>0</v>
      </c>
      <c r="CF505" s="142">
        <f t="shared" si="3282"/>
        <v>0</v>
      </c>
      <c r="CG505" s="142">
        <f t="shared" si="3283"/>
        <v>0</v>
      </c>
      <c r="CH505" s="142">
        <f t="shared" si="3283"/>
        <v>0</v>
      </c>
      <c r="CI505" s="142">
        <f t="shared" si="3283"/>
        <v>0</v>
      </c>
      <c r="CJ505" s="142">
        <f t="shared" si="3283"/>
        <v>0</v>
      </c>
      <c r="CK505" s="142">
        <f t="shared" si="3283"/>
        <v>0</v>
      </c>
      <c r="CL505" s="142">
        <f t="shared" si="3283"/>
        <v>0</v>
      </c>
      <c r="CM505" s="142">
        <f t="shared" si="3283"/>
        <v>0</v>
      </c>
      <c r="CN505" s="142">
        <f t="shared" si="3283"/>
        <v>0</v>
      </c>
      <c r="CO505" s="142">
        <f t="shared" si="3283"/>
        <v>12700</v>
      </c>
      <c r="CP505" s="142">
        <f t="shared" si="3283"/>
        <v>0</v>
      </c>
      <c r="CQ505" s="142">
        <f t="shared" si="3284"/>
        <v>0</v>
      </c>
      <c r="CR505" s="142">
        <f t="shared" si="3284"/>
        <v>0</v>
      </c>
      <c r="CS505" s="142">
        <f t="shared" si="3284"/>
        <v>0</v>
      </c>
      <c r="CT505" s="142">
        <f t="shared" si="3284"/>
        <v>0</v>
      </c>
      <c r="CU505" s="142">
        <f t="shared" si="3284"/>
        <v>0</v>
      </c>
      <c r="CV505" s="142">
        <f t="shared" si="3284"/>
        <v>0</v>
      </c>
      <c r="CW505" s="142">
        <f t="shared" si="3284"/>
        <v>0</v>
      </c>
      <c r="CX505" s="142">
        <f t="shared" si="3284"/>
        <v>0</v>
      </c>
      <c r="CY505" s="142">
        <f t="shared" si="3284"/>
        <v>0</v>
      </c>
      <c r="CZ505" s="142">
        <f t="shared" si="3284"/>
        <v>0</v>
      </c>
      <c r="DA505" s="142">
        <f t="shared" si="3285"/>
        <v>0</v>
      </c>
      <c r="DB505" s="142">
        <f t="shared" si="3285"/>
        <v>0</v>
      </c>
      <c r="DC505" s="142">
        <f t="shared" si="3285"/>
        <v>0</v>
      </c>
      <c r="DD505" s="142">
        <f t="shared" si="3285"/>
        <v>0</v>
      </c>
      <c r="DE505" s="142">
        <f t="shared" si="3285"/>
        <v>0</v>
      </c>
      <c r="DF505" s="142">
        <f t="shared" si="3285"/>
        <v>0</v>
      </c>
      <c r="DG505" s="142">
        <f t="shared" si="3285"/>
        <v>0</v>
      </c>
      <c r="DH505" s="142">
        <f t="shared" si="3285"/>
        <v>0</v>
      </c>
      <c r="DI505" s="142">
        <f t="shared" si="3285"/>
        <v>0</v>
      </c>
      <c r="DJ505" s="142">
        <f t="shared" si="3285"/>
        <v>0</v>
      </c>
      <c r="DK505" s="142">
        <f t="shared" si="3286"/>
        <v>0</v>
      </c>
      <c r="DL505" s="142">
        <f t="shared" si="3286"/>
        <v>0</v>
      </c>
      <c r="DM505" s="142">
        <f t="shared" si="3286"/>
        <v>0</v>
      </c>
      <c r="DN505" s="142">
        <f t="shared" si="3286"/>
        <v>0</v>
      </c>
      <c r="DO505" s="142">
        <f t="shared" si="3286"/>
        <v>0</v>
      </c>
      <c r="DP505" s="142">
        <f t="shared" si="3286"/>
        <v>0</v>
      </c>
      <c r="DQ505" s="142">
        <f t="shared" si="3286"/>
        <v>0</v>
      </c>
      <c r="DR505" s="142">
        <f t="shared" si="3286"/>
        <v>0</v>
      </c>
      <c r="DS505" s="142">
        <f t="shared" si="3286"/>
        <v>0</v>
      </c>
      <c r="DT505" s="142">
        <f t="shared" si="3286"/>
        <v>0</v>
      </c>
      <c r="DU505" s="142">
        <f t="shared" si="3287"/>
        <v>0</v>
      </c>
      <c r="DV505" s="142">
        <f t="shared" si="3287"/>
        <v>0</v>
      </c>
      <c r="DW505" s="142">
        <f t="shared" si="3287"/>
        <v>0</v>
      </c>
      <c r="DX505" s="142">
        <f t="shared" si="3287"/>
        <v>0</v>
      </c>
      <c r="DY505" s="142">
        <f t="shared" si="3287"/>
        <v>0</v>
      </c>
      <c r="DZ505" s="142">
        <f t="shared" si="3287"/>
        <v>0</v>
      </c>
      <c r="EA505" s="142">
        <f t="shared" si="3287"/>
        <v>0</v>
      </c>
      <c r="EB505" s="142">
        <f t="shared" si="3287"/>
        <v>0</v>
      </c>
      <c r="EC505" s="142">
        <f t="shared" si="3287"/>
        <v>0</v>
      </c>
      <c r="ED505" s="142">
        <f t="shared" si="3287"/>
        <v>0</v>
      </c>
      <c r="EE505" s="142">
        <f t="shared" si="3288"/>
        <v>0</v>
      </c>
      <c r="EF505" s="142">
        <f t="shared" si="3288"/>
        <v>0</v>
      </c>
      <c r="EG505" s="142">
        <f t="shared" si="3288"/>
        <v>0</v>
      </c>
      <c r="EH505" s="142">
        <f t="shared" si="3288"/>
        <v>0</v>
      </c>
      <c r="EI505" s="142">
        <f t="shared" si="3288"/>
        <v>0</v>
      </c>
      <c r="EJ505" s="142">
        <f t="shared" si="3288"/>
        <v>0</v>
      </c>
      <c r="EK505" s="142">
        <f t="shared" si="3288"/>
        <v>0</v>
      </c>
      <c r="EL505" s="142">
        <f t="shared" si="3288"/>
        <v>0</v>
      </c>
      <c r="EM505" s="142">
        <f t="shared" si="3288"/>
        <v>0</v>
      </c>
      <c r="EN505" s="142">
        <f t="shared" si="3288"/>
        <v>0</v>
      </c>
      <c r="EO505" s="142">
        <f t="shared" si="3289"/>
        <v>0</v>
      </c>
      <c r="EP505" s="142">
        <f t="shared" si="3289"/>
        <v>0</v>
      </c>
      <c r="EQ505" s="142">
        <f t="shared" si="3289"/>
        <v>0</v>
      </c>
      <c r="ER505" s="142">
        <f t="shared" si="3289"/>
        <v>0</v>
      </c>
      <c r="ES505" s="142">
        <f t="shared" si="3289"/>
        <v>0</v>
      </c>
      <c r="ET505" s="142">
        <f t="shared" si="3289"/>
        <v>0</v>
      </c>
      <c r="EU505" s="142">
        <f t="shared" si="3289"/>
        <v>0</v>
      </c>
      <c r="EV505" s="142">
        <f t="shared" si="3289"/>
        <v>0</v>
      </c>
      <c r="EW505" s="142">
        <f t="shared" si="3291"/>
        <v>0</v>
      </c>
      <c r="EX505" s="142">
        <f t="shared" si="3291"/>
        <v>0</v>
      </c>
      <c r="EY505" s="142">
        <f t="shared" si="3291"/>
        <v>0</v>
      </c>
      <c r="EZ505" s="142">
        <f t="shared" si="3291"/>
        <v>0</v>
      </c>
      <c r="FA505" s="142">
        <f t="shared" si="3291"/>
        <v>0</v>
      </c>
      <c r="FB505" s="142">
        <f t="shared" si="3291"/>
        <v>0</v>
      </c>
      <c r="FC505" s="142">
        <f t="shared" si="3291"/>
        <v>0</v>
      </c>
      <c r="FD505" s="142">
        <f t="shared" si="3291"/>
        <v>0</v>
      </c>
      <c r="FE505" s="142">
        <f t="shared" si="3291"/>
        <v>0</v>
      </c>
      <c r="FF505" s="142">
        <f t="shared" si="3291"/>
        <v>0</v>
      </c>
      <c r="FG505" s="142">
        <f t="shared" si="3292"/>
        <v>0</v>
      </c>
      <c r="FH505" s="142">
        <f t="shared" si="3292"/>
        <v>0</v>
      </c>
      <c r="FI505" s="142">
        <f t="shared" si="3280"/>
        <v>0</v>
      </c>
    </row>
    <row r="506" spans="1:165" s="116" customFormat="1" ht="13.5" customHeight="1" x14ac:dyDescent="0.25">
      <c r="A506" s="2"/>
      <c r="B506" s="2"/>
      <c r="C506" s="2">
        <v>212001</v>
      </c>
      <c r="D506" s="2"/>
      <c r="E506" s="121" t="s">
        <v>626</v>
      </c>
      <c r="H506" s="149"/>
      <c r="I506" s="149"/>
      <c r="J506" s="142">
        <f t="shared" si="3265"/>
        <v>85322</v>
      </c>
      <c r="K506" s="142">
        <f t="shared" si="3265"/>
        <v>65077</v>
      </c>
      <c r="L506" s="142">
        <f t="shared" si="3265"/>
        <v>0</v>
      </c>
      <c r="M506" s="142">
        <f t="shared" si="3265"/>
        <v>20245</v>
      </c>
      <c r="N506" s="142">
        <f t="shared" si="3265"/>
        <v>0</v>
      </c>
      <c r="O506" s="142">
        <f t="shared" si="3265"/>
        <v>15956</v>
      </c>
      <c r="P506" s="142">
        <f t="shared" si="3265"/>
        <v>0</v>
      </c>
      <c r="Q506" s="142">
        <f t="shared" si="3265"/>
        <v>1788</v>
      </c>
      <c r="R506" s="142">
        <f t="shared" si="3265"/>
        <v>2501</v>
      </c>
      <c r="S506" s="142">
        <f t="shared" si="3265"/>
        <v>0</v>
      </c>
      <c r="T506" s="142">
        <f t="shared" si="3266"/>
        <v>0</v>
      </c>
      <c r="U506" s="142">
        <f t="shared" si="3266"/>
        <v>0</v>
      </c>
      <c r="V506" s="142">
        <f t="shared" si="3266"/>
        <v>0</v>
      </c>
      <c r="W506" s="142">
        <f t="shared" si="3266"/>
        <v>0</v>
      </c>
      <c r="X506" s="142">
        <f t="shared" si="3266"/>
        <v>0</v>
      </c>
      <c r="Y506" s="142">
        <f t="shared" si="3266"/>
        <v>0</v>
      </c>
      <c r="Z506" s="142">
        <f t="shared" si="3266"/>
        <v>0</v>
      </c>
      <c r="AA506" s="142">
        <f t="shared" si="3266"/>
        <v>0</v>
      </c>
      <c r="AB506" s="142">
        <f t="shared" si="3266"/>
        <v>0</v>
      </c>
      <c r="AC506" s="142">
        <f t="shared" si="3266"/>
        <v>0</v>
      </c>
      <c r="AD506" s="142">
        <f t="shared" si="3267"/>
        <v>0</v>
      </c>
      <c r="AE506" s="142">
        <f t="shared" si="3267"/>
        <v>0</v>
      </c>
      <c r="AF506" s="142">
        <f t="shared" si="3267"/>
        <v>0</v>
      </c>
      <c r="AG506" s="142">
        <f t="shared" si="3267"/>
        <v>0</v>
      </c>
      <c r="AH506" s="142">
        <f t="shared" si="3267"/>
        <v>0</v>
      </c>
      <c r="AI506" s="142">
        <f t="shared" si="3267"/>
        <v>0</v>
      </c>
      <c r="AJ506" s="142">
        <f t="shared" si="3267"/>
        <v>20245</v>
      </c>
      <c r="AK506" s="142">
        <f t="shared" si="3267"/>
        <v>15000</v>
      </c>
      <c r="AL506" s="142">
        <f t="shared" si="3267"/>
        <v>15000</v>
      </c>
      <c r="AM506" s="142">
        <f t="shared" si="3267"/>
        <v>0</v>
      </c>
      <c r="AN506" s="142">
        <f t="shared" si="3268"/>
        <v>11811</v>
      </c>
      <c r="AO506" s="142">
        <f t="shared" si="3268"/>
        <v>0</v>
      </c>
      <c r="AP506" s="142">
        <f t="shared" si="3268"/>
        <v>3189</v>
      </c>
      <c r="AQ506" s="142">
        <f t="shared" si="3268"/>
        <v>0</v>
      </c>
      <c r="AR506" s="142">
        <f t="shared" si="3268"/>
        <v>0</v>
      </c>
      <c r="AS506" s="142">
        <f t="shared" si="3268"/>
        <v>0</v>
      </c>
      <c r="AT506" s="142">
        <f t="shared" si="3268"/>
        <v>0</v>
      </c>
      <c r="AU506" s="142">
        <f t="shared" si="3268"/>
        <v>0</v>
      </c>
      <c r="AV506" s="142">
        <f t="shared" si="3268"/>
        <v>0</v>
      </c>
      <c r="AW506" s="142">
        <f t="shared" si="3268"/>
        <v>0</v>
      </c>
      <c r="AX506" s="142">
        <f t="shared" si="3269"/>
        <v>0</v>
      </c>
      <c r="AY506" s="142">
        <f t="shared" si="3269"/>
        <v>0</v>
      </c>
      <c r="AZ506" s="142">
        <f t="shared" si="3269"/>
        <v>0</v>
      </c>
      <c r="BA506" s="142">
        <f t="shared" si="3269"/>
        <v>0</v>
      </c>
      <c r="BB506" s="142">
        <f t="shared" si="3269"/>
        <v>0</v>
      </c>
      <c r="BC506" s="142">
        <f t="shared" si="3269"/>
        <v>0</v>
      </c>
      <c r="BD506" s="142">
        <f t="shared" si="3269"/>
        <v>0</v>
      </c>
      <c r="BE506" s="142">
        <f t="shared" si="3269"/>
        <v>0</v>
      </c>
      <c r="BF506" s="142">
        <f t="shared" si="3269"/>
        <v>0</v>
      </c>
      <c r="BG506" s="142">
        <f t="shared" si="3269"/>
        <v>0</v>
      </c>
      <c r="BH506" s="142">
        <f t="shared" si="3269"/>
        <v>0</v>
      </c>
      <c r="BI506" s="142">
        <f t="shared" si="3269"/>
        <v>15000</v>
      </c>
      <c r="BJ506" s="142">
        <f t="shared" si="3269"/>
        <v>100322</v>
      </c>
      <c r="BK506" s="142">
        <f t="shared" si="3269"/>
        <v>35245</v>
      </c>
      <c r="BL506" s="142"/>
      <c r="BM506" s="142">
        <f t="shared" si="3281"/>
        <v>0</v>
      </c>
      <c r="BN506" s="142">
        <f t="shared" si="3281"/>
        <v>0</v>
      </c>
      <c r="BO506" s="142">
        <f t="shared" si="3281"/>
        <v>27767</v>
      </c>
      <c r="BP506" s="142">
        <f t="shared" si="3281"/>
        <v>0</v>
      </c>
      <c r="BQ506" s="142">
        <f t="shared" si="3281"/>
        <v>0</v>
      </c>
      <c r="BR506" s="142">
        <f t="shared" si="3281"/>
        <v>4977</v>
      </c>
      <c r="BS506" s="142">
        <f t="shared" si="3281"/>
        <v>0</v>
      </c>
      <c r="BT506" s="142">
        <f t="shared" si="3281"/>
        <v>2501</v>
      </c>
      <c r="BU506" s="142">
        <f t="shared" si="3281"/>
        <v>0</v>
      </c>
      <c r="BV506" s="142">
        <f t="shared" si="3281"/>
        <v>0</v>
      </c>
      <c r="BW506" s="142">
        <f t="shared" si="3282"/>
        <v>0</v>
      </c>
      <c r="BX506" s="142">
        <f t="shared" si="3282"/>
        <v>0</v>
      </c>
      <c r="BY506" s="142">
        <f t="shared" si="3282"/>
        <v>0</v>
      </c>
      <c r="BZ506" s="142">
        <f t="shared" si="3282"/>
        <v>0</v>
      </c>
      <c r="CA506" s="142">
        <f t="shared" si="3282"/>
        <v>0</v>
      </c>
      <c r="CB506" s="142">
        <f t="shared" si="3282"/>
        <v>0</v>
      </c>
      <c r="CC506" s="142">
        <f t="shared" si="3282"/>
        <v>0</v>
      </c>
      <c r="CD506" s="142">
        <f t="shared" si="3282"/>
        <v>0</v>
      </c>
      <c r="CE506" s="142">
        <f t="shared" si="3282"/>
        <v>0</v>
      </c>
      <c r="CF506" s="142">
        <f t="shared" si="3282"/>
        <v>0</v>
      </c>
      <c r="CG506" s="142">
        <f t="shared" si="3283"/>
        <v>0</v>
      </c>
      <c r="CH506" s="142">
        <f t="shared" si="3283"/>
        <v>0</v>
      </c>
      <c r="CI506" s="142">
        <f t="shared" si="3283"/>
        <v>0</v>
      </c>
      <c r="CJ506" s="142">
        <f t="shared" si="3283"/>
        <v>0</v>
      </c>
      <c r="CK506" s="142">
        <f t="shared" si="3283"/>
        <v>0</v>
      </c>
      <c r="CL506" s="142">
        <f t="shared" si="3283"/>
        <v>0</v>
      </c>
      <c r="CM506" s="142">
        <f t="shared" si="3283"/>
        <v>0</v>
      </c>
      <c r="CN506" s="142">
        <f t="shared" si="3283"/>
        <v>0</v>
      </c>
      <c r="CO506" s="142">
        <f t="shared" si="3283"/>
        <v>35245</v>
      </c>
      <c r="CP506" s="142">
        <f t="shared" si="3283"/>
        <v>0</v>
      </c>
      <c r="CQ506" s="142">
        <f t="shared" si="3284"/>
        <v>0</v>
      </c>
      <c r="CR506" s="142">
        <f t="shared" si="3284"/>
        <v>0</v>
      </c>
      <c r="CS506" s="142">
        <f t="shared" si="3284"/>
        <v>0</v>
      </c>
      <c r="CT506" s="142">
        <f t="shared" si="3284"/>
        <v>0</v>
      </c>
      <c r="CU506" s="142">
        <f t="shared" si="3284"/>
        <v>0</v>
      </c>
      <c r="CV506" s="142">
        <f t="shared" si="3284"/>
        <v>0</v>
      </c>
      <c r="CW506" s="142">
        <f t="shared" si="3284"/>
        <v>0</v>
      </c>
      <c r="CX506" s="142">
        <f t="shared" si="3284"/>
        <v>0</v>
      </c>
      <c r="CY506" s="142">
        <f t="shared" si="3284"/>
        <v>0</v>
      </c>
      <c r="CZ506" s="142">
        <f t="shared" si="3284"/>
        <v>0</v>
      </c>
      <c r="DA506" s="142">
        <f t="shared" si="3285"/>
        <v>0</v>
      </c>
      <c r="DB506" s="142">
        <f t="shared" si="3285"/>
        <v>0</v>
      </c>
      <c r="DC506" s="142">
        <f t="shared" si="3285"/>
        <v>0</v>
      </c>
      <c r="DD506" s="142">
        <f t="shared" si="3285"/>
        <v>0</v>
      </c>
      <c r="DE506" s="142">
        <f t="shared" si="3285"/>
        <v>0</v>
      </c>
      <c r="DF506" s="142">
        <f t="shared" si="3285"/>
        <v>0</v>
      </c>
      <c r="DG506" s="142">
        <f t="shared" si="3285"/>
        <v>0</v>
      </c>
      <c r="DH506" s="142">
        <f t="shared" si="3285"/>
        <v>0</v>
      </c>
      <c r="DI506" s="142">
        <f t="shared" si="3285"/>
        <v>0</v>
      </c>
      <c r="DJ506" s="142">
        <f t="shared" si="3285"/>
        <v>0</v>
      </c>
      <c r="DK506" s="142">
        <f t="shared" si="3286"/>
        <v>0</v>
      </c>
      <c r="DL506" s="142">
        <f t="shared" si="3286"/>
        <v>0</v>
      </c>
      <c r="DM506" s="142">
        <f t="shared" si="3286"/>
        <v>0</v>
      </c>
      <c r="DN506" s="142">
        <f t="shared" si="3286"/>
        <v>0</v>
      </c>
      <c r="DO506" s="142">
        <f t="shared" si="3286"/>
        <v>0</v>
      </c>
      <c r="DP506" s="142">
        <f t="shared" si="3286"/>
        <v>0</v>
      </c>
      <c r="DQ506" s="142">
        <f t="shared" si="3286"/>
        <v>0</v>
      </c>
      <c r="DR506" s="142">
        <f t="shared" si="3286"/>
        <v>0</v>
      </c>
      <c r="DS506" s="142">
        <f t="shared" si="3286"/>
        <v>0</v>
      </c>
      <c r="DT506" s="142">
        <f t="shared" si="3286"/>
        <v>0</v>
      </c>
      <c r="DU506" s="142">
        <f t="shared" si="3287"/>
        <v>0</v>
      </c>
      <c r="DV506" s="142">
        <f t="shared" si="3287"/>
        <v>0</v>
      </c>
      <c r="DW506" s="142">
        <f t="shared" si="3287"/>
        <v>0</v>
      </c>
      <c r="DX506" s="142">
        <f t="shared" si="3287"/>
        <v>0</v>
      </c>
      <c r="DY506" s="142">
        <f t="shared" si="3287"/>
        <v>0</v>
      </c>
      <c r="DZ506" s="142">
        <f t="shared" si="3287"/>
        <v>0</v>
      </c>
      <c r="EA506" s="142">
        <f t="shared" si="3287"/>
        <v>0</v>
      </c>
      <c r="EB506" s="142">
        <f t="shared" si="3287"/>
        <v>0</v>
      </c>
      <c r="EC506" s="142">
        <f t="shared" si="3287"/>
        <v>0</v>
      </c>
      <c r="ED506" s="142">
        <f t="shared" si="3287"/>
        <v>0</v>
      </c>
      <c r="EE506" s="142">
        <f t="shared" si="3288"/>
        <v>0</v>
      </c>
      <c r="EF506" s="142">
        <f t="shared" si="3288"/>
        <v>0</v>
      </c>
      <c r="EG506" s="142">
        <f t="shared" si="3288"/>
        <v>0</v>
      </c>
      <c r="EH506" s="142">
        <f t="shared" si="3288"/>
        <v>0</v>
      </c>
      <c r="EI506" s="142">
        <f t="shared" si="3288"/>
        <v>0</v>
      </c>
      <c r="EJ506" s="142">
        <f t="shared" si="3288"/>
        <v>0</v>
      </c>
      <c r="EK506" s="142">
        <f t="shared" si="3288"/>
        <v>0</v>
      </c>
      <c r="EL506" s="142">
        <f t="shared" si="3288"/>
        <v>0</v>
      </c>
      <c r="EM506" s="142">
        <f t="shared" si="3288"/>
        <v>0</v>
      </c>
      <c r="EN506" s="142">
        <f t="shared" si="3288"/>
        <v>0</v>
      </c>
      <c r="EO506" s="142">
        <f t="shared" si="3289"/>
        <v>0</v>
      </c>
      <c r="EP506" s="142">
        <f t="shared" si="3289"/>
        <v>0</v>
      </c>
      <c r="EQ506" s="142">
        <f t="shared" si="3289"/>
        <v>0</v>
      </c>
      <c r="ER506" s="142">
        <f t="shared" si="3289"/>
        <v>0</v>
      </c>
      <c r="ES506" s="142">
        <f t="shared" si="3289"/>
        <v>0</v>
      </c>
      <c r="ET506" s="142">
        <f t="shared" si="3289"/>
        <v>0</v>
      </c>
      <c r="EU506" s="142">
        <f t="shared" si="3289"/>
        <v>0</v>
      </c>
      <c r="EV506" s="142">
        <f t="shared" si="3289"/>
        <v>0</v>
      </c>
      <c r="EW506" s="142">
        <f t="shared" si="3291"/>
        <v>0</v>
      </c>
      <c r="EX506" s="142">
        <f t="shared" si="3291"/>
        <v>0</v>
      </c>
      <c r="EY506" s="142">
        <f t="shared" si="3291"/>
        <v>0</v>
      </c>
      <c r="EZ506" s="142">
        <f t="shared" si="3291"/>
        <v>0</v>
      </c>
      <c r="FA506" s="142">
        <f t="shared" si="3291"/>
        <v>0</v>
      </c>
      <c r="FB506" s="142">
        <f t="shared" si="3291"/>
        <v>0</v>
      </c>
      <c r="FC506" s="142">
        <f t="shared" si="3291"/>
        <v>0</v>
      </c>
      <c r="FD506" s="142">
        <f t="shared" si="3291"/>
        <v>0</v>
      </c>
      <c r="FE506" s="142">
        <f t="shared" si="3291"/>
        <v>0</v>
      </c>
      <c r="FF506" s="142">
        <f t="shared" si="3291"/>
        <v>0</v>
      </c>
      <c r="FG506" s="142">
        <f t="shared" si="3292"/>
        <v>0</v>
      </c>
      <c r="FH506" s="142">
        <f t="shared" si="3292"/>
        <v>0</v>
      </c>
      <c r="FI506" s="142">
        <f t="shared" si="3280"/>
        <v>0</v>
      </c>
    </row>
    <row r="507" spans="1:165" s="116" customFormat="1" ht="13.5" customHeight="1" x14ac:dyDescent="0.25">
      <c r="A507" s="2"/>
      <c r="B507" s="2"/>
      <c r="C507" s="2">
        <v>212301</v>
      </c>
      <c r="D507" s="2"/>
      <c r="E507" s="121" t="s">
        <v>627</v>
      </c>
      <c r="H507" s="149"/>
      <c r="I507" s="149"/>
      <c r="J507" s="142">
        <f t="shared" si="3265"/>
        <v>55569</v>
      </c>
      <c r="K507" s="142">
        <f t="shared" si="3265"/>
        <v>34596</v>
      </c>
      <c r="L507" s="142">
        <f t="shared" si="3265"/>
        <v>0</v>
      </c>
      <c r="M507" s="142">
        <f t="shared" si="3265"/>
        <v>16473</v>
      </c>
      <c r="N507" s="142">
        <f t="shared" si="3265"/>
        <v>0</v>
      </c>
      <c r="O507" s="142">
        <f t="shared" si="3265"/>
        <v>12972</v>
      </c>
      <c r="P507" s="142">
        <f t="shared" si="3265"/>
        <v>0</v>
      </c>
      <c r="Q507" s="142">
        <f t="shared" si="3265"/>
        <v>3501</v>
      </c>
      <c r="R507" s="142">
        <f t="shared" si="3265"/>
        <v>0</v>
      </c>
      <c r="S507" s="142">
        <f t="shared" si="3265"/>
        <v>0</v>
      </c>
      <c r="T507" s="142">
        <f t="shared" si="3266"/>
        <v>0</v>
      </c>
      <c r="U507" s="142">
        <f t="shared" si="3266"/>
        <v>0</v>
      </c>
      <c r="V507" s="142">
        <f t="shared" si="3266"/>
        <v>0</v>
      </c>
      <c r="W507" s="142">
        <f t="shared" si="3266"/>
        <v>0</v>
      </c>
      <c r="X507" s="142">
        <f t="shared" si="3266"/>
        <v>0</v>
      </c>
      <c r="Y507" s="142">
        <f t="shared" si="3266"/>
        <v>0</v>
      </c>
      <c r="Z507" s="142">
        <f t="shared" si="3266"/>
        <v>0</v>
      </c>
      <c r="AA507" s="142">
        <f t="shared" si="3266"/>
        <v>0</v>
      </c>
      <c r="AB507" s="142">
        <f t="shared" si="3266"/>
        <v>0</v>
      </c>
      <c r="AC507" s="142">
        <f t="shared" si="3266"/>
        <v>0</v>
      </c>
      <c r="AD507" s="142">
        <f t="shared" si="3267"/>
        <v>0</v>
      </c>
      <c r="AE507" s="142">
        <f t="shared" si="3267"/>
        <v>0</v>
      </c>
      <c r="AF507" s="142">
        <f t="shared" si="3267"/>
        <v>0</v>
      </c>
      <c r="AG507" s="142">
        <f t="shared" si="3267"/>
        <v>0</v>
      </c>
      <c r="AH507" s="142">
        <f t="shared" si="3267"/>
        <v>0</v>
      </c>
      <c r="AI507" s="142">
        <f t="shared" si="3267"/>
        <v>0</v>
      </c>
      <c r="AJ507" s="142">
        <f t="shared" si="3267"/>
        <v>16473</v>
      </c>
      <c r="AK507" s="142">
        <f t="shared" si="3267"/>
        <v>0</v>
      </c>
      <c r="AL507" s="142">
        <f t="shared" si="3267"/>
        <v>0</v>
      </c>
      <c r="AM507" s="142">
        <f t="shared" si="3267"/>
        <v>0</v>
      </c>
      <c r="AN507" s="142">
        <f t="shared" si="3268"/>
        <v>409</v>
      </c>
      <c r="AO507" s="142">
        <f t="shared" si="3268"/>
        <v>0</v>
      </c>
      <c r="AP507" s="142">
        <f t="shared" si="3268"/>
        <v>-409</v>
      </c>
      <c r="AQ507" s="142">
        <f t="shared" si="3268"/>
        <v>0</v>
      </c>
      <c r="AR507" s="142">
        <f t="shared" si="3268"/>
        <v>0</v>
      </c>
      <c r="AS507" s="142">
        <f t="shared" si="3268"/>
        <v>0</v>
      </c>
      <c r="AT507" s="142">
        <f t="shared" si="3268"/>
        <v>0</v>
      </c>
      <c r="AU507" s="142">
        <f t="shared" si="3268"/>
        <v>0</v>
      </c>
      <c r="AV507" s="142">
        <f t="shared" si="3268"/>
        <v>0</v>
      </c>
      <c r="AW507" s="142">
        <f t="shared" si="3268"/>
        <v>0</v>
      </c>
      <c r="AX507" s="142">
        <f t="shared" si="3269"/>
        <v>0</v>
      </c>
      <c r="AY507" s="142">
        <f t="shared" si="3269"/>
        <v>0</v>
      </c>
      <c r="AZ507" s="142">
        <f t="shared" si="3269"/>
        <v>0</v>
      </c>
      <c r="BA507" s="142">
        <f t="shared" si="3269"/>
        <v>0</v>
      </c>
      <c r="BB507" s="142">
        <f t="shared" si="3269"/>
        <v>0</v>
      </c>
      <c r="BC507" s="142">
        <f t="shared" si="3269"/>
        <v>0</v>
      </c>
      <c r="BD507" s="142">
        <f t="shared" si="3269"/>
        <v>0</v>
      </c>
      <c r="BE507" s="142">
        <f t="shared" si="3269"/>
        <v>0</v>
      </c>
      <c r="BF507" s="142">
        <f t="shared" si="3269"/>
        <v>0</v>
      </c>
      <c r="BG507" s="142">
        <f t="shared" si="3269"/>
        <v>0</v>
      </c>
      <c r="BH507" s="142">
        <f t="shared" si="3269"/>
        <v>0</v>
      </c>
      <c r="BI507" s="142">
        <f t="shared" si="3269"/>
        <v>0</v>
      </c>
      <c r="BJ507" s="142">
        <f t="shared" si="3269"/>
        <v>55569</v>
      </c>
      <c r="BK507" s="142">
        <f t="shared" si="3269"/>
        <v>16473</v>
      </c>
      <c r="BL507" s="142"/>
      <c r="BM507" s="142">
        <f t="shared" si="3281"/>
        <v>0</v>
      </c>
      <c r="BN507" s="142">
        <f t="shared" si="3281"/>
        <v>0</v>
      </c>
      <c r="BO507" s="142">
        <f t="shared" si="3281"/>
        <v>13381</v>
      </c>
      <c r="BP507" s="142">
        <f t="shared" si="3281"/>
        <v>0</v>
      </c>
      <c r="BQ507" s="142">
        <f t="shared" si="3281"/>
        <v>0</v>
      </c>
      <c r="BR507" s="142">
        <f t="shared" si="3281"/>
        <v>3092</v>
      </c>
      <c r="BS507" s="142">
        <f t="shared" si="3281"/>
        <v>0</v>
      </c>
      <c r="BT507" s="142">
        <f t="shared" si="3281"/>
        <v>0</v>
      </c>
      <c r="BU507" s="142">
        <f t="shared" si="3281"/>
        <v>0</v>
      </c>
      <c r="BV507" s="142">
        <f t="shared" si="3281"/>
        <v>0</v>
      </c>
      <c r="BW507" s="142">
        <f t="shared" si="3282"/>
        <v>0</v>
      </c>
      <c r="BX507" s="142">
        <f t="shared" si="3282"/>
        <v>0</v>
      </c>
      <c r="BY507" s="142">
        <f t="shared" si="3282"/>
        <v>0</v>
      </c>
      <c r="BZ507" s="142">
        <f t="shared" si="3282"/>
        <v>0</v>
      </c>
      <c r="CA507" s="142">
        <f t="shared" si="3282"/>
        <v>0</v>
      </c>
      <c r="CB507" s="142">
        <f t="shared" si="3282"/>
        <v>0</v>
      </c>
      <c r="CC507" s="142">
        <f t="shared" si="3282"/>
        <v>0</v>
      </c>
      <c r="CD507" s="142">
        <f t="shared" si="3282"/>
        <v>0</v>
      </c>
      <c r="CE507" s="142">
        <f t="shared" si="3282"/>
        <v>0</v>
      </c>
      <c r="CF507" s="142">
        <f t="shared" si="3282"/>
        <v>0</v>
      </c>
      <c r="CG507" s="142">
        <f t="shared" si="3283"/>
        <v>0</v>
      </c>
      <c r="CH507" s="142">
        <f t="shared" si="3283"/>
        <v>0</v>
      </c>
      <c r="CI507" s="142">
        <f t="shared" si="3283"/>
        <v>0</v>
      </c>
      <c r="CJ507" s="142">
        <f t="shared" si="3283"/>
        <v>0</v>
      </c>
      <c r="CK507" s="142">
        <f t="shared" si="3283"/>
        <v>0</v>
      </c>
      <c r="CL507" s="142">
        <f t="shared" si="3283"/>
        <v>0</v>
      </c>
      <c r="CM507" s="142">
        <f t="shared" si="3283"/>
        <v>0</v>
      </c>
      <c r="CN507" s="142">
        <f t="shared" si="3283"/>
        <v>0</v>
      </c>
      <c r="CO507" s="142">
        <f t="shared" si="3283"/>
        <v>16473</v>
      </c>
      <c r="CP507" s="142">
        <f t="shared" si="3283"/>
        <v>4500</v>
      </c>
      <c r="CQ507" s="142">
        <f t="shared" si="3284"/>
        <v>0</v>
      </c>
      <c r="CR507" s="142">
        <f t="shared" si="3284"/>
        <v>0</v>
      </c>
      <c r="CS507" s="142">
        <f t="shared" si="3284"/>
        <v>0</v>
      </c>
      <c r="CT507" s="142">
        <f t="shared" si="3284"/>
        <v>0</v>
      </c>
      <c r="CU507" s="142">
        <f t="shared" si="3284"/>
        <v>4500</v>
      </c>
      <c r="CV507" s="142">
        <f t="shared" si="3284"/>
        <v>0</v>
      </c>
      <c r="CW507" s="142">
        <f t="shared" si="3284"/>
        <v>0</v>
      </c>
      <c r="CX507" s="142">
        <f t="shared" si="3284"/>
        <v>0</v>
      </c>
      <c r="CY507" s="142">
        <f t="shared" si="3284"/>
        <v>0</v>
      </c>
      <c r="CZ507" s="142">
        <f t="shared" si="3284"/>
        <v>0</v>
      </c>
      <c r="DA507" s="142">
        <f t="shared" si="3285"/>
        <v>0</v>
      </c>
      <c r="DB507" s="142">
        <f t="shared" si="3285"/>
        <v>4500</v>
      </c>
      <c r="DC507" s="142">
        <f t="shared" si="3285"/>
        <v>0</v>
      </c>
      <c r="DD507" s="142">
        <f t="shared" si="3285"/>
        <v>0</v>
      </c>
      <c r="DE507" s="142">
        <f t="shared" si="3285"/>
        <v>0</v>
      </c>
      <c r="DF507" s="142">
        <f t="shared" si="3285"/>
        <v>0</v>
      </c>
      <c r="DG507" s="142">
        <f t="shared" si="3285"/>
        <v>4500</v>
      </c>
      <c r="DH507" s="142">
        <f t="shared" si="3285"/>
        <v>0</v>
      </c>
      <c r="DI507" s="142">
        <f t="shared" si="3285"/>
        <v>0</v>
      </c>
      <c r="DJ507" s="142">
        <f t="shared" si="3285"/>
        <v>0</v>
      </c>
      <c r="DK507" s="142">
        <f t="shared" si="3286"/>
        <v>0</v>
      </c>
      <c r="DL507" s="142">
        <f t="shared" si="3286"/>
        <v>0</v>
      </c>
      <c r="DM507" s="142">
        <f t="shared" si="3286"/>
        <v>0</v>
      </c>
      <c r="DN507" s="142">
        <f t="shared" si="3286"/>
        <v>0</v>
      </c>
      <c r="DO507" s="142">
        <f t="shared" si="3286"/>
        <v>0</v>
      </c>
      <c r="DP507" s="142">
        <f t="shared" si="3286"/>
        <v>0</v>
      </c>
      <c r="DQ507" s="142">
        <f t="shared" si="3286"/>
        <v>0</v>
      </c>
      <c r="DR507" s="142">
        <f t="shared" si="3286"/>
        <v>0</v>
      </c>
      <c r="DS507" s="142">
        <f t="shared" si="3286"/>
        <v>0</v>
      </c>
      <c r="DT507" s="142">
        <f t="shared" si="3286"/>
        <v>0</v>
      </c>
      <c r="DU507" s="142">
        <f t="shared" si="3287"/>
        <v>0</v>
      </c>
      <c r="DV507" s="142">
        <f t="shared" si="3287"/>
        <v>0</v>
      </c>
      <c r="DW507" s="142">
        <f t="shared" si="3287"/>
        <v>0</v>
      </c>
      <c r="DX507" s="142">
        <f t="shared" si="3287"/>
        <v>0</v>
      </c>
      <c r="DY507" s="142">
        <f t="shared" si="3287"/>
        <v>0</v>
      </c>
      <c r="DZ507" s="142">
        <f t="shared" si="3287"/>
        <v>0</v>
      </c>
      <c r="EA507" s="142">
        <f t="shared" si="3287"/>
        <v>0</v>
      </c>
      <c r="EB507" s="142">
        <f t="shared" si="3287"/>
        <v>0</v>
      </c>
      <c r="EC507" s="142">
        <f t="shared" si="3287"/>
        <v>0</v>
      </c>
      <c r="ED507" s="142">
        <f t="shared" si="3287"/>
        <v>0</v>
      </c>
      <c r="EE507" s="142">
        <f t="shared" si="3288"/>
        <v>0</v>
      </c>
      <c r="EF507" s="142">
        <f t="shared" si="3288"/>
        <v>0</v>
      </c>
      <c r="EG507" s="142">
        <f t="shared" si="3288"/>
        <v>0</v>
      </c>
      <c r="EH507" s="142">
        <f t="shared" si="3288"/>
        <v>0</v>
      </c>
      <c r="EI507" s="142">
        <f t="shared" si="3288"/>
        <v>0</v>
      </c>
      <c r="EJ507" s="142">
        <f t="shared" si="3288"/>
        <v>0</v>
      </c>
      <c r="EK507" s="142">
        <f t="shared" si="3288"/>
        <v>0</v>
      </c>
      <c r="EL507" s="142">
        <f t="shared" si="3288"/>
        <v>0</v>
      </c>
      <c r="EM507" s="142">
        <f t="shared" si="3288"/>
        <v>0</v>
      </c>
      <c r="EN507" s="142">
        <f t="shared" si="3288"/>
        <v>0</v>
      </c>
      <c r="EO507" s="142">
        <f t="shared" si="3289"/>
        <v>0</v>
      </c>
      <c r="EP507" s="142">
        <f t="shared" si="3289"/>
        <v>0</v>
      </c>
      <c r="EQ507" s="142">
        <f t="shared" si="3289"/>
        <v>0</v>
      </c>
      <c r="ER507" s="142">
        <f t="shared" si="3289"/>
        <v>0</v>
      </c>
      <c r="ES507" s="142">
        <f t="shared" si="3289"/>
        <v>0</v>
      </c>
      <c r="ET507" s="142">
        <f t="shared" si="3289"/>
        <v>0</v>
      </c>
      <c r="EU507" s="142">
        <f t="shared" si="3289"/>
        <v>0</v>
      </c>
      <c r="EV507" s="142">
        <f t="shared" si="3289"/>
        <v>0</v>
      </c>
      <c r="EW507" s="142">
        <f t="shared" si="3291"/>
        <v>0</v>
      </c>
      <c r="EX507" s="142">
        <f t="shared" si="3291"/>
        <v>0</v>
      </c>
      <c r="EY507" s="142">
        <f t="shared" si="3291"/>
        <v>0</v>
      </c>
      <c r="EZ507" s="142">
        <f t="shared" si="3291"/>
        <v>0</v>
      </c>
      <c r="FA507" s="142">
        <f t="shared" si="3291"/>
        <v>0</v>
      </c>
      <c r="FB507" s="142">
        <f t="shared" si="3291"/>
        <v>0</v>
      </c>
      <c r="FC507" s="142">
        <f t="shared" si="3291"/>
        <v>0</v>
      </c>
      <c r="FD507" s="142">
        <f t="shared" si="3291"/>
        <v>0</v>
      </c>
      <c r="FE507" s="142">
        <f t="shared" si="3291"/>
        <v>0</v>
      </c>
      <c r="FF507" s="142">
        <f t="shared" si="3291"/>
        <v>0</v>
      </c>
      <c r="FG507" s="142">
        <f t="shared" si="3292"/>
        <v>0</v>
      </c>
      <c r="FH507" s="142">
        <f t="shared" si="3292"/>
        <v>0</v>
      </c>
      <c r="FI507" s="142">
        <f t="shared" si="3280"/>
        <v>0</v>
      </c>
    </row>
    <row r="508" spans="1:165" s="140" customFormat="1" ht="22.5" customHeight="1" x14ac:dyDescent="0.25">
      <c r="A508" s="2"/>
      <c r="B508" s="2"/>
      <c r="C508" s="2">
        <v>212701</v>
      </c>
      <c r="D508" s="2"/>
      <c r="E508" s="121" t="s">
        <v>628</v>
      </c>
      <c r="H508" s="149"/>
      <c r="I508" s="149"/>
      <c r="J508" s="142">
        <f t="shared" ref="J508:S517" si="3293">SUMIF($C$16:$C$489,$C508,J$16:J$489)</f>
        <v>136848</v>
      </c>
      <c r="K508" s="142">
        <f t="shared" si="3293"/>
        <v>6170</v>
      </c>
      <c r="L508" s="142">
        <f t="shared" si="3293"/>
        <v>0</v>
      </c>
      <c r="M508" s="142">
        <f t="shared" si="3293"/>
        <v>107678</v>
      </c>
      <c r="N508" s="142">
        <f t="shared" si="3293"/>
        <v>0</v>
      </c>
      <c r="O508" s="142">
        <f t="shared" si="3293"/>
        <v>84785</v>
      </c>
      <c r="P508" s="142">
        <f t="shared" si="3293"/>
        <v>0</v>
      </c>
      <c r="Q508" s="142">
        <f t="shared" si="3293"/>
        <v>22893</v>
      </c>
      <c r="R508" s="142">
        <f t="shared" si="3293"/>
        <v>0</v>
      </c>
      <c r="S508" s="142">
        <f t="shared" si="3293"/>
        <v>0</v>
      </c>
      <c r="T508" s="142">
        <f t="shared" ref="T508:AC517" si="3294">SUMIF($C$16:$C$489,$C508,T$16:T$489)</f>
        <v>0</v>
      </c>
      <c r="U508" s="142">
        <f t="shared" si="3294"/>
        <v>0</v>
      </c>
      <c r="V508" s="142">
        <f t="shared" si="3294"/>
        <v>0</v>
      </c>
      <c r="W508" s="142">
        <f t="shared" si="3294"/>
        <v>0</v>
      </c>
      <c r="X508" s="142">
        <f t="shared" si="3294"/>
        <v>0</v>
      </c>
      <c r="Y508" s="142">
        <f t="shared" si="3294"/>
        <v>0</v>
      </c>
      <c r="Z508" s="142">
        <f t="shared" si="3294"/>
        <v>0</v>
      </c>
      <c r="AA508" s="142">
        <f t="shared" si="3294"/>
        <v>0</v>
      </c>
      <c r="AB508" s="142">
        <f t="shared" si="3294"/>
        <v>0</v>
      </c>
      <c r="AC508" s="142">
        <f t="shared" si="3294"/>
        <v>0</v>
      </c>
      <c r="AD508" s="142">
        <f t="shared" ref="AD508:AM517" si="3295">SUMIF($C$16:$C$489,$C508,AD$16:AD$489)</f>
        <v>0</v>
      </c>
      <c r="AE508" s="142">
        <f t="shared" si="3295"/>
        <v>0</v>
      </c>
      <c r="AF508" s="142">
        <f t="shared" si="3295"/>
        <v>0</v>
      </c>
      <c r="AG508" s="142">
        <f t="shared" si="3295"/>
        <v>0</v>
      </c>
      <c r="AH508" s="142">
        <f t="shared" si="3295"/>
        <v>0</v>
      </c>
      <c r="AI508" s="142">
        <f t="shared" si="3295"/>
        <v>0</v>
      </c>
      <c r="AJ508" s="142">
        <f t="shared" si="3295"/>
        <v>107678</v>
      </c>
      <c r="AK508" s="142">
        <f t="shared" si="3295"/>
        <v>0</v>
      </c>
      <c r="AL508" s="142">
        <f t="shared" si="3295"/>
        <v>0</v>
      </c>
      <c r="AM508" s="142">
        <f t="shared" si="3295"/>
        <v>0</v>
      </c>
      <c r="AN508" s="142">
        <f t="shared" ref="AN508:AW517" si="3296">SUMIF($C$16:$C$489,$C508,AN$16:AN$489)</f>
        <v>-350</v>
      </c>
      <c r="AO508" s="142">
        <f t="shared" si="3296"/>
        <v>0</v>
      </c>
      <c r="AP508" s="142">
        <f t="shared" si="3296"/>
        <v>0</v>
      </c>
      <c r="AQ508" s="142">
        <f t="shared" si="3296"/>
        <v>0</v>
      </c>
      <c r="AR508" s="142">
        <f t="shared" si="3296"/>
        <v>0</v>
      </c>
      <c r="AS508" s="142">
        <f t="shared" si="3296"/>
        <v>350</v>
      </c>
      <c r="AT508" s="142">
        <f t="shared" si="3296"/>
        <v>350</v>
      </c>
      <c r="AU508" s="142">
        <f t="shared" si="3296"/>
        <v>0</v>
      </c>
      <c r="AV508" s="142">
        <f t="shared" si="3296"/>
        <v>0</v>
      </c>
      <c r="AW508" s="142">
        <f t="shared" si="3296"/>
        <v>0</v>
      </c>
      <c r="AX508" s="142">
        <f t="shared" ref="AX508:BK517" si="3297">SUMIF($C$16:$C$489,$C508,AX$16:AX$489)</f>
        <v>0</v>
      </c>
      <c r="AY508" s="142">
        <f t="shared" si="3297"/>
        <v>0</v>
      </c>
      <c r="AZ508" s="142">
        <f t="shared" si="3297"/>
        <v>0</v>
      </c>
      <c r="BA508" s="142">
        <f t="shared" si="3297"/>
        <v>0</v>
      </c>
      <c r="BB508" s="142">
        <f t="shared" si="3297"/>
        <v>0</v>
      </c>
      <c r="BC508" s="142">
        <f t="shared" si="3297"/>
        <v>0</v>
      </c>
      <c r="BD508" s="142">
        <f t="shared" si="3297"/>
        <v>0</v>
      </c>
      <c r="BE508" s="142">
        <f t="shared" si="3297"/>
        <v>0</v>
      </c>
      <c r="BF508" s="142">
        <f t="shared" si="3297"/>
        <v>0</v>
      </c>
      <c r="BG508" s="142">
        <f t="shared" si="3297"/>
        <v>0</v>
      </c>
      <c r="BH508" s="142">
        <f t="shared" si="3297"/>
        <v>0</v>
      </c>
      <c r="BI508" s="142">
        <f t="shared" si="3297"/>
        <v>0</v>
      </c>
      <c r="BJ508" s="142">
        <f t="shared" si="3297"/>
        <v>136848</v>
      </c>
      <c r="BK508" s="142">
        <f t="shared" si="3297"/>
        <v>107678</v>
      </c>
      <c r="BL508" s="142"/>
      <c r="BM508" s="142">
        <f t="shared" ref="BM508:BV517" si="3298">SUMIF($C$16:$C$489,$C508,BM$16:BM$489)</f>
        <v>0</v>
      </c>
      <c r="BN508" s="142">
        <f t="shared" si="3298"/>
        <v>0</v>
      </c>
      <c r="BO508" s="142">
        <f t="shared" si="3298"/>
        <v>84435</v>
      </c>
      <c r="BP508" s="142">
        <f t="shared" si="3298"/>
        <v>0</v>
      </c>
      <c r="BQ508" s="142">
        <f t="shared" si="3298"/>
        <v>0</v>
      </c>
      <c r="BR508" s="142">
        <f t="shared" si="3298"/>
        <v>22893</v>
      </c>
      <c r="BS508" s="142">
        <f t="shared" si="3298"/>
        <v>0</v>
      </c>
      <c r="BT508" s="142">
        <f t="shared" si="3298"/>
        <v>0</v>
      </c>
      <c r="BU508" s="142">
        <f t="shared" si="3298"/>
        <v>0</v>
      </c>
      <c r="BV508" s="142">
        <f t="shared" si="3298"/>
        <v>350</v>
      </c>
      <c r="BW508" s="142">
        <f t="shared" ref="BW508:CF517" si="3299">SUMIF($C$16:$C$489,$C508,BW$16:BW$489)</f>
        <v>350</v>
      </c>
      <c r="BX508" s="142">
        <f t="shared" si="3299"/>
        <v>0</v>
      </c>
      <c r="BY508" s="142">
        <f t="shared" si="3299"/>
        <v>0</v>
      </c>
      <c r="BZ508" s="142">
        <f t="shared" si="3299"/>
        <v>0</v>
      </c>
      <c r="CA508" s="142">
        <f t="shared" si="3299"/>
        <v>0</v>
      </c>
      <c r="CB508" s="142">
        <f t="shared" si="3299"/>
        <v>0</v>
      </c>
      <c r="CC508" s="142">
        <f t="shared" si="3299"/>
        <v>0</v>
      </c>
      <c r="CD508" s="142">
        <f t="shared" si="3299"/>
        <v>0</v>
      </c>
      <c r="CE508" s="142">
        <f t="shared" si="3299"/>
        <v>0</v>
      </c>
      <c r="CF508" s="142">
        <f t="shared" si="3299"/>
        <v>0</v>
      </c>
      <c r="CG508" s="142">
        <f t="shared" ref="CG508:CP517" si="3300">SUMIF($C$16:$C$489,$C508,CG$16:CG$489)</f>
        <v>0</v>
      </c>
      <c r="CH508" s="142">
        <f t="shared" si="3300"/>
        <v>0</v>
      </c>
      <c r="CI508" s="142">
        <f t="shared" si="3300"/>
        <v>0</v>
      </c>
      <c r="CJ508" s="142">
        <f t="shared" si="3300"/>
        <v>0</v>
      </c>
      <c r="CK508" s="142">
        <f t="shared" si="3300"/>
        <v>0</v>
      </c>
      <c r="CL508" s="142">
        <f t="shared" si="3300"/>
        <v>0</v>
      </c>
      <c r="CM508" s="142">
        <f t="shared" si="3300"/>
        <v>0</v>
      </c>
      <c r="CN508" s="142">
        <f t="shared" si="3300"/>
        <v>0</v>
      </c>
      <c r="CO508" s="142">
        <f t="shared" si="3300"/>
        <v>107678</v>
      </c>
      <c r="CP508" s="142">
        <f t="shared" si="3300"/>
        <v>8000</v>
      </c>
      <c r="CQ508" s="142">
        <f t="shared" ref="CQ508:CZ517" si="3301">SUMIF($C$16:$C$489,$C508,CQ$16:CQ$489)</f>
        <v>0</v>
      </c>
      <c r="CR508" s="142">
        <f t="shared" si="3301"/>
        <v>0</v>
      </c>
      <c r="CS508" s="142">
        <f t="shared" si="3301"/>
        <v>0</v>
      </c>
      <c r="CT508" s="142">
        <f t="shared" si="3301"/>
        <v>0</v>
      </c>
      <c r="CU508" s="142">
        <f t="shared" si="3301"/>
        <v>8000</v>
      </c>
      <c r="CV508" s="142">
        <f t="shared" si="3301"/>
        <v>0</v>
      </c>
      <c r="CW508" s="142">
        <f t="shared" si="3301"/>
        <v>0</v>
      </c>
      <c r="CX508" s="142">
        <f t="shared" si="3301"/>
        <v>0</v>
      </c>
      <c r="CY508" s="142">
        <f t="shared" si="3301"/>
        <v>0</v>
      </c>
      <c r="CZ508" s="142">
        <f t="shared" si="3301"/>
        <v>0</v>
      </c>
      <c r="DA508" s="142">
        <f t="shared" ref="DA508:DJ517" si="3302">SUMIF($C$16:$C$489,$C508,DA$16:DA$489)</f>
        <v>0</v>
      </c>
      <c r="DB508" s="142">
        <f t="shared" si="3302"/>
        <v>8000</v>
      </c>
      <c r="DC508" s="142">
        <f t="shared" si="3302"/>
        <v>0</v>
      </c>
      <c r="DD508" s="142">
        <f t="shared" si="3302"/>
        <v>0</v>
      </c>
      <c r="DE508" s="142">
        <f t="shared" si="3302"/>
        <v>0</v>
      </c>
      <c r="DF508" s="142">
        <f t="shared" si="3302"/>
        <v>0</v>
      </c>
      <c r="DG508" s="142">
        <f t="shared" si="3302"/>
        <v>8000</v>
      </c>
      <c r="DH508" s="142">
        <f t="shared" si="3302"/>
        <v>15000</v>
      </c>
      <c r="DI508" s="142">
        <f t="shared" si="3302"/>
        <v>0</v>
      </c>
      <c r="DJ508" s="142">
        <f t="shared" si="3302"/>
        <v>0</v>
      </c>
      <c r="DK508" s="142">
        <f t="shared" ref="DK508:DT517" si="3303">SUMIF($C$16:$C$489,$C508,DK$16:DK$489)</f>
        <v>0</v>
      </c>
      <c r="DL508" s="142">
        <f t="shared" si="3303"/>
        <v>0</v>
      </c>
      <c r="DM508" s="142">
        <f t="shared" si="3303"/>
        <v>15000</v>
      </c>
      <c r="DN508" s="142">
        <f t="shared" si="3303"/>
        <v>0</v>
      </c>
      <c r="DO508" s="142">
        <f t="shared" si="3303"/>
        <v>0</v>
      </c>
      <c r="DP508" s="142">
        <f t="shared" si="3303"/>
        <v>0</v>
      </c>
      <c r="DQ508" s="142">
        <f t="shared" si="3303"/>
        <v>0</v>
      </c>
      <c r="DR508" s="142">
        <f t="shared" si="3303"/>
        <v>0</v>
      </c>
      <c r="DS508" s="142">
        <f t="shared" si="3303"/>
        <v>0</v>
      </c>
      <c r="DT508" s="142">
        <f t="shared" si="3303"/>
        <v>15000</v>
      </c>
      <c r="DU508" s="142">
        <f t="shared" ref="DU508:ED517" si="3304">SUMIF($C$16:$C$489,$C508,DU$16:DU$489)</f>
        <v>0</v>
      </c>
      <c r="DV508" s="142">
        <f t="shared" si="3304"/>
        <v>0</v>
      </c>
      <c r="DW508" s="142">
        <f t="shared" si="3304"/>
        <v>0</v>
      </c>
      <c r="DX508" s="142">
        <f t="shared" si="3304"/>
        <v>0</v>
      </c>
      <c r="DY508" s="142">
        <f t="shared" si="3304"/>
        <v>15000</v>
      </c>
      <c r="DZ508" s="142">
        <f t="shared" si="3304"/>
        <v>0</v>
      </c>
      <c r="EA508" s="142">
        <f t="shared" si="3304"/>
        <v>0</v>
      </c>
      <c r="EB508" s="142">
        <f t="shared" si="3304"/>
        <v>0</v>
      </c>
      <c r="EC508" s="142">
        <f t="shared" si="3304"/>
        <v>0</v>
      </c>
      <c r="ED508" s="142">
        <f t="shared" si="3304"/>
        <v>0</v>
      </c>
      <c r="EE508" s="142">
        <f t="shared" ref="EE508:EJ517" si="3305">SUMIF($C$16:$C$489,$C508,EE$16:EE$489)</f>
        <v>0</v>
      </c>
      <c r="EF508" s="142">
        <f t="shared" si="3305"/>
        <v>0</v>
      </c>
      <c r="EG508" s="142">
        <f t="shared" si="3305"/>
        <v>0</v>
      </c>
      <c r="EH508" s="142">
        <f t="shared" si="3305"/>
        <v>0</v>
      </c>
      <c r="EI508" s="142">
        <f t="shared" si="3305"/>
        <v>0</v>
      </c>
      <c r="EJ508" s="142">
        <f t="shared" si="3305"/>
        <v>0</v>
      </c>
      <c r="EK508" s="142">
        <f t="shared" ref="EK508:FF508" si="3306">SUMIF($C$16:$C$489,$C508,EK$16:EK$489)</f>
        <v>0</v>
      </c>
      <c r="EL508" s="142">
        <f t="shared" si="3306"/>
        <v>0</v>
      </c>
      <c r="EM508" s="142">
        <f t="shared" si="3306"/>
        <v>0</v>
      </c>
      <c r="EN508" s="142">
        <f t="shared" si="3306"/>
        <v>0</v>
      </c>
      <c r="EO508" s="142">
        <f t="shared" si="3306"/>
        <v>0</v>
      </c>
      <c r="EP508" s="142">
        <f t="shared" si="3306"/>
        <v>0</v>
      </c>
      <c r="EQ508" s="142">
        <f t="shared" si="3306"/>
        <v>0</v>
      </c>
      <c r="ER508" s="142">
        <f t="shared" si="3306"/>
        <v>0</v>
      </c>
      <c r="ES508" s="142">
        <f t="shared" si="3306"/>
        <v>0</v>
      </c>
      <c r="ET508" s="142">
        <f t="shared" si="3306"/>
        <v>0</v>
      </c>
      <c r="EU508" s="142">
        <f t="shared" si="3306"/>
        <v>0</v>
      </c>
      <c r="EV508" s="142">
        <f t="shared" si="3306"/>
        <v>0</v>
      </c>
      <c r="EW508" s="142">
        <f t="shared" si="3306"/>
        <v>0</v>
      </c>
      <c r="EX508" s="142">
        <f t="shared" si="3306"/>
        <v>0</v>
      </c>
      <c r="EY508" s="142">
        <f t="shared" si="3306"/>
        <v>0</v>
      </c>
      <c r="EZ508" s="142">
        <f t="shared" si="3306"/>
        <v>0</v>
      </c>
      <c r="FA508" s="142">
        <f t="shared" si="3306"/>
        <v>0</v>
      </c>
      <c r="FB508" s="142">
        <f t="shared" si="3306"/>
        <v>0</v>
      </c>
      <c r="FC508" s="142">
        <f t="shared" si="3306"/>
        <v>0</v>
      </c>
      <c r="FD508" s="142">
        <f t="shared" si="3306"/>
        <v>0</v>
      </c>
      <c r="FE508" s="142">
        <f t="shared" si="3306"/>
        <v>0</v>
      </c>
      <c r="FF508" s="142">
        <f t="shared" si="3306"/>
        <v>0</v>
      </c>
      <c r="FG508" s="142">
        <f t="shared" si="3292"/>
        <v>0</v>
      </c>
      <c r="FH508" s="142">
        <f t="shared" si="3292"/>
        <v>0</v>
      </c>
      <c r="FI508" s="142">
        <f t="shared" si="3280"/>
        <v>0</v>
      </c>
    </row>
    <row r="509" spans="1:165" s="140" customFormat="1" ht="22.5" customHeight="1" x14ac:dyDescent="0.25">
      <c r="A509" s="2"/>
      <c r="B509" s="2"/>
      <c r="C509" s="2">
        <v>212702</v>
      </c>
      <c r="D509" s="2"/>
      <c r="E509" s="121" t="s">
        <v>629</v>
      </c>
      <c r="H509" s="149"/>
      <c r="I509" s="149"/>
      <c r="J509" s="142">
        <f t="shared" si="3293"/>
        <v>18178</v>
      </c>
      <c r="K509" s="142">
        <f t="shared" si="3293"/>
        <v>5890</v>
      </c>
      <c r="L509" s="142">
        <f t="shared" si="3293"/>
        <v>0</v>
      </c>
      <c r="M509" s="142">
        <f t="shared" si="3293"/>
        <v>12288</v>
      </c>
      <c r="N509" s="142">
        <f t="shared" si="3293"/>
        <v>0</v>
      </c>
      <c r="O509" s="142">
        <f t="shared" si="3293"/>
        <v>9676</v>
      </c>
      <c r="P509" s="142">
        <f t="shared" si="3293"/>
        <v>0</v>
      </c>
      <c r="Q509" s="142">
        <f t="shared" si="3293"/>
        <v>2612</v>
      </c>
      <c r="R509" s="142">
        <f t="shared" si="3293"/>
        <v>0</v>
      </c>
      <c r="S509" s="142">
        <f t="shared" si="3293"/>
        <v>0</v>
      </c>
      <c r="T509" s="142">
        <f t="shared" si="3294"/>
        <v>0</v>
      </c>
      <c r="U509" s="142">
        <f t="shared" si="3294"/>
        <v>0</v>
      </c>
      <c r="V509" s="142">
        <f t="shared" si="3294"/>
        <v>0</v>
      </c>
      <c r="W509" s="142">
        <f t="shared" si="3294"/>
        <v>0</v>
      </c>
      <c r="X509" s="142">
        <f t="shared" si="3294"/>
        <v>0</v>
      </c>
      <c r="Y509" s="142">
        <f t="shared" si="3294"/>
        <v>0</v>
      </c>
      <c r="Z509" s="142">
        <f t="shared" si="3294"/>
        <v>0</v>
      </c>
      <c r="AA509" s="142">
        <f t="shared" si="3294"/>
        <v>0</v>
      </c>
      <c r="AB509" s="142">
        <f t="shared" si="3294"/>
        <v>0</v>
      </c>
      <c r="AC509" s="142">
        <f t="shared" si="3294"/>
        <v>0</v>
      </c>
      <c r="AD509" s="142">
        <f t="shared" si="3295"/>
        <v>0</v>
      </c>
      <c r="AE509" s="142">
        <f t="shared" si="3295"/>
        <v>0</v>
      </c>
      <c r="AF509" s="142">
        <f t="shared" si="3295"/>
        <v>0</v>
      </c>
      <c r="AG509" s="142">
        <f t="shared" si="3295"/>
        <v>12288</v>
      </c>
      <c r="AH509" s="142">
        <f t="shared" si="3295"/>
        <v>0</v>
      </c>
      <c r="AI509" s="142">
        <f t="shared" si="3295"/>
        <v>0</v>
      </c>
      <c r="AJ509" s="142">
        <f t="shared" si="3295"/>
        <v>0</v>
      </c>
      <c r="AK509" s="142">
        <f t="shared" si="3295"/>
        <v>0</v>
      </c>
      <c r="AL509" s="142">
        <f t="shared" si="3295"/>
        <v>0</v>
      </c>
      <c r="AM509" s="142">
        <f t="shared" si="3295"/>
        <v>0</v>
      </c>
      <c r="AN509" s="142">
        <f t="shared" si="3296"/>
        <v>0</v>
      </c>
      <c r="AO509" s="142">
        <f t="shared" si="3296"/>
        <v>0</v>
      </c>
      <c r="AP509" s="142">
        <f t="shared" si="3296"/>
        <v>0</v>
      </c>
      <c r="AQ509" s="142">
        <f t="shared" si="3296"/>
        <v>0</v>
      </c>
      <c r="AR509" s="142">
        <f t="shared" si="3296"/>
        <v>0</v>
      </c>
      <c r="AS509" s="142">
        <f t="shared" si="3296"/>
        <v>0</v>
      </c>
      <c r="AT509" s="142">
        <f t="shared" si="3296"/>
        <v>0</v>
      </c>
      <c r="AU509" s="142">
        <f t="shared" si="3296"/>
        <v>0</v>
      </c>
      <c r="AV509" s="142">
        <f t="shared" si="3296"/>
        <v>0</v>
      </c>
      <c r="AW509" s="142">
        <f t="shared" si="3296"/>
        <v>0</v>
      </c>
      <c r="AX509" s="142">
        <f t="shared" si="3297"/>
        <v>0</v>
      </c>
      <c r="AY509" s="142">
        <f t="shared" si="3297"/>
        <v>0</v>
      </c>
      <c r="AZ509" s="142">
        <f t="shared" si="3297"/>
        <v>0</v>
      </c>
      <c r="BA509" s="142">
        <f t="shared" si="3297"/>
        <v>0</v>
      </c>
      <c r="BB509" s="142">
        <f t="shared" si="3297"/>
        <v>0</v>
      </c>
      <c r="BC509" s="142">
        <f t="shared" si="3297"/>
        <v>0</v>
      </c>
      <c r="BD509" s="142">
        <f t="shared" si="3297"/>
        <v>0</v>
      </c>
      <c r="BE509" s="142">
        <f t="shared" si="3297"/>
        <v>0</v>
      </c>
      <c r="BF509" s="142">
        <f t="shared" si="3297"/>
        <v>0</v>
      </c>
      <c r="BG509" s="142">
        <f t="shared" si="3297"/>
        <v>0</v>
      </c>
      <c r="BH509" s="142">
        <f t="shared" si="3297"/>
        <v>0</v>
      </c>
      <c r="BI509" s="142">
        <f t="shared" si="3297"/>
        <v>0</v>
      </c>
      <c r="BJ509" s="142">
        <f t="shared" si="3297"/>
        <v>18178</v>
      </c>
      <c r="BK509" s="142">
        <f t="shared" si="3297"/>
        <v>12288</v>
      </c>
      <c r="BL509" s="142"/>
      <c r="BM509" s="142">
        <f t="shared" si="3298"/>
        <v>0</v>
      </c>
      <c r="BN509" s="142">
        <f t="shared" si="3298"/>
        <v>0</v>
      </c>
      <c r="BO509" s="142">
        <f t="shared" si="3298"/>
        <v>9676</v>
      </c>
      <c r="BP509" s="142">
        <f t="shared" si="3298"/>
        <v>0</v>
      </c>
      <c r="BQ509" s="142">
        <f t="shared" si="3298"/>
        <v>0</v>
      </c>
      <c r="BR509" s="142">
        <f t="shared" si="3298"/>
        <v>2612</v>
      </c>
      <c r="BS509" s="142">
        <f t="shared" si="3298"/>
        <v>0</v>
      </c>
      <c r="BT509" s="142">
        <f t="shared" si="3298"/>
        <v>0</v>
      </c>
      <c r="BU509" s="142">
        <f t="shared" si="3298"/>
        <v>0</v>
      </c>
      <c r="BV509" s="142">
        <f t="shared" si="3298"/>
        <v>0</v>
      </c>
      <c r="BW509" s="142">
        <f t="shared" si="3299"/>
        <v>0</v>
      </c>
      <c r="BX509" s="142">
        <f t="shared" si="3299"/>
        <v>0</v>
      </c>
      <c r="BY509" s="142">
        <f t="shared" si="3299"/>
        <v>0</v>
      </c>
      <c r="BZ509" s="142">
        <f t="shared" si="3299"/>
        <v>0</v>
      </c>
      <c r="CA509" s="142">
        <f t="shared" si="3299"/>
        <v>0</v>
      </c>
      <c r="CB509" s="142">
        <f t="shared" si="3299"/>
        <v>0</v>
      </c>
      <c r="CC509" s="142">
        <f t="shared" si="3299"/>
        <v>0</v>
      </c>
      <c r="CD509" s="142">
        <f t="shared" si="3299"/>
        <v>0</v>
      </c>
      <c r="CE509" s="142">
        <f t="shared" si="3299"/>
        <v>0</v>
      </c>
      <c r="CF509" s="142">
        <f t="shared" si="3299"/>
        <v>0</v>
      </c>
      <c r="CG509" s="142">
        <f t="shared" si="3300"/>
        <v>0</v>
      </c>
      <c r="CH509" s="142">
        <f t="shared" si="3300"/>
        <v>0</v>
      </c>
      <c r="CI509" s="142">
        <f t="shared" si="3300"/>
        <v>0</v>
      </c>
      <c r="CJ509" s="142">
        <f t="shared" si="3300"/>
        <v>0</v>
      </c>
      <c r="CK509" s="142">
        <f t="shared" si="3300"/>
        <v>0</v>
      </c>
      <c r="CL509" s="142">
        <f t="shared" si="3300"/>
        <v>12288</v>
      </c>
      <c r="CM509" s="142">
        <f t="shared" si="3300"/>
        <v>0</v>
      </c>
      <c r="CN509" s="142">
        <f t="shared" si="3300"/>
        <v>0</v>
      </c>
      <c r="CO509" s="142">
        <f t="shared" si="3300"/>
        <v>0</v>
      </c>
      <c r="CP509" s="142">
        <f t="shared" si="3300"/>
        <v>0</v>
      </c>
      <c r="CQ509" s="142">
        <f t="shared" si="3301"/>
        <v>0</v>
      </c>
      <c r="CR509" s="142">
        <f t="shared" si="3301"/>
        <v>0</v>
      </c>
      <c r="CS509" s="142">
        <f t="shared" si="3301"/>
        <v>0</v>
      </c>
      <c r="CT509" s="142">
        <f t="shared" si="3301"/>
        <v>0</v>
      </c>
      <c r="CU509" s="142">
        <f t="shared" si="3301"/>
        <v>0</v>
      </c>
      <c r="CV509" s="142">
        <f t="shared" si="3301"/>
        <v>0</v>
      </c>
      <c r="CW509" s="142">
        <f t="shared" si="3301"/>
        <v>0</v>
      </c>
      <c r="CX509" s="142">
        <f t="shared" si="3301"/>
        <v>0</v>
      </c>
      <c r="CY509" s="142">
        <f t="shared" si="3301"/>
        <v>0</v>
      </c>
      <c r="CZ509" s="142">
        <f t="shared" si="3301"/>
        <v>0</v>
      </c>
      <c r="DA509" s="142">
        <f t="shared" si="3302"/>
        <v>0</v>
      </c>
      <c r="DB509" s="142">
        <f t="shared" si="3302"/>
        <v>0</v>
      </c>
      <c r="DC509" s="142">
        <f t="shared" si="3302"/>
        <v>0</v>
      </c>
      <c r="DD509" s="142">
        <f t="shared" si="3302"/>
        <v>0</v>
      </c>
      <c r="DE509" s="142">
        <f t="shared" si="3302"/>
        <v>0</v>
      </c>
      <c r="DF509" s="142">
        <f t="shared" si="3302"/>
        <v>0</v>
      </c>
      <c r="DG509" s="142">
        <f t="shared" si="3302"/>
        <v>0</v>
      </c>
      <c r="DH509" s="142">
        <f t="shared" si="3302"/>
        <v>0</v>
      </c>
      <c r="DI509" s="142">
        <f t="shared" si="3302"/>
        <v>0</v>
      </c>
      <c r="DJ509" s="142">
        <f t="shared" si="3302"/>
        <v>0</v>
      </c>
      <c r="DK509" s="142">
        <f t="shared" si="3303"/>
        <v>0</v>
      </c>
      <c r="DL509" s="142">
        <f t="shared" si="3303"/>
        <v>0</v>
      </c>
      <c r="DM509" s="142">
        <f t="shared" si="3303"/>
        <v>0</v>
      </c>
      <c r="DN509" s="142">
        <f t="shared" si="3303"/>
        <v>0</v>
      </c>
      <c r="DO509" s="142">
        <f t="shared" si="3303"/>
        <v>0</v>
      </c>
      <c r="DP509" s="142">
        <f t="shared" si="3303"/>
        <v>0</v>
      </c>
      <c r="DQ509" s="142">
        <f t="shared" si="3303"/>
        <v>0</v>
      </c>
      <c r="DR509" s="142">
        <f t="shared" si="3303"/>
        <v>0</v>
      </c>
      <c r="DS509" s="142">
        <f t="shared" si="3303"/>
        <v>0</v>
      </c>
      <c r="DT509" s="142">
        <f t="shared" si="3303"/>
        <v>0</v>
      </c>
      <c r="DU509" s="142">
        <f t="shared" si="3304"/>
        <v>0</v>
      </c>
      <c r="DV509" s="142">
        <f t="shared" si="3304"/>
        <v>0</v>
      </c>
      <c r="DW509" s="142">
        <f t="shared" si="3304"/>
        <v>0</v>
      </c>
      <c r="DX509" s="142">
        <f t="shared" si="3304"/>
        <v>0</v>
      </c>
      <c r="DY509" s="142">
        <f t="shared" si="3304"/>
        <v>0</v>
      </c>
      <c r="DZ509" s="142">
        <f t="shared" si="3304"/>
        <v>0</v>
      </c>
      <c r="EA509" s="142">
        <f t="shared" si="3304"/>
        <v>0</v>
      </c>
      <c r="EB509" s="142">
        <f t="shared" si="3304"/>
        <v>0</v>
      </c>
      <c r="EC509" s="142">
        <f t="shared" si="3304"/>
        <v>0</v>
      </c>
      <c r="ED509" s="142">
        <f t="shared" si="3304"/>
        <v>0</v>
      </c>
      <c r="EE509" s="142">
        <f t="shared" si="3305"/>
        <v>0</v>
      </c>
      <c r="EF509" s="142">
        <f t="shared" si="3305"/>
        <v>0</v>
      </c>
      <c r="EG509" s="142">
        <f t="shared" si="3305"/>
        <v>0</v>
      </c>
      <c r="EH509" s="142">
        <f t="shared" si="3305"/>
        <v>0</v>
      </c>
      <c r="EI509" s="142">
        <f t="shared" si="3305"/>
        <v>0</v>
      </c>
      <c r="EJ509" s="142">
        <f t="shared" si="3305"/>
        <v>0</v>
      </c>
      <c r="EK509" s="142">
        <f t="shared" ref="EK509:ET514" si="3307">SUMIF($C$16:$C$489,$C509,EK$16:EK$489)</f>
        <v>0</v>
      </c>
      <c r="EL509" s="142">
        <f t="shared" si="3307"/>
        <v>0</v>
      </c>
      <c r="EM509" s="142">
        <f t="shared" si="3307"/>
        <v>0</v>
      </c>
      <c r="EN509" s="142">
        <f t="shared" si="3307"/>
        <v>0</v>
      </c>
      <c r="EO509" s="142">
        <f t="shared" si="3307"/>
        <v>0</v>
      </c>
      <c r="EP509" s="142">
        <f t="shared" si="3307"/>
        <v>0</v>
      </c>
      <c r="EQ509" s="142">
        <f t="shared" si="3307"/>
        <v>0</v>
      </c>
      <c r="ER509" s="142">
        <f t="shared" si="3307"/>
        <v>0</v>
      </c>
      <c r="ES509" s="142">
        <f t="shared" si="3307"/>
        <v>0</v>
      </c>
      <c r="ET509" s="142">
        <f t="shared" si="3307"/>
        <v>0</v>
      </c>
      <c r="EU509" s="142">
        <f t="shared" ref="EU509:FD514" si="3308">SUMIF($C$16:$C$489,$C509,EU$16:EU$489)</f>
        <v>0</v>
      </c>
      <c r="EV509" s="142">
        <f t="shared" si="3308"/>
        <v>0</v>
      </c>
      <c r="EW509" s="142">
        <f t="shared" si="3308"/>
        <v>0</v>
      </c>
      <c r="EX509" s="142">
        <f t="shared" si="3308"/>
        <v>0</v>
      </c>
      <c r="EY509" s="142">
        <f t="shared" si="3308"/>
        <v>0</v>
      </c>
      <c r="EZ509" s="142">
        <f t="shared" si="3308"/>
        <v>0</v>
      </c>
      <c r="FA509" s="142">
        <f t="shared" si="3308"/>
        <v>0</v>
      </c>
      <c r="FB509" s="142">
        <f t="shared" si="3308"/>
        <v>0</v>
      </c>
      <c r="FC509" s="142">
        <f t="shared" si="3308"/>
        <v>0</v>
      </c>
      <c r="FD509" s="142">
        <f t="shared" si="3308"/>
        <v>0</v>
      </c>
      <c r="FE509" s="142">
        <f t="shared" ref="FE509:FF535" si="3309">SUMIF($C$16:$C$489,$C509,FE$16:FE$489)</f>
        <v>0</v>
      </c>
      <c r="FF509" s="142">
        <f t="shared" si="3309"/>
        <v>0</v>
      </c>
      <c r="FG509" s="142">
        <f t="shared" si="3292"/>
        <v>0</v>
      </c>
      <c r="FH509" s="142">
        <f t="shared" si="3292"/>
        <v>0</v>
      </c>
      <c r="FI509" s="142">
        <f t="shared" si="3280"/>
        <v>0</v>
      </c>
    </row>
    <row r="510" spans="1:165" s="116" customFormat="1" ht="13.5" customHeight="1" x14ac:dyDescent="0.25">
      <c r="A510" s="2"/>
      <c r="B510" s="2"/>
      <c r="C510" s="2">
        <v>200000</v>
      </c>
      <c r="D510" s="2"/>
      <c r="E510" s="121" t="s">
        <v>600</v>
      </c>
      <c r="H510" s="149"/>
      <c r="I510" s="149"/>
      <c r="J510" s="142">
        <f t="shared" si="3293"/>
        <v>602074</v>
      </c>
      <c r="K510" s="142">
        <f t="shared" si="3293"/>
        <v>0</v>
      </c>
      <c r="L510" s="142">
        <f t="shared" si="3293"/>
        <v>0</v>
      </c>
      <c r="M510" s="142">
        <f t="shared" si="3293"/>
        <v>214333</v>
      </c>
      <c r="N510" s="142">
        <f t="shared" si="3293"/>
        <v>0</v>
      </c>
      <c r="O510" s="142">
        <f t="shared" si="3293"/>
        <v>0</v>
      </c>
      <c r="P510" s="142">
        <f t="shared" si="3293"/>
        <v>148870</v>
      </c>
      <c r="Q510" s="142">
        <f t="shared" si="3293"/>
        <v>40196</v>
      </c>
      <c r="R510" s="142">
        <f t="shared" si="3293"/>
        <v>0</v>
      </c>
      <c r="S510" s="142">
        <f t="shared" si="3293"/>
        <v>0</v>
      </c>
      <c r="T510" s="142">
        <f t="shared" si="3294"/>
        <v>0</v>
      </c>
      <c r="U510" s="142">
        <f t="shared" si="3294"/>
        <v>0</v>
      </c>
      <c r="V510" s="142">
        <f t="shared" si="3294"/>
        <v>0</v>
      </c>
      <c r="W510" s="142">
        <f t="shared" si="3294"/>
        <v>0</v>
      </c>
      <c r="X510" s="142">
        <f t="shared" si="3294"/>
        <v>0</v>
      </c>
      <c r="Y510" s="142">
        <f t="shared" si="3294"/>
        <v>0</v>
      </c>
      <c r="Z510" s="142">
        <f t="shared" si="3294"/>
        <v>0</v>
      </c>
      <c r="AA510" s="142">
        <f t="shared" si="3294"/>
        <v>0</v>
      </c>
      <c r="AB510" s="142">
        <f t="shared" si="3294"/>
        <v>0</v>
      </c>
      <c r="AC510" s="142">
        <f t="shared" si="3294"/>
        <v>0</v>
      </c>
      <c r="AD510" s="142">
        <f t="shared" si="3295"/>
        <v>25267</v>
      </c>
      <c r="AE510" s="142">
        <f t="shared" si="3295"/>
        <v>0</v>
      </c>
      <c r="AF510" s="142">
        <f t="shared" si="3295"/>
        <v>0</v>
      </c>
      <c r="AG510" s="142">
        <f t="shared" si="3295"/>
        <v>0</v>
      </c>
      <c r="AH510" s="142">
        <f t="shared" si="3295"/>
        <v>0</v>
      </c>
      <c r="AI510" s="142">
        <f t="shared" si="3295"/>
        <v>0</v>
      </c>
      <c r="AJ510" s="142">
        <f t="shared" si="3295"/>
        <v>214333</v>
      </c>
      <c r="AK510" s="142">
        <f t="shared" si="3295"/>
        <v>138283</v>
      </c>
      <c r="AL510" s="142">
        <f t="shared" si="3295"/>
        <v>138283</v>
      </c>
      <c r="AM510" s="142">
        <f t="shared" si="3295"/>
        <v>0</v>
      </c>
      <c r="AN510" s="142">
        <f t="shared" si="3296"/>
        <v>0</v>
      </c>
      <c r="AO510" s="142">
        <f t="shared" si="3296"/>
        <v>99620</v>
      </c>
      <c r="AP510" s="142">
        <f t="shared" si="3296"/>
        <v>27382</v>
      </c>
      <c r="AQ510" s="142">
        <f t="shared" si="3296"/>
        <v>0</v>
      </c>
      <c r="AR510" s="142">
        <f t="shared" si="3296"/>
        <v>0</v>
      </c>
      <c r="AS510" s="142">
        <f t="shared" si="3296"/>
        <v>0</v>
      </c>
      <c r="AT510" s="142">
        <f t="shared" si="3296"/>
        <v>0</v>
      </c>
      <c r="AU510" s="142">
        <f t="shared" si="3296"/>
        <v>0</v>
      </c>
      <c r="AV510" s="142">
        <f t="shared" si="3296"/>
        <v>0</v>
      </c>
      <c r="AW510" s="142">
        <f t="shared" si="3296"/>
        <v>0</v>
      </c>
      <c r="AX510" s="142">
        <f t="shared" si="3297"/>
        <v>0</v>
      </c>
      <c r="AY510" s="142">
        <f t="shared" si="3297"/>
        <v>0</v>
      </c>
      <c r="AZ510" s="142">
        <f t="shared" si="3297"/>
        <v>0</v>
      </c>
      <c r="BA510" s="142">
        <f t="shared" si="3297"/>
        <v>0</v>
      </c>
      <c r="BB510" s="142">
        <f t="shared" si="3297"/>
        <v>0</v>
      </c>
      <c r="BC510" s="142">
        <f t="shared" si="3297"/>
        <v>11281</v>
      </c>
      <c r="BD510" s="142">
        <f t="shared" si="3297"/>
        <v>0</v>
      </c>
      <c r="BE510" s="142">
        <f t="shared" si="3297"/>
        <v>0</v>
      </c>
      <c r="BF510" s="142">
        <f t="shared" si="3297"/>
        <v>0</v>
      </c>
      <c r="BG510" s="142">
        <f t="shared" si="3297"/>
        <v>0</v>
      </c>
      <c r="BH510" s="142">
        <f t="shared" si="3297"/>
        <v>0</v>
      </c>
      <c r="BI510" s="142">
        <f t="shared" si="3297"/>
        <v>138283</v>
      </c>
      <c r="BJ510" s="142">
        <f t="shared" si="3297"/>
        <v>740357</v>
      </c>
      <c r="BK510" s="142">
        <f t="shared" si="3297"/>
        <v>352616</v>
      </c>
      <c r="BL510" s="142"/>
      <c r="BM510" s="142">
        <f t="shared" si="3298"/>
        <v>0</v>
      </c>
      <c r="BN510" s="142">
        <f t="shared" si="3298"/>
        <v>0</v>
      </c>
      <c r="BO510" s="142">
        <f t="shared" si="3298"/>
        <v>0</v>
      </c>
      <c r="BP510" s="142">
        <f t="shared" si="3298"/>
        <v>0</v>
      </c>
      <c r="BQ510" s="142">
        <f t="shared" si="3298"/>
        <v>248490</v>
      </c>
      <c r="BR510" s="142">
        <f t="shared" si="3298"/>
        <v>67578</v>
      </c>
      <c r="BS510" s="142">
        <f t="shared" si="3298"/>
        <v>0</v>
      </c>
      <c r="BT510" s="142">
        <f t="shared" si="3298"/>
        <v>0</v>
      </c>
      <c r="BU510" s="142">
        <f t="shared" si="3298"/>
        <v>0</v>
      </c>
      <c r="BV510" s="142">
        <f t="shared" si="3298"/>
        <v>0</v>
      </c>
      <c r="BW510" s="142">
        <f t="shared" si="3299"/>
        <v>0</v>
      </c>
      <c r="BX510" s="142">
        <f t="shared" si="3299"/>
        <v>0</v>
      </c>
      <c r="BY510" s="142">
        <f t="shared" si="3299"/>
        <v>0</v>
      </c>
      <c r="BZ510" s="142">
        <f t="shared" si="3299"/>
        <v>0</v>
      </c>
      <c r="CA510" s="142">
        <f t="shared" si="3299"/>
        <v>0</v>
      </c>
      <c r="CB510" s="142">
        <f t="shared" si="3299"/>
        <v>0</v>
      </c>
      <c r="CC510" s="142">
        <f t="shared" si="3299"/>
        <v>0</v>
      </c>
      <c r="CD510" s="142">
        <f t="shared" si="3299"/>
        <v>0</v>
      </c>
      <c r="CE510" s="142">
        <f t="shared" si="3299"/>
        <v>0</v>
      </c>
      <c r="CF510" s="142">
        <f t="shared" si="3299"/>
        <v>0</v>
      </c>
      <c r="CG510" s="142">
        <f t="shared" si="3300"/>
        <v>0</v>
      </c>
      <c r="CH510" s="142">
        <f t="shared" si="3300"/>
        <v>0</v>
      </c>
      <c r="CI510" s="142">
        <f t="shared" si="3300"/>
        <v>36548</v>
      </c>
      <c r="CJ510" s="142">
        <f t="shared" si="3300"/>
        <v>0</v>
      </c>
      <c r="CK510" s="142">
        <f t="shared" si="3300"/>
        <v>0</v>
      </c>
      <c r="CL510" s="142">
        <f t="shared" si="3300"/>
        <v>0</v>
      </c>
      <c r="CM510" s="142">
        <f t="shared" si="3300"/>
        <v>0</v>
      </c>
      <c r="CN510" s="142">
        <f t="shared" si="3300"/>
        <v>0</v>
      </c>
      <c r="CO510" s="142">
        <f t="shared" si="3300"/>
        <v>352616</v>
      </c>
      <c r="CP510" s="142">
        <f t="shared" si="3300"/>
        <v>129247</v>
      </c>
      <c r="CQ510" s="142">
        <f t="shared" si="3301"/>
        <v>0</v>
      </c>
      <c r="CR510" s="142">
        <f t="shared" si="3301"/>
        <v>0</v>
      </c>
      <c r="CS510" s="142">
        <f t="shared" si="3301"/>
        <v>0</v>
      </c>
      <c r="CT510" s="142">
        <f t="shared" si="3301"/>
        <v>0</v>
      </c>
      <c r="CU510" s="142">
        <f t="shared" si="3301"/>
        <v>129247</v>
      </c>
      <c r="CV510" s="142">
        <f t="shared" si="3301"/>
        <v>0</v>
      </c>
      <c r="CW510" s="142">
        <f t="shared" si="3301"/>
        <v>0</v>
      </c>
      <c r="CX510" s="142">
        <f t="shared" si="3301"/>
        <v>0</v>
      </c>
      <c r="CY510" s="142">
        <f t="shared" si="3301"/>
        <v>0</v>
      </c>
      <c r="CZ510" s="142">
        <f t="shared" si="3301"/>
        <v>0</v>
      </c>
      <c r="DA510" s="142">
        <f t="shared" si="3302"/>
        <v>0</v>
      </c>
      <c r="DB510" s="142">
        <f t="shared" si="3302"/>
        <v>129247</v>
      </c>
      <c r="DC510" s="142">
        <f t="shared" si="3302"/>
        <v>0</v>
      </c>
      <c r="DD510" s="142">
        <f t="shared" si="3302"/>
        <v>0</v>
      </c>
      <c r="DE510" s="142">
        <f t="shared" si="3302"/>
        <v>0</v>
      </c>
      <c r="DF510" s="142">
        <f t="shared" si="3302"/>
        <v>0</v>
      </c>
      <c r="DG510" s="142">
        <f t="shared" si="3302"/>
        <v>129247</v>
      </c>
      <c r="DH510" s="142">
        <f t="shared" si="3302"/>
        <v>129247</v>
      </c>
      <c r="DI510" s="142">
        <f t="shared" si="3302"/>
        <v>0</v>
      </c>
      <c r="DJ510" s="142">
        <f t="shared" si="3302"/>
        <v>0</v>
      </c>
      <c r="DK510" s="142">
        <f t="shared" si="3303"/>
        <v>0</v>
      </c>
      <c r="DL510" s="142">
        <f t="shared" si="3303"/>
        <v>0</v>
      </c>
      <c r="DM510" s="142">
        <f t="shared" si="3303"/>
        <v>129247</v>
      </c>
      <c r="DN510" s="142">
        <f t="shared" si="3303"/>
        <v>0</v>
      </c>
      <c r="DO510" s="142">
        <f t="shared" si="3303"/>
        <v>0</v>
      </c>
      <c r="DP510" s="142">
        <f t="shared" si="3303"/>
        <v>0</v>
      </c>
      <c r="DQ510" s="142">
        <f t="shared" si="3303"/>
        <v>0</v>
      </c>
      <c r="DR510" s="142">
        <f t="shared" si="3303"/>
        <v>0</v>
      </c>
      <c r="DS510" s="142">
        <f t="shared" si="3303"/>
        <v>0</v>
      </c>
      <c r="DT510" s="142">
        <f t="shared" si="3303"/>
        <v>129247</v>
      </c>
      <c r="DU510" s="142">
        <f t="shared" si="3304"/>
        <v>0</v>
      </c>
      <c r="DV510" s="142">
        <f t="shared" si="3304"/>
        <v>0</v>
      </c>
      <c r="DW510" s="142">
        <f t="shared" si="3304"/>
        <v>0</v>
      </c>
      <c r="DX510" s="142">
        <f t="shared" si="3304"/>
        <v>0</v>
      </c>
      <c r="DY510" s="142">
        <f t="shared" si="3304"/>
        <v>129247</v>
      </c>
      <c r="DZ510" s="142">
        <f t="shared" si="3304"/>
        <v>129247</v>
      </c>
      <c r="EA510" s="142">
        <f t="shared" si="3304"/>
        <v>0</v>
      </c>
      <c r="EB510" s="142">
        <f t="shared" si="3304"/>
        <v>0</v>
      </c>
      <c r="EC510" s="142">
        <f t="shared" si="3304"/>
        <v>0</v>
      </c>
      <c r="ED510" s="142">
        <f t="shared" si="3304"/>
        <v>0</v>
      </c>
      <c r="EE510" s="142">
        <f t="shared" si="3305"/>
        <v>129247</v>
      </c>
      <c r="EF510" s="142">
        <f t="shared" si="3305"/>
        <v>0</v>
      </c>
      <c r="EG510" s="142">
        <f t="shared" si="3305"/>
        <v>0</v>
      </c>
      <c r="EH510" s="142">
        <f t="shared" si="3305"/>
        <v>0</v>
      </c>
      <c r="EI510" s="142">
        <f t="shared" si="3305"/>
        <v>0</v>
      </c>
      <c r="EJ510" s="142">
        <f t="shared" si="3305"/>
        <v>0</v>
      </c>
      <c r="EK510" s="142">
        <f t="shared" si="3307"/>
        <v>0</v>
      </c>
      <c r="EL510" s="142">
        <f t="shared" si="3307"/>
        <v>129247</v>
      </c>
      <c r="EM510" s="142">
        <f t="shared" si="3307"/>
        <v>0</v>
      </c>
      <c r="EN510" s="142">
        <f t="shared" si="3307"/>
        <v>0</v>
      </c>
      <c r="EO510" s="142">
        <f t="shared" si="3307"/>
        <v>0</v>
      </c>
      <c r="EP510" s="142">
        <f t="shared" si="3307"/>
        <v>0</v>
      </c>
      <c r="EQ510" s="142">
        <f t="shared" si="3307"/>
        <v>129247</v>
      </c>
      <c r="ER510" s="142">
        <f t="shared" si="3307"/>
        <v>0</v>
      </c>
      <c r="ES510" s="142">
        <f t="shared" si="3307"/>
        <v>0</v>
      </c>
      <c r="ET510" s="142">
        <f t="shared" si="3307"/>
        <v>0</v>
      </c>
      <c r="EU510" s="142">
        <f t="shared" si="3308"/>
        <v>0</v>
      </c>
      <c r="EV510" s="142">
        <f t="shared" si="3308"/>
        <v>0</v>
      </c>
      <c r="EW510" s="142">
        <f t="shared" si="3308"/>
        <v>0</v>
      </c>
      <c r="EX510" s="142">
        <f t="shared" si="3308"/>
        <v>0</v>
      </c>
      <c r="EY510" s="142">
        <f t="shared" si="3308"/>
        <v>0</v>
      </c>
      <c r="EZ510" s="142">
        <f t="shared" si="3308"/>
        <v>0</v>
      </c>
      <c r="FA510" s="142">
        <f t="shared" si="3308"/>
        <v>0</v>
      </c>
      <c r="FB510" s="142">
        <f t="shared" si="3308"/>
        <v>0</v>
      </c>
      <c r="FC510" s="142">
        <f t="shared" si="3308"/>
        <v>0</v>
      </c>
      <c r="FD510" s="142">
        <f t="shared" si="3308"/>
        <v>0</v>
      </c>
      <c r="FE510" s="142">
        <f t="shared" si="3309"/>
        <v>0</v>
      </c>
      <c r="FF510" s="142">
        <f t="shared" si="3309"/>
        <v>0</v>
      </c>
      <c r="FG510" s="142">
        <f t="shared" si="3292"/>
        <v>0</v>
      </c>
      <c r="FH510" s="142">
        <f t="shared" si="3292"/>
        <v>0</v>
      </c>
      <c r="FI510" s="142">
        <f t="shared" si="3280"/>
        <v>0</v>
      </c>
    </row>
    <row r="511" spans="1:165" s="116" customFormat="1" ht="13.5" customHeight="1" x14ac:dyDescent="0.25">
      <c r="A511" s="2"/>
      <c r="B511" s="2"/>
      <c r="C511" s="2">
        <v>390401</v>
      </c>
      <c r="D511" s="2"/>
      <c r="E511" s="121" t="s">
        <v>630</v>
      </c>
      <c r="H511" s="149"/>
      <c r="I511" s="149"/>
      <c r="J511" s="142">
        <f t="shared" si="3293"/>
        <v>145900</v>
      </c>
      <c r="K511" s="142">
        <f t="shared" si="3293"/>
        <v>9873</v>
      </c>
      <c r="L511" s="142">
        <f t="shared" si="3293"/>
        <v>0</v>
      </c>
      <c r="M511" s="142">
        <f t="shared" si="3293"/>
        <v>136027</v>
      </c>
      <c r="N511" s="142">
        <f t="shared" si="3293"/>
        <v>0</v>
      </c>
      <c r="O511" s="142">
        <f t="shared" si="3293"/>
        <v>106460</v>
      </c>
      <c r="P511" s="142">
        <f t="shared" si="3293"/>
        <v>0</v>
      </c>
      <c r="Q511" s="142">
        <f t="shared" si="3293"/>
        <v>1980</v>
      </c>
      <c r="R511" s="142">
        <f t="shared" si="3293"/>
        <v>27087</v>
      </c>
      <c r="S511" s="142">
        <f t="shared" si="3293"/>
        <v>0</v>
      </c>
      <c r="T511" s="142">
        <f t="shared" si="3294"/>
        <v>500</v>
      </c>
      <c r="U511" s="142">
        <f t="shared" si="3294"/>
        <v>394</v>
      </c>
      <c r="V511" s="142">
        <f t="shared" si="3294"/>
        <v>106</v>
      </c>
      <c r="W511" s="142">
        <f t="shared" si="3294"/>
        <v>0</v>
      </c>
      <c r="X511" s="142">
        <f t="shared" si="3294"/>
        <v>0</v>
      </c>
      <c r="Y511" s="142">
        <f t="shared" si="3294"/>
        <v>0</v>
      </c>
      <c r="Z511" s="142">
        <f t="shared" si="3294"/>
        <v>0</v>
      </c>
      <c r="AA511" s="142">
        <f t="shared" si="3294"/>
        <v>0</v>
      </c>
      <c r="AB511" s="142">
        <f t="shared" si="3294"/>
        <v>0</v>
      </c>
      <c r="AC511" s="142">
        <f t="shared" si="3294"/>
        <v>0</v>
      </c>
      <c r="AD511" s="142">
        <f t="shared" si="3295"/>
        <v>0</v>
      </c>
      <c r="AE511" s="142">
        <f t="shared" si="3295"/>
        <v>0</v>
      </c>
      <c r="AF511" s="142">
        <f t="shared" si="3295"/>
        <v>0</v>
      </c>
      <c r="AG511" s="142">
        <f t="shared" si="3295"/>
        <v>0</v>
      </c>
      <c r="AH511" s="142">
        <f t="shared" si="3295"/>
        <v>0</v>
      </c>
      <c r="AI511" s="142">
        <f t="shared" si="3295"/>
        <v>0</v>
      </c>
      <c r="AJ511" s="142">
        <f t="shared" si="3295"/>
        <v>136027</v>
      </c>
      <c r="AK511" s="142">
        <f t="shared" si="3295"/>
        <v>0</v>
      </c>
      <c r="AL511" s="142">
        <f t="shared" si="3295"/>
        <v>0</v>
      </c>
      <c r="AM511" s="142">
        <f t="shared" si="3295"/>
        <v>0</v>
      </c>
      <c r="AN511" s="142">
        <f t="shared" si="3296"/>
        <v>0</v>
      </c>
      <c r="AO511" s="142">
        <f t="shared" si="3296"/>
        <v>0</v>
      </c>
      <c r="AP511" s="142">
        <f t="shared" si="3296"/>
        <v>0</v>
      </c>
      <c r="AQ511" s="142">
        <f t="shared" si="3296"/>
        <v>0</v>
      </c>
      <c r="AR511" s="142">
        <f t="shared" si="3296"/>
        <v>0</v>
      </c>
      <c r="AS511" s="142">
        <f t="shared" si="3296"/>
        <v>0</v>
      </c>
      <c r="AT511" s="142">
        <f t="shared" si="3296"/>
        <v>0</v>
      </c>
      <c r="AU511" s="142">
        <f t="shared" si="3296"/>
        <v>0</v>
      </c>
      <c r="AV511" s="142">
        <f t="shared" si="3296"/>
        <v>0</v>
      </c>
      <c r="AW511" s="142">
        <f t="shared" si="3296"/>
        <v>0</v>
      </c>
      <c r="AX511" s="142">
        <f t="shared" si="3297"/>
        <v>0</v>
      </c>
      <c r="AY511" s="142">
        <f t="shared" si="3297"/>
        <v>0</v>
      </c>
      <c r="AZ511" s="142">
        <f t="shared" si="3297"/>
        <v>0</v>
      </c>
      <c r="BA511" s="142">
        <f t="shared" si="3297"/>
        <v>0</v>
      </c>
      <c r="BB511" s="142">
        <f t="shared" si="3297"/>
        <v>0</v>
      </c>
      <c r="BC511" s="142">
        <f t="shared" si="3297"/>
        <v>0</v>
      </c>
      <c r="BD511" s="142">
        <f t="shared" si="3297"/>
        <v>0</v>
      </c>
      <c r="BE511" s="142">
        <f t="shared" si="3297"/>
        <v>0</v>
      </c>
      <c r="BF511" s="142">
        <f t="shared" si="3297"/>
        <v>0</v>
      </c>
      <c r="BG511" s="142">
        <f t="shared" si="3297"/>
        <v>0</v>
      </c>
      <c r="BH511" s="142">
        <f t="shared" si="3297"/>
        <v>0</v>
      </c>
      <c r="BI511" s="142">
        <f t="shared" si="3297"/>
        <v>0</v>
      </c>
      <c r="BJ511" s="142">
        <f t="shared" si="3297"/>
        <v>145900</v>
      </c>
      <c r="BK511" s="142">
        <f t="shared" si="3297"/>
        <v>136027</v>
      </c>
      <c r="BL511" s="142"/>
      <c r="BM511" s="142">
        <f t="shared" si="3298"/>
        <v>0</v>
      </c>
      <c r="BN511" s="142">
        <f t="shared" si="3298"/>
        <v>0</v>
      </c>
      <c r="BO511" s="142">
        <f t="shared" si="3298"/>
        <v>106460</v>
      </c>
      <c r="BP511" s="142">
        <f t="shared" si="3298"/>
        <v>0</v>
      </c>
      <c r="BQ511" s="142">
        <f t="shared" si="3298"/>
        <v>0</v>
      </c>
      <c r="BR511" s="142">
        <f t="shared" si="3298"/>
        <v>1980</v>
      </c>
      <c r="BS511" s="142">
        <f t="shared" si="3298"/>
        <v>0</v>
      </c>
      <c r="BT511" s="142">
        <f t="shared" si="3298"/>
        <v>27087</v>
      </c>
      <c r="BU511" s="142">
        <f t="shared" si="3298"/>
        <v>0</v>
      </c>
      <c r="BV511" s="142">
        <f t="shared" si="3298"/>
        <v>500</v>
      </c>
      <c r="BW511" s="142">
        <f t="shared" si="3299"/>
        <v>394</v>
      </c>
      <c r="BX511" s="142">
        <f t="shared" si="3299"/>
        <v>0</v>
      </c>
      <c r="BY511" s="142">
        <f t="shared" si="3299"/>
        <v>106</v>
      </c>
      <c r="BZ511" s="142">
        <f t="shared" si="3299"/>
        <v>0</v>
      </c>
      <c r="CA511" s="142">
        <f t="shared" si="3299"/>
        <v>0</v>
      </c>
      <c r="CB511" s="142">
        <f t="shared" si="3299"/>
        <v>0</v>
      </c>
      <c r="CC511" s="142">
        <f t="shared" si="3299"/>
        <v>0</v>
      </c>
      <c r="CD511" s="142">
        <f t="shared" si="3299"/>
        <v>0</v>
      </c>
      <c r="CE511" s="142">
        <f t="shared" si="3299"/>
        <v>0</v>
      </c>
      <c r="CF511" s="142">
        <f t="shared" si="3299"/>
        <v>0</v>
      </c>
      <c r="CG511" s="142">
        <f t="shared" si="3300"/>
        <v>0</v>
      </c>
      <c r="CH511" s="142">
        <f t="shared" si="3300"/>
        <v>0</v>
      </c>
      <c r="CI511" s="142">
        <f t="shared" si="3300"/>
        <v>0</v>
      </c>
      <c r="CJ511" s="142">
        <f t="shared" si="3300"/>
        <v>0</v>
      </c>
      <c r="CK511" s="142">
        <f t="shared" si="3300"/>
        <v>0</v>
      </c>
      <c r="CL511" s="142">
        <f t="shared" si="3300"/>
        <v>0</v>
      </c>
      <c r="CM511" s="142">
        <f t="shared" si="3300"/>
        <v>0</v>
      </c>
      <c r="CN511" s="142">
        <f t="shared" si="3300"/>
        <v>0</v>
      </c>
      <c r="CO511" s="142">
        <f t="shared" si="3300"/>
        <v>136027</v>
      </c>
      <c r="CP511" s="142">
        <f t="shared" si="3300"/>
        <v>0</v>
      </c>
      <c r="CQ511" s="142">
        <f t="shared" si="3301"/>
        <v>0</v>
      </c>
      <c r="CR511" s="142">
        <f t="shared" si="3301"/>
        <v>0</v>
      </c>
      <c r="CS511" s="142">
        <f t="shared" si="3301"/>
        <v>0</v>
      </c>
      <c r="CT511" s="142">
        <f t="shared" si="3301"/>
        <v>0</v>
      </c>
      <c r="CU511" s="142">
        <f t="shared" si="3301"/>
        <v>0</v>
      </c>
      <c r="CV511" s="142">
        <f t="shared" si="3301"/>
        <v>0</v>
      </c>
      <c r="CW511" s="142">
        <f t="shared" si="3301"/>
        <v>0</v>
      </c>
      <c r="CX511" s="142">
        <f t="shared" si="3301"/>
        <v>0</v>
      </c>
      <c r="CY511" s="142">
        <f t="shared" si="3301"/>
        <v>0</v>
      </c>
      <c r="CZ511" s="142">
        <f t="shared" si="3301"/>
        <v>0</v>
      </c>
      <c r="DA511" s="142">
        <f t="shared" si="3302"/>
        <v>0</v>
      </c>
      <c r="DB511" s="142">
        <f t="shared" si="3302"/>
        <v>0</v>
      </c>
      <c r="DC511" s="142">
        <f t="shared" si="3302"/>
        <v>0</v>
      </c>
      <c r="DD511" s="142">
        <f t="shared" si="3302"/>
        <v>0</v>
      </c>
      <c r="DE511" s="142">
        <f t="shared" si="3302"/>
        <v>0</v>
      </c>
      <c r="DF511" s="142">
        <f t="shared" si="3302"/>
        <v>0</v>
      </c>
      <c r="DG511" s="142">
        <f t="shared" si="3302"/>
        <v>0</v>
      </c>
      <c r="DH511" s="142">
        <f t="shared" si="3302"/>
        <v>0</v>
      </c>
      <c r="DI511" s="142">
        <f t="shared" si="3302"/>
        <v>0</v>
      </c>
      <c r="DJ511" s="142">
        <f t="shared" si="3302"/>
        <v>0</v>
      </c>
      <c r="DK511" s="142">
        <f t="shared" si="3303"/>
        <v>0</v>
      </c>
      <c r="DL511" s="142">
        <f t="shared" si="3303"/>
        <v>0</v>
      </c>
      <c r="DM511" s="142">
        <f t="shared" si="3303"/>
        <v>0</v>
      </c>
      <c r="DN511" s="142">
        <f t="shared" si="3303"/>
        <v>0</v>
      </c>
      <c r="DO511" s="142">
        <f t="shared" si="3303"/>
        <v>0</v>
      </c>
      <c r="DP511" s="142">
        <f t="shared" si="3303"/>
        <v>0</v>
      </c>
      <c r="DQ511" s="142">
        <f t="shared" si="3303"/>
        <v>0</v>
      </c>
      <c r="DR511" s="142">
        <f t="shared" si="3303"/>
        <v>0</v>
      </c>
      <c r="DS511" s="142">
        <f t="shared" si="3303"/>
        <v>0</v>
      </c>
      <c r="DT511" s="142">
        <f t="shared" si="3303"/>
        <v>0</v>
      </c>
      <c r="DU511" s="142">
        <f t="shared" si="3304"/>
        <v>0</v>
      </c>
      <c r="DV511" s="142">
        <f t="shared" si="3304"/>
        <v>0</v>
      </c>
      <c r="DW511" s="142">
        <f t="shared" si="3304"/>
        <v>0</v>
      </c>
      <c r="DX511" s="142">
        <f t="shared" si="3304"/>
        <v>0</v>
      </c>
      <c r="DY511" s="142">
        <f t="shared" si="3304"/>
        <v>0</v>
      </c>
      <c r="DZ511" s="142">
        <f t="shared" si="3304"/>
        <v>0</v>
      </c>
      <c r="EA511" s="142">
        <f t="shared" si="3304"/>
        <v>0</v>
      </c>
      <c r="EB511" s="142">
        <f t="shared" si="3304"/>
        <v>0</v>
      </c>
      <c r="EC511" s="142">
        <f t="shared" si="3304"/>
        <v>0</v>
      </c>
      <c r="ED511" s="142">
        <f t="shared" si="3304"/>
        <v>0</v>
      </c>
      <c r="EE511" s="142">
        <f t="shared" si="3305"/>
        <v>0</v>
      </c>
      <c r="EF511" s="142">
        <f t="shared" si="3305"/>
        <v>0</v>
      </c>
      <c r="EG511" s="142">
        <f t="shared" si="3305"/>
        <v>0</v>
      </c>
      <c r="EH511" s="142">
        <f t="shared" si="3305"/>
        <v>0</v>
      </c>
      <c r="EI511" s="142">
        <f t="shared" si="3305"/>
        <v>0</v>
      </c>
      <c r="EJ511" s="142">
        <f t="shared" si="3305"/>
        <v>0</v>
      </c>
      <c r="EK511" s="142">
        <f t="shared" si="3307"/>
        <v>0</v>
      </c>
      <c r="EL511" s="142">
        <f t="shared" si="3307"/>
        <v>0</v>
      </c>
      <c r="EM511" s="142">
        <f t="shared" si="3307"/>
        <v>0</v>
      </c>
      <c r="EN511" s="142">
        <f t="shared" si="3307"/>
        <v>0</v>
      </c>
      <c r="EO511" s="142">
        <f t="shared" si="3307"/>
        <v>0</v>
      </c>
      <c r="EP511" s="142">
        <f t="shared" si="3307"/>
        <v>0</v>
      </c>
      <c r="EQ511" s="142">
        <f t="shared" si="3307"/>
        <v>0</v>
      </c>
      <c r="ER511" s="142">
        <f t="shared" si="3307"/>
        <v>0</v>
      </c>
      <c r="ES511" s="142">
        <f t="shared" si="3307"/>
        <v>0</v>
      </c>
      <c r="ET511" s="142">
        <f t="shared" si="3307"/>
        <v>0</v>
      </c>
      <c r="EU511" s="142">
        <f t="shared" si="3308"/>
        <v>0</v>
      </c>
      <c r="EV511" s="142">
        <f t="shared" si="3308"/>
        <v>0</v>
      </c>
      <c r="EW511" s="142">
        <f t="shared" si="3308"/>
        <v>0</v>
      </c>
      <c r="EX511" s="142">
        <f t="shared" si="3308"/>
        <v>0</v>
      </c>
      <c r="EY511" s="142">
        <f t="shared" si="3308"/>
        <v>0</v>
      </c>
      <c r="EZ511" s="142">
        <f t="shared" si="3308"/>
        <v>0</v>
      </c>
      <c r="FA511" s="142">
        <f t="shared" si="3308"/>
        <v>0</v>
      </c>
      <c r="FB511" s="142">
        <f t="shared" si="3308"/>
        <v>0</v>
      </c>
      <c r="FC511" s="142">
        <f t="shared" si="3308"/>
        <v>0</v>
      </c>
      <c r="FD511" s="142">
        <f t="shared" si="3308"/>
        <v>0</v>
      </c>
      <c r="FE511" s="142">
        <f t="shared" si="3309"/>
        <v>0</v>
      </c>
      <c r="FF511" s="142">
        <f t="shared" si="3309"/>
        <v>0</v>
      </c>
      <c r="FG511" s="142">
        <f t="shared" si="3292"/>
        <v>0</v>
      </c>
      <c r="FH511" s="142">
        <f t="shared" si="3292"/>
        <v>0</v>
      </c>
      <c r="FI511" s="142">
        <f t="shared" si="3280"/>
        <v>0</v>
      </c>
    </row>
    <row r="512" spans="1:165" s="116" customFormat="1" ht="13.5" customHeight="1" x14ac:dyDescent="0.25">
      <c r="A512" s="2"/>
      <c r="B512" s="2"/>
      <c r="C512" s="2">
        <v>390411</v>
      </c>
      <c r="D512" s="2"/>
      <c r="E512" s="121" t="s">
        <v>631</v>
      </c>
      <c r="H512" s="149"/>
      <c r="I512" s="149"/>
      <c r="J512" s="142">
        <f t="shared" si="3293"/>
        <v>13050</v>
      </c>
      <c r="K512" s="142">
        <f t="shared" si="3293"/>
        <v>11242</v>
      </c>
      <c r="L512" s="142">
        <f t="shared" si="3293"/>
        <v>0</v>
      </c>
      <c r="M512" s="142">
        <f t="shared" si="3293"/>
        <v>1808</v>
      </c>
      <c r="N512" s="142">
        <f t="shared" si="3293"/>
        <v>0</v>
      </c>
      <c r="O512" s="142">
        <f t="shared" si="3293"/>
        <v>1424</v>
      </c>
      <c r="P512" s="142">
        <f t="shared" si="3293"/>
        <v>0</v>
      </c>
      <c r="Q512" s="142">
        <f t="shared" si="3293"/>
        <v>384</v>
      </c>
      <c r="R512" s="142">
        <f t="shared" si="3293"/>
        <v>0</v>
      </c>
      <c r="S512" s="142">
        <f t="shared" si="3293"/>
        <v>0</v>
      </c>
      <c r="T512" s="142">
        <f t="shared" si="3294"/>
        <v>0</v>
      </c>
      <c r="U512" s="142">
        <f t="shared" si="3294"/>
        <v>0</v>
      </c>
      <c r="V512" s="142">
        <f t="shared" si="3294"/>
        <v>0</v>
      </c>
      <c r="W512" s="142">
        <f t="shared" si="3294"/>
        <v>0</v>
      </c>
      <c r="X512" s="142">
        <f t="shared" si="3294"/>
        <v>0</v>
      </c>
      <c r="Y512" s="142">
        <f t="shared" si="3294"/>
        <v>0</v>
      </c>
      <c r="Z512" s="142">
        <f t="shared" si="3294"/>
        <v>0</v>
      </c>
      <c r="AA512" s="142">
        <f t="shared" si="3294"/>
        <v>0</v>
      </c>
      <c r="AB512" s="142">
        <f t="shared" si="3294"/>
        <v>0</v>
      </c>
      <c r="AC512" s="142">
        <f t="shared" si="3294"/>
        <v>0</v>
      </c>
      <c r="AD512" s="142">
        <f t="shared" si="3295"/>
        <v>0</v>
      </c>
      <c r="AE512" s="142">
        <f t="shared" si="3295"/>
        <v>0</v>
      </c>
      <c r="AF512" s="142">
        <f t="shared" si="3295"/>
        <v>0</v>
      </c>
      <c r="AG512" s="142">
        <f t="shared" si="3295"/>
        <v>0</v>
      </c>
      <c r="AH512" s="142">
        <f t="shared" si="3295"/>
        <v>0</v>
      </c>
      <c r="AI512" s="142">
        <f t="shared" si="3295"/>
        <v>0</v>
      </c>
      <c r="AJ512" s="142">
        <f t="shared" si="3295"/>
        <v>1808</v>
      </c>
      <c r="AK512" s="142">
        <f t="shared" si="3295"/>
        <v>0</v>
      </c>
      <c r="AL512" s="142">
        <f t="shared" si="3295"/>
        <v>0</v>
      </c>
      <c r="AM512" s="142">
        <f t="shared" si="3295"/>
        <v>0</v>
      </c>
      <c r="AN512" s="142">
        <f t="shared" si="3296"/>
        <v>0</v>
      </c>
      <c r="AO512" s="142">
        <f t="shared" si="3296"/>
        <v>0</v>
      </c>
      <c r="AP512" s="142">
        <f t="shared" si="3296"/>
        <v>0</v>
      </c>
      <c r="AQ512" s="142">
        <f t="shared" si="3296"/>
        <v>0</v>
      </c>
      <c r="AR512" s="142">
        <f t="shared" si="3296"/>
        <v>0</v>
      </c>
      <c r="AS512" s="142">
        <f t="shared" si="3296"/>
        <v>0</v>
      </c>
      <c r="AT512" s="142">
        <f t="shared" si="3296"/>
        <v>0</v>
      </c>
      <c r="AU512" s="142">
        <f t="shared" si="3296"/>
        <v>0</v>
      </c>
      <c r="AV512" s="142">
        <f t="shared" si="3296"/>
        <v>0</v>
      </c>
      <c r="AW512" s="142">
        <f t="shared" si="3296"/>
        <v>0</v>
      </c>
      <c r="AX512" s="142">
        <f t="shared" si="3297"/>
        <v>0</v>
      </c>
      <c r="AY512" s="142">
        <f t="shared" si="3297"/>
        <v>0</v>
      </c>
      <c r="AZ512" s="142">
        <f t="shared" si="3297"/>
        <v>0</v>
      </c>
      <c r="BA512" s="142">
        <f t="shared" si="3297"/>
        <v>0</v>
      </c>
      <c r="BB512" s="142">
        <f t="shared" si="3297"/>
        <v>0</v>
      </c>
      <c r="BC512" s="142">
        <f t="shared" si="3297"/>
        <v>0</v>
      </c>
      <c r="BD512" s="142">
        <f t="shared" si="3297"/>
        <v>0</v>
      </c>
      <c r="BE512" s="142">
        <f t="shared" si="3297"/>
        <v>0</v>
      </c>
      <c r="BF512" s="142">
        <f t="shared" si="3297"/>
        <v>0</v>
      </c>
      <c r="BG512" s="142">
        <f t="shared" si="3297"/>
        <v>0</v>
      </c>
      <c r="BH512" s="142">
        <f t="shared" si="3297"/>
        <v>0</v>
      </c>
      <c r="BI512" s="142">
        <f t="shared" si="3297"/>
        <v>0</v>
      </c>
      <c r="BJ512" s="142">
        <f t="shared" si="3297"/>
        <v>13050</v>
      </c>
      <c r="BK512" s="142">
        <f t="shared" si="3297"/>
        <v>1808</v>
      </c>
      <c r="BL512" s="142"/>
      <c r="BM512" s="142">
        <f t="shared" si="3298"/>
        <v>0</v>
      </c>
      <c r="BN512" s="142">
        <f t="shared" si="3298"/>
        <v>0</v>
      </c>
      <c r="BO512" s="142">
        <f t="shared" si="3298"/>
        <v>1424</v>
      </c>
      <c r="BP512" s="142">
        <f t="shared" si="3298"/>
        <v>0</v>
      </c>
      <c r="BQ512" s="142">
        <f t="shared" si="3298"/>
        <v>0</v>
      </c>
      <c r="BR512" s="142">
        <f t="shared" si="3298"/>
        <v>384</v>
      </c>
      <c r="BS512" s="142">
        <f t="shared" si="3298"/>
        <v>0</v>
      </c>
      <c r="BT512" s="142">
        <f t="shared" si="3298"/>
        <v>0</v>
      </c>
      <c r="BU512" s="142">
        <f t="shared" si="3298"/>
        <v>0</v>
      </c>
      <c r="BV512" s="142">
        <f t="shared" si="3298"/>
        <v>0</v>
      </c>
      <c r="BW512" s="142">
        <f t="shared" si="3299"/>
        <v>0</v>
      </c>
      <c r="BX512" s="142">
        <f t="shared" si="3299"/>
        <v>0</v>
      </c>
      <c r="BY512" s="142">
        <f t="shared" si="3299"/>
        <v>0</v>
      </c>
      <c r="BZ512" s="142">
        <f t="shared" si="3299"/>
        <v>0</v>
      </c>
      <c r="CA512" s="142">
        <f t="shared" si="3299"/>
        <v>0</v>
      </c>
      <c r="CB512" s="142">
        <f t="shared" si="3299"/>
        <v>0</v>
      </c>
      <c r="CC512" s="142">
        <f t="shared" si="3299"/>
        <v>0</v>
      </c>
      <c r="CD512" s="142">
        <f t="shared" si="3299"/>
        <v>0</v>
      </c>
      <c r="CE512" s="142">
        <f t="shared" si="3299"/>
        <v>0</v>
      </c>
      <c r="CF512" s="142">
        <f t="shared" si="3299"/>
        <v>0</v>
      </c>
      <c r="CG512" s="142">
        <f t="shared" si="3300"/>
        <v>0</v>
      </c>
      <c r="CH512" s="142">
        <f t="shared" si="3300"/>
        <v>0</v>
      </c>
      <c r="CI512" s="142">
        <f t="shared" si="3300"/>
        <v>0</v>
      </c>
      <c r="CJ512" s="142">
        <f t="shared" si="3300"/>
        <v>0</v>
      </c>
      <c r="CK512" s="142">
        <f t="shared" si="3300"/>
        <v>0</v>
      </c>
      <c r="CL512" s="142">
        <f t="shared" si="3300"/>
        <v>0</v>
      </c>
      <c r="CM512" s="142">
        <f t="shared" si="3300"/>
        <v>0</v>
      </c>
      <c r="CN512" s="142">
        <f t="shared" si="3300"/>
        <v>0</v>
      </c>
      <c r="CO512" s="142">
        <f t="shared" si="3300"/>
        <v>1808</v>
      </c>
      <c r="CP512" s="142">
        <f t="shared" si="3300"/>
        <v>0</v>
      </c>
      <c r="CQ512" s="142">
        <f t="shared" si="3301"/>
        <v>0</v>
      </c>
      <c r="CR512" s="142">
        <f t="shared" si="3301"/>
        <v>0</v>
      </c>
      <c r="CS512" s="142">
        <f t="shared" si="3301"/>
        <v>0</v>
      </c>
      <c r="CT512" s="142">
        <f t="shared" si="3301"/>
        <v>0</v>
      </c>
      <c r="CU512" s="142">
        <f t="shared" si="3301"/>
        <v>0</v>
      </c>
      <c r="CV512" s="142">
        <f t="shared" si="3301"/>
        <v>0</v>
      </c>
      <c r="CW512" s="142">
        <f t="shared" si="3301"/>
        <v>0</v>
      </c>
      <c r="CX512" s="142">
        <f t="shared" si="3301"/>
        <v>0</v>
      </c>
      <c r="CY512" s="142">
        <f t="shared" si="3301"/>
        <v>0</v>
      </c>
      <c r="CZ512" s="142">
        <f t="shared" si="3301"/>
        <v>0</v>
      </c>
      <c r="DA512" s="142">
        <f t="shared" si="3302"/>
        <v>0</v>
      </c>
      <c r="DB512" s="142">
        <f t="shared" si="3302"/>
        <v>0</v>
      </c>
      <c r="DC512" s="142">
        <f t="shared" si="3302"/>
        <v>0</v>
      </c>
      <c r="DD512" s="142">
        <f t="shared" si="3302"/>
        <v>0</v>
      </c>
      <c r="DE512" s="142">
        <f t="shared" si="3302"/>
        <v>0</v>
      </c>
      <c r="DF512" s="142">
        <f t="shared" si="3302"/>
        <v>0</v>
      </c>
      <c r="DG512" s="142">
        <f t="shared" si="3302"/>
        <v>0</v>
      </c>
      <c r="DH512" s="142">
        <f t="shared" si="3302"/>
        <v>0</v>
      </c>
      <c r="DI512" s="142">
        <f t="shared" si="3302"/>
        <v>0</v>
      </c>
      <c r="DJ512" s="142">
        <f t="shared" si="3302"/>
        <v>0</v>
      </c>
      <c r="DK512" s="142">
        <f t="shared" si="3303"/>
        <v>0</v>
      </c>
      <c r="DL512" s="142">
        <f t="shared" si="3303"/>
        <v>0</v>
      </c>
      <c r="DM512" s="142">
        <f t="shared" si="3303"/>
        <v>0</v>
      </c>
      <c r="DN512" s="142">
        <f t="shared" si="3303"/>
        <v>0</v>
      </c>
      <c r="DO512" s="142">
        <f t="shared" si="3303"/>
        <v>0</v>
      </c>
      <c r="DP512" s="142">
        <f t="shared" si="3303"/>
        <v>0</v>
      </c>
      <c r="DQ512" s="142">
        <f t="shared" si="3303"/>
        <v>0</v>
      </c>
      <c r="DR512" s="142">
        <f t="shared" si="3303"/>
        <v>0</v>
      </c>
      <c r="DS512" s="142">
        <f t="shared" si="3303"/>
        <v>0</v>
      </c>
      <c r="DT512" s="142">
        <f t="shared" si="3303"/>
        <v>0</v>
      </c>
      <c r="DU512" s="142">
        <f t="shared" si="3304"/>
        <v>0</v>
      </c>
      <c r="DV512" s="142">
        <f t="shared" si="3304"/>
        <v>0</v>
      </c>
      <c r="DW512" s="142">
        <f t="shared" si="3304"/>
        <v>0</v>
      </c>
      <c r="DX512" s="142">
        <f t="shared" si="3304"/>
        <v>0</v>
      </c>
      <c r="DY512" s="142">
        <f t="shared" si="3304"/>
        <v>0</v>
      </c>
      <c r="DZ512" s="142">
        <f t="shared" si="3304"/>
        <v>0</v>
      </c>
      <c r="EA512" s="142">
        <f t="shared" si="3304"/>
        <v>0</v>
      </c>
      <c r="EB512" s="142">
        <f t="shared" si="3304"/>
        <v>0</v>
      </c>
      <c r="EC512" s="142">
        <f t="shared" si="3304"/>
        <v>0</v>
      </c>
      <c r="ED512" s="142">
        <f t="shared" si="3304"/>
        <v>0</v>
      </c>
      <c r="EE512" s="142">
        <f t="shared" si="3305"/>
        <v>0</v>
      </c>
      <c r="EF512" s="142">
        <f t="shared" si="3305"/>
        <v>0</v>
      </c>
      <c r="EG512" s="142">
        <f t="shared" si="3305"/>
        <v>0</v>
      </c>
      <c r="EH512" s="142">
        <f t="shared" si="3305"/>
        <v>0</v>
      </c>
      <c r="EI512" s="142">
        <f t="shared" si="3305"/>
        <v>0</v>
      </c>
      <c r="EJ512" s="142">
        <f t="shared" si="3305"/>
        <v>0</v>
      </c>
      <c r="EK512" s="142">
        <f t="shared" si="3307"/>
        <v>0</v>
      </c>
      <c r="EL512" s="142">
        <f t="shared" si="3307"/>
        <v>0</v>
      </c>
      <c r="EM512" s="142">
        <f t="shared" si="3307"/>
        <v>0</v>
      </c>
      <c r="EN512" s="142">
        <f t="shared" si="3307"/>
        <v>0</v>
      </c>
      <c r="EO512" s="142">
        <f t="shared" si="3307"/>
        <v>0</v>
      </c>
      <c r="EP512" s="142">
        <f t="shared" si="3307"/>
        <v>0</v>
      </c>
      <c r="EQ512" s="142">
        <f t="shared" si="3307"/>
        <v>0</v>
      </c>
      <c r="ER512" s="142">
        <f t="shared" si="3307"/>
        <v>0</v>
      </c>
      <c r="ES512" s="142">
        <f t="shared" si="3307"/>
        <v>0</v>
      </c>
      <c r="ET512" s="142">
        <f t="shared" si="3307"/>
        <v>0</v>
      </c>
      <c r="EU512" s="142">
        <f t="shared" si="3308"/>
        <v>0</v>
      </c>
      <c r="EV512" s="142">
        <f t="shared" si="3308"/>
        <v>0</v>
      </c>
      <c r="EW512" s="142">
        <f t="shared" si="3308"/>
        <v>0</v>
      </c>
      <c r="EX512" s="142">
        <f t="shared" si="3308"/>
        <v>0</v>
      </c>
      <c r="EY512" s="142">
        <f t="shared" si="3308"/>
        <v>0</v>
      </c>
      <c r="EZ512" s="142">
        <f t="shared" si="3308"/>
        <v>0</v>
      </c>
      <c r="FA512" s="142">
        <f t="shared" si="3308"/>
        <v>0</v>
      </c>
      <c r="FB512" s="142">
        <f t="shared" si="3308"/>
        <v>0</v>
      </c>
      <c r="FC512" s="142">
        <f t="shared" si="3308"/>
        <v>0</v>
      </c>
      <c r="FD512" s="142">
        <f t="shared" si="3308"/>
        <v>0</v>
      </c>
      <c r="FE512" s="142">
        <f t="shared" si="3309"/>
        <v>0</v>
      </c>
      <c r="FF512" s="142">
        <f t="shared" si="3309"/>
        <v>0</v>
      </c>
      <c r="FG512" s="142">
        <f t="shared" si="3292"/>
        <v>0</v>
      </c>
      <c r="FH512" s="142">
        <f t="shared" si="3292"/>
        <v>0</v>
      </c>
      <c r="FI512" s="142">
        <f t="shared" si="3280"/>
        <v>0</v>
      </c>
    </row>
    <row r="513" spans="1:165" s="116" customFormat="1" ht="13.5" customHeight="1" x14ac:dyDescent="0.25">
      <c r="A513" s="2"/>
      <c r="B513" s="2"/>
      <c r="C513" s="2">
        <v>390421</v>
      </c>
      <c r="D513" s="2"/>
      <c r="E513" s="121" t="s">
        <v>632</v>
      </c>
      <c r="H513" s="149"/>
      <c r="I513" s="149"/>
      <c r="J513" s="142">
        <f t="shared" si="3293"/>
        <v>6320</v>
      </c>
      <c r="K513" s="142">
        <f t="shared" si="3293"/>
        <v>1315</v>
      </c>
      <c r="L513" s="142">
        <f t="shared" si="3293"/>
        <v>0</v>
      </c>
      <c r="M513" s="142">
        <f t="shared" si="3293"/>
        <v>5005</v>
      </c>
      <c r="N513" s="142">
        <f t="shared" si="3293"/>
        <v>0</v>
      </c>
      <c r="O513" s="142">
        <f t="shared" si="3293"/>
        <v>3941</v>
      </c>
      <c r="P513" s="142">
        <f t="shared" si="3293"/>
        <v>0</v>
      </c>
      <c r="Q513" s="142">
        <f t="shared" si="3293"/>
        <v>1064</v>
      </c>
      <c r="R513" s="142">
        <f t="shared" si="3293"/>
        <v>0</v>
      </c>
      <c r="S513" s="142">
        <f t="shared" si="3293"/>
        <v>0</v>
      </c>
      <c r="T513" s="142">
        <f t="shared" si="3294"/>
        <v>0</v>
      </c>
      <c r="U513" s="142">
        <f t="shared" si="3294"/>
        <v>0</v>
      </c>
      <c r="V513" s="142">
        <f t="shared" si="3294"/>
        <v>0</v>
      </c>
      <c r="W513" s="142">
        <f t="shared" si="3294"/>
        <v>0</v>
      </c>
      <c r="X513" s="142">
        <f t="shared" si="3294"/>
        <v>0</v>
      </c>
      <c r="Y513" s="142">
        <f t="shared" si="3294"/>
        <v>0</v>
      </c>
      <c r="Z513" s="142">
        <f t="shared" si="3294"/>
        <v>0</v>
      </c>
      <c r="AA513" s="142">
        <f t="shared" si="3294"/>
        <v>0</v>
      </c>
      <c r="AB513" s="142">
        <f t="shared" si="3294"/>
        <v>0</v>
      </c>
      <c r="AC513" s="142">
        <f t="shared" si="3294"/>
        <v>0</v>
      </c>
      <c r="AD513" s="142">
        <f t="shared" si="3295"/>
        <v>0</v>
      </c>
      <c r="AE513" s="142">
        <f t="shared" si="3295"/>
        <v>0</v>
      </c>
      <c r="AF513" s="142">
        <f t="shared" si="3295"/>
        <v>0</v>
      </c>
      <c r="AG513" s="142">
        <f t="shared" si="3295"/>
        <v>0</v>
      </c>
      <c r="AH513" s="142">
        <f t="shared" si="3295"/>
        <v>0</v>
      </c>
      <c r="AI513" s="142">
        <f t="shared" si="3295"/>
        <v>0</v>
      </c>
      <c r="AJ513" s="142">
        <f t="shared" si="3295"/>
        <v>5005</v>
      </c>
      <c r="AK513" s="142">
        <f t="shared" si="3295"/>
        <v>0</v>
      </c>
      <c r="AL513" s="142">
        <f t="shared" si="3295"/>
        <v>0</v>
      </c>
      <c r="AM513" s="142">
        <f t="shared" si="3295"/>
        <v>0</v>
      </c>
      <c r="AN513" s="142">
        <f t="shared" si="3296"/>
        <v>0</v>
      </c>
      <c r="AO513" s="142">
        <f t="shared" si="3296"/>
        <v>0</v>
      </c>
      <c r="AP513" s="142">
        <f t="shared" si="3296"/>
        <v>0</v>
      </c>
      <c r="AQ513" s="142">
        <f t="shared" si="3296"/>
        <v>0</v>
      </c>
      <c r="AR513" s="142">
        <f t="shared" si="3296"/>
        <v>0</v>
      </c>
      <c r="AS513" s="142">
        <f t="shared" si="3296"/>
        <v>0</v>
      </c>
      <c r="AT513" s="142">
        <f t="shared" si="3296"/>
        <v>0</v>
      </c>
      <c r="AU513" s="142">
        <f t="shared" si="3296"/>
        <v>0</v>
      </c>
      <c r="AV513" s="142">
        <f t="shared" si="3296"/>
        <v>0</v>
      </c>
      <c r="AW513" s="142">
        <f t="shared" si="3296"/>
        <v>0</v>
      </c>
      <c r="AX513" s="142">
        <f t="shared" si="3297"/>
        <v>0</v>
      </c>
      <c r="AY513" s="142">
        <f t="shared" si="3297"/>
        <v>0</v>
      </c>
      <c r="AZ513" s="142">
        <f t="shared" si="3297"/>
        <v>0</v>
      </c>
      <c r="BA513" s="142">
        <f t="shared" si="3297"/>
        <v>0</v>
      </c>
      <c r="BB513" s="142">
        <f t="shared" si="3297"/>
        <v>0</v>
      </c>
      <c r="BC513" s="142">
        <f t="shared" si="3297"/>
        <v>0</v>
      </c>
      <c r="BD513" s="142">
        <f t="shared" si="3297"/>
        <v>0</v>
      </c>
      <c r="BE513" s="142">
        <f t="shared" si="3297"/>
        <v>0</v>
      </c>
      <c r="BF513" s="142">
        <f t="shared" si="3297"/>
        <v>0</v>
      </c>
      <c r="BG513" s="142">
        <f t="shared" si="3297"/>
        <v>0</v>
      </c>
      <c r="BH513" s="142">
        <f t="shared" si="3297"/>
        <v>0</v>
      </c>
      <c r="BI513" s="142">
        <f t="shared" si="3297"/>
        <v>0</v>
      </c>
      <c r="BJ513" s="142">
        <f t="shared" si="3297"/>
        <v>6320</v>
      </c>
      <c r="BK513" s="142">
        <f t="shared" si="3297"/>
        <v>5005</v>
      </c>
      <c r="BL513" s="142"/>
      <c r="BM513" s="142">
        <f t="shared" si="3298"/>
        <v>0</v>
      </c>
      <c r="BN513" s="142">
        <f t="shared" si="3298"/>
        <v>0</v>
      </c>
      <c r="BO513" s="142">
        <f t="shared" si="3298"/>
        <v>3941</v>
      </c>
      <c r="BP513" s="142">
        <f t="shared" si="3298"/>
        <v>0</v>
      </c>
      <c r="BQ513" s="142">
        <f t="shared" si="3298"/>
        <v>0</v>
      </c>
      <c r="BR513" s="142">
        <f t="shared" si="3298"/>
        <v>1064</v>
      </c>
      <c r="BS513" s="142">
        <f t="shared" si="3298"/>
        <v>0</v>
      </c>
      <c r="BT513" s="142">
        <f t="shared" si="3298"/>
        <v>0</v>
      </c>
      <c r="BU513" s="142">
        <f t="shared" si="3298"/>
        <v>0</v>
      </c>
      <c r="BV513" s="142">
        <f t="shared" si="3298"/>
        <v>0</v>
      </c>
      <c r="BW513" s="142">
        <f t="shared" si="3299"/>
        <v>0</v>
      </c>
      <c r="BX513" s="142">
        <f t="shared" si="3299"/>
        <v>0</v>
      </c>
      <c r="BY513" s="142">
        <f t="shared" si="3299"/>
        <v>0</v>
      </c>
      <c r="BZ513" s="142">
        <f t="shared" si="3299"/>
        <v>0</v>
      </c>
      <c r="CA513" s="142">
        <f t="shared" si="3299"/>
        <v>0</v>
      </c>
      <c r="CB513" s="142">
        <f t="shared" si="3299"/>
        <v>0</v>
      </c>
      <c r="CC513" s="142">
        <f t="shared" si="3299"/>
        <v>0</v>
      </c>
      <c r="CD513" s="142">
        <f t="shared" si="3299"/>
        <v>0</v>
      </c>
      <c r="CE513" s="142">
        <f t="shared" si="3299"/>
        <v>0</v>
      </c>
      <c r="CF513" s="142">
        <f t="shared" si="3299"/>
        <v>0</v>
      </c>
      <c r="CG513" s="142">
        <f t="shared" si="3300"/>
        <v>0</v>
      </c>
      <c r="CH513" s="142">
        <f t="shared" si="3300"/>
        <v>0</v>
      </c>
      <c r="CI513" s="142">
        <f t="shared" si="3300"/>
        <v>0</v>
      </c>
      <c r="CJ513" s="142">
        <f t="shared" si="3300"/>
        <v>0</v>
      </c>
      <c r="CK513" s="142">
        <f t="shared" si="3300"/>
        <v>0</v>
      </c>
      <c r="CL513" s="142">
        <f t="shared" si="3300"/>
        <v>0</v>
      </c>
      <c r="CM513" s="142">
        <f t="shared" si="3300"/>
        <v>0</v>
      </c>
      <c r="CN513" s="142">
        <f t="shared" si="3300"/>
        <v>0</v>
      </c>
      <c r="CO513" s="142">
        <f t="shared" si="3300"/>
        <v>5005</v>
      </c>
      <c r="CP513" s="142">
        <f t="shared" si="3300"/>
        <v>0</v>
      </c>
      <c r="CQ513" s="142">
        <f t="shared" si="3301"/>
        <v>0</v>
      </c>
      <c r="CR513" s="142">
        <f t="shared" si="3301"/>
        <v>0</v>
      </c>
      <c r="CS513" s="142">
        <f t="shared" si="3301"/>
        <v>0</v>
      </c>
      <c r="CT513" s="142">
        <f t="shared" si="3301"/>
        <v>0</v>
      </c>
      <c r="CU513" s="142">
        <f t="shared" si="3301"/>
        <v>0</v>
      </c>
      <c r="CV513" s="142">
        <f t="shared" si="3301"/>
        <v>0</v>
      </c>
      <c r="CW513" s="142">
        <f t="shared" si="3301"/>
        <v>0</v>
      </c>
      <c r="CX513" s="142">
        <f t="shared" si="3301"/>
        <v>0</v>
      </c>
      <c r="CY513" s="142">
        <f t="shared" si="3301"/>
        <v>0</v>
      </c>
      <c r="CZ513" s="142">
        <f t="shared" si="3301"/>
        <v>0</v>
      </c>
      <c r="DA513" s="142">
        <f t="shared" si="3302"/>
        <v>0</v>
      </c>
      <c r="DB513" s="142">
        <f t="shared" si="3302"/>
        <v>0</v>
      </c>
      <c r="DC513" s="142">
        <f t="shared" si="3302"/>
        <v>0</v>
      </c>
      <c r="DD513" s="142">
        <f t="shared" si="3302"/>
        <v>0</v>
      </c>
      <c r="DE513" s="142">
        <f t="shared" si="3302"/>
        <v>0</v>
      </c>
      <c r="DF513" s="142">
        <f t="shared" si="3302"/>
        <v>0</v>
      </c>
      <c r="DG513" s="142">
        <f t="shared" si="3302"/>
        <v>0</v>
      </c>
      <c r="DH513" s="142">
        <f t="shared" si="3302"/>
        <v>0</v>
      </c>
      <c r="DI513" s="142">
        <f t="shared" si="3302"/>
        <v>0</v>
      </c>
      <c r="DJ513" s="142">
        <f t="shared" si="3302"/>
        <v>0</v>
      </c>
      <c r="DK513" s="142">
        <f t="shared" si="3303"/>
        <v>0</v>
      </c>
      <c r="DL513" s="142">
        <f t="shared" si="3303"/>
        <v>0</v>
      </c>
      <c r="DM513" s="142">
        <f t="shared" si="3303"/>
        <v>0</v>
      </c>
      <c r="DN513" s="142">
        <f t="shared" si="3303"/>
        <v>0</v>
      </c>
      <c r="DO513" s="142">
        <f t="shared" si="3303"/>
        <v>0</v>
      </c>
      <c r="DP513" s="142">
        <f t="shared" si="3303"/>
        <v>0</v>
      </c>
      <c r="DQ513" s="142">
        <f t="shared" si="3303"/>
        <v>0</v>
      </c>
      <c r="DR513" s="142">
        <f t="shared" si="3303"/>
        <v>0</v>
      </c>
      <c r="DS513" s="142">
        <f t="shared" si="3303"/>
        <v>0</v>
      </c>
      <c r="DT513" s="142">
        <f t="shared" si="3303"/>
        <v>0</v>
      </c>
      <c r="DU513" s="142">
        <f t="shared" si="3304"/>
        <v>0</v>
      </c>
      <c r="DV513" s="142">
        <f t="shared" si="3304"/>
        <v>0</v>
      </c>
      <c r="DW513" s="142">
        <f t="shared" si="3304"/>
        <v>0</v>
      </c>
      <c r="DX513" s="142">
        <f t="shared" si="3304"/>
        <v>0</v>
      </c>
      <c r="DY513" s="142">
        <f t="shared" si="3304"/>
        <v>0</v>
      </c>
      <c r="DZ513" s="142">
        <f t="shared" si="3304"/>
        <v>0</v>
      </c>
      <c r="EA513" s="142">
        <f t="shared" si="3304"/>
        <v>0</v>
      </c>
      <c r="EB513" s="142">
        <f t="shared" si="3304"/>
        <v>0</v>
      </c>
      <c r="EC513" s="142">
        <f t="shared" si="3304"/>
        <v>0</v>
      </c>
      <c r="ED513" s="142">
        <f t="shared" si="3304"/>
        <v>0</v>
      </c>
      <c r="EE513" s="142">
        <f t="shared" si="3305"/>
        <v>0</v>
      </c>
      <c r="EF513" s="142">
        <f t="shared" si="3305"/>
        <v>0</v>
      </c>
      <c r="EG513" s="142">
        <f t="shared" si="3305"/>
        <v>0</v>
      </c>
      <c r="EH513" s="142">
        <f t="shared" si="3305"/>
        <v>0</v>
      </c>
      <c r="EI513" s="142">
        <f t="shared" si="3305"/>
        <v>0</v>
      </c>
      <c r="EJ513" s="142">
        <f t="shared" si="3305"/>
        <v>0</v>
      </c>
      <c r="EK513" s="142">
        <f t="shared" si="3307"/>
        <v>0</v>
      </c>
      <c r="EL513" s="142">
        <f t="shared" si="3307"/>
        <v>0</v>
      </c>
      <c r="EM513" s="142">
        <f t="shared" si="3307"/>
        <v>0</v>
      </c>
      <c r="EN513" s="142">
        <f t="shared" si="3307"/>
        <v>0</v>
      </c>
      <c r="EO513" s="142">
        <f t="shared" si="3307"/>
        <v>0</v>
      </c>
      <c r="EP513" s="142">
        <f t="shared" si="3307"/>
        <v>0</v>
      </c>
      <c r="EQ513" s="142">
        <f t="shared" si="3307"/>
        <v>0</v>
      </c>
      <c r="ER513" s="142">
        <f t="shared" si="3307"/>
        <v>0</v>
      </c>
      <c r="ES513" s="142">
        <f t="shared" si="3307"/>
        <v>0</v>
      </c>
      <c r="ET513" s="142">
        <f t="shared" si="3307"/>
        <v>0</v>
      </c>
      <c r="EU513" s="142">
        <f t="shared" si="3308"/>
        <v>0</v>
      </c>
      <c r="EV513" s="142">
        <f t="shared" si="3308"/>
        <v>0</v>
      </c>
      <c r="EW513" s="142">
        <f t="shared" si="3308"/>
        <v>0</v>
      </c>
      <c r="EX513" s="142">
        <f t="shared" si="3308"/>
        <v>0</v>
      </c>
      <c r="EY513" s="142">
        <f t="shared" si="3308"/>
        <v>0</v>
      </c>
      <c r="EZ513" s="142">
        <f t="shared" si="3308"/>
        <v>0</v>
      </c>
      <c r="FA513" s="142">
        <f t="shared" si="3308"/>
        <v>0</v>
      </c>
      <c r="FB513" s="142">
        <f t="shared" si="3308"/>
        <v>0</v>
      </c>
      <c r="FC513" s="142">
        <f t="shared" si="3308"/>
        <v>0</v>
      </c>
      <c r="FD513" s="142">
        <f t="shared" si="3308"/>
        <v>0</v>
      </c>
      <c r="FE513" s="142">
        <f t="shared" si="3309"/>
        <v>0</v>
      </c>
      <c r="FF513" s="142">
        <f t="shared" si="3309"/>
        <v>0</v>
      </c>
      <c r="FG513" s="142">
        <f t="shared" si="3292"/>
        <v>0</v>
      </c>
      <c r="FH513" s="142">
        <f t="shared" si="3292"/>
        <v>0</v>
      </c>
      <c r="FI513" s="142">
        <f t="shared" si="3280"/>
        <v>0</v>
      </c>
    </row>
    <row r="514" spans="1:165" s="116" customFormat="1" ht="13.5" customHeight="1" x14ac:dyDescent="0.25">
      <c r="A514" s="2"/>
      <c r="B514" s="2"/>
      <c r="C514" s="2">
        <v>390431</v>
      </c>
      <c r="D514" s="2"/>
      <c r="E514" s="121" t="s">
        <v>278</v>
      </c>
      <c r="H514" s="149"/>
      <c r="I514" s="149"/>
      <c r="J514" s="142">
        <f t="shared" si="3293"/>
        <v>3500</v>
      </c>
      <c r="K514" s="142">
        <f t="shared" si="3293"/>
        <v>0</v>
      </c>
      <c r="L514" s="142">
        <f t="shared" si="3293"/>
        <v>0</v>
      </c>
      <c r="M514" s="142">
        <f t="shared" si="3293"/>
        <v>3500</v>
      </c>
      <c r="N514" s="142">
        <f t="shared" si="3293"/>
        <v>0</v>
      </c>
      <c r="O514" s="142">
        <f t="shared" si="3293"/>
        <v>2756</v>
      </c>
      <c r="P514" s="142">
        <f t="shared" si="3293"/>
        <v>0</v>
      </c>
      <c r="Q514" s="142">
        <f t="shared" si="3293"/>
        <v>744</v>
      </c>
      <c r="R514" s="142">
        <f t="shared" si="3293"/>
        <v>0</v>
      </c>
      <c r="S514" s="142">
        <f t="shared" si="3293"/>
        <v>0</v>
      </c>
      <c r="T514" s="142">
        <f t="shared" si="3294"/>
        <v>0</v>
      </c>
      <c r="U514" s="142">
        <f t="shared" si="3294"/>
        <v>0</v>
      </c>
      <c r="V514" s="142">
        <f t="shared" si="3294"/>
        <v>0</v>
      </c>
      <c r="W514" s="142">
        <f t="shared" si="3294"/>
        <v>0</v>
      </c>
      <c r="X514" s="142">
        <f t="shared" si="3294"/>
        <v>0</v>
      </c>
      <c r="Y514" s="142">
        <f t="shared" si="3294"/>
        <v>0</v>
      </c>
      <c r="Z514" s="142">
        <f t="shared" si="3294"/>
        <v>0</v>
      </c>
      <c r="AA514" s="142">
        <f t="shared" si="3294"/>
        <v>0</v>
      </c>
      <c r="AB514" s="142">
        <f t="shared" si="3294"/>
        <v>0</v>
      </c>
      <c r="AC514" s="142">
        <f t="shared" si="3294"/>
        <v>0</v>
      </c>
      <c r="AD514" s="142">
        <f t="shared" si="3295"/>
        <v>0</v>
      </c>
      <c r="AE514" s="142">
        <f t="shared" si="3295"/>
        <v>0</v>
      </c>
      <c r="AF514" s="142">
        <f t="shared" si="3295"/>
        <v>0</v>
      </c>
      <c r="AG514" s="142">
        <f t="shared" si="3295"/>
        <v>0</v>
      </c>
      <c r="AH514" s="142">
        <f t="shared" si="3295"/>
        <v>0</v>
      </c>
      <c r="AI514" s="142">
        <f t="shared" si="3295"/>
        <v>0</v>
      </c>
      <c r="AJ514" s="142">
        <f t="shared" si="3295"/>
        <v>3500</v>
      </c>
      <c r="AK514" s="142">
        <f t="shared" si="3295"/>
        <v>0</v>
      </c>
      <c r="AL514" s="142">
        <f t="shared" si="3295"/>
        <v>0</v>
      </c>
      <c r="AM514" s="142">
        <f t="shared" si="3295"/>
        <v>0</v>
      </c>
      <c r="AN514" s="142">
        <f t="shared" si="3296"/>
        <v>0</v>
      </c>
      <c r="AO514" s="142">
        <f t="shared" si="3296"/>
        <v>0</v>
      </c>
      <c r="AP514" s="142">
        <f t="shared" si="3296"/>
        <v>0</v>
      </c>
      <c r="AQ514" s="142">
        <f t="shared" si="3296"/>
        <v>0</v>
      </c>
      <c r="AR514" s="142">
        <f t="shared" si="3296"/>
        <v>0</v>
      </c>
      <c r="AS514" s="142">
        <f t="shared" si="3296"/>
        <v>0</v>
      </c>
      <c r="AT514" s="142">
        <f t="shared" si="3296"/>
        <v>0</v>
      </c>
      <c r="AU514" s="142">
        <f t="shared" si="3296"/>
        <v>0</v>
      </c>
      <c r="AV514" s="142">
        <f t="shared" si="3296"/>
        <v>0</v>
      </c>
      <c r="AW514" s="142">
        <f t="shared" si="3296"/>
        <v>0</v>
      </c>
      <c r="AX514" s="142">
        <f t="shared" si="3297"/>
        <v>0</v>
      </c>
      <c r="AY514" s="142">
        <f t="shared" si="3297"/>
        <v>0</v>
      </c>
      <c r="AZ514" s="142">
        <f t="shared" si="3297"/>
        <v>0</v>
      </c>
      <c r="BA514" s="142">
        <f t="shared" si="3297"/>
        <v>0</v>
      </c>
      <c r="BB514" s="142">
        <f t="shared" si="3297"/>
        <v>0</v>
      </c>
      <c r="BC514" s="142">
        <f t="shared" si="3297"/>
        <v>0</v>
      </c>
      <c r="BD514" s="142">
        <f t="shared" si="3297"/>
        <v>0</v>
      </c>
      <c r="BE514" s="142">
        <f t="shared" si="3297"/>
        <v>0</v>
      </c>
      <c r="BF514" s="142">
        <f t="shared" si="3297"/>
        <v>0</v>
      </c>
      <c r="BG514" s="142">
        <f t="shared" si="3297"/>
        <v>0</v>
      </c>
      <c r="BH514" s="142">
        <f t="shared" si="3297"/>
        <v>0</v>
      </c>
      <c r="BI514" s="142">
        <f t="shared" si="3297"/>
        <v>0</v>
      </c>
      <c r="BJ514" s="142">
        <f t="shared" si="3297"/>
        <v>3500</v>
      </c>
      <c r="BK514" s="142">
        <f t="shared" si="3297"/>
        <v>3500</v>
      </c>
      <c r="BL514" s="142"/>
      <c r="BM514" s="142">
        <f t="shared" si="3298"/>
        <v>0</v>
      </c>
      <c r="BN514" s="142">
        <f t="shared" si="3298"/>
        <v>0</v>
      </c>
      <c r="BO514" s="142">
        <f t="shared" si="3298"/>
        <v>2756</v>
      </c>
      <c r="BP514" s="142">
        <f t="shared" si="3298"/>
        <v>0</v>
      </c>
      <c r="BQ514" s="142">
        <f t="shared" si="3298"/>
        <v>0</v>
      </c>
      <c r="BR514" s="142">
        <f t="shared" si="3298"/>
        <v>744</v>
      </c>
      <c r="BS514" s="142">
        <f t="shared" si="3298"/>
        <v>0</v>
      </c>
      <c r="BT514" s="142">
        <f t="shared" si="3298"/>
        <v>0</v>
      </c>
      <c r="BU514" s="142">
        <f t="shared" si="3298"/>
        <v>0</v>
      </c>
      <c r="BV514" s="142">
        <f t="shared" si="3298"/>
        <v>0</v>
      </c>
      <c r="BW514" s="142">
        <f t="shared" si="3299"/>
        <v>0</v>
      </c>
      <c r="BX514" s="142">
        <f t="shared" si="3299"/>
        <v>0</v>
      </c>
      <c r="BY514" s="142">
        <f t="shared" si="3299"/>
        <v>0</v>
      </c>
      <c r="BZ514" s="142">
        <f t="shared" si="3299"/>
        <v>0</v>
      </c>
      <c r="CA514" s="142">
        <f t="shared" si="3299"/>
        <v>0</v>
      </c>
      <c r="CB514" s="142">
        <f t="shared" si="3299"/>
        <v>0</v>
      </c>
      <c r="CC514" s="142">
        <f t="shared" si="3299"/>
        <v>0</v>
      </c>
      <c r="CD514" s="142">
        <f t="shared" si="3299"/>
        <v>0</v>
      </c>
      <c r="CE514" s="142">
        <f t="shared" si="3299"/>
        <v>0</v>
      </c>
      <c r="CF514" s="142">
        <f t="shared" si="3299"/>
        <v>0</v>
      </c>
      <c r="CG514" s="142">
        <f t="shared" si="3300"/>
        <v>0</v>
      </c>
      <c r="CH514" s="142">
        <f t="shared" si="3300"/>
        <v>0</v>
      </c>
      <c r="CI514" s="142">
        <f t="shared" si="3300"/>
        <v>0</v>
      </c>
      <c r="CJ514" s="142">
        <f t="shared" si="3300"/>
        <v>0</v>
      </c>
      <c r="CK514" s="142">
        <f t="shared" si="3300"/>
        <v>0</v>
      </c>
      <c r="CL514" s="142">
        <f t="shared" si="3300"/>
        <v>0</v>
      </c>
      <c r="CM514" s="142">
        <f t="shared" si="3300"/>
        <v>0</v>
      </c>
      <c r="CN514" s="142">
        <f t="shared" si="3300"/>
        <v>0</v>
      </c>
      <c r="CO514" s="142">
        <f t="shared" si="3300"/>
        <v>3500</v>
      </c>
      <c r="CP514" s="142">
        <f t="shared" si="3300"/>
        <v>0</v>
      </c>
      <c r="CQ514" s="142">
        <f t="shared" si="3301"/>
        <v>0</v>
      </c>
      <c r="CR514" s="142">
        <f t="shared" si="3301"/>
        <v>0</v>
      </c>
      <c r="CS514" s="142">
        <f t="shared" si="3301"/>
        <v>0</v>
      </c>
      <c r="CT514" s="142">
        <f t="shared" si="3301"/>
        <v>0</v>
      </c>
      <c r="CU514" s="142">
        <f t="shared" si="3301"/>
        <v>0</v>
      </c>
      <c r="CV514" s="142">
        <f t="shared" si="3301"/>
        <v>0</v>
      </c>
      <c r="CW514" s="142">
        <f t="shared" si="3301"/>
        <v>0</v>
      </c>
      <c r="CX514" s="142">
        <f t="shared" si="3301"/>
        <v>0</v>
      </c>
      <c r="CY514" s="142">
        <f t="shared" si="3301"/>
        <v>0</v>
      </c>
      <c r="CZ514" s="142">
        <f t="shared" si="3301"/>
        <v>0</v>
      </c>
      <c r="DA514" s="142">
        <f t="shared" si="3302"/>
        <v>0</v>
      </c>
      <c r="DB514" s="142">
        <f t="shared" si="3302"/>
        <v>0</v>
      </c>
      <c r="DC514" s="142">
        <f t="shared" si="3302"/>
        <v>0</v>
      </c>
      <c r="DD514" s="142">
        <f t="shared" si="3302"/>
        <v>0</v>
      </c>
      <c r="DE514" s="142">
        <f t="shared" si="3302"/>
        <v>0</v>
      </c>
      <c r="DF514" s="142">
        <f t="shared" si="3302"/>
        <v>0</v>
      </c>
      <c r="DG514" s="142">
        <f t="shared" si="3302"/>
        <v>0</v>
      </c>
      <c r="DH514" s="142">
        <f t="shared" si="3302"/>
        <v>0</v>
      </c>
      <c r="DI514" s="142">
        <f t="shared" si="3302"/>
        <v>0</v>
      </c>
      <c r="DJ514" s="142">
        <f t="shared" si="3302"/>
        <v>0</v>
      </c>
      <c r="DK514" s="142">
        <f t="shared" si="3303"/>
        <v>0</v>
      </c>
      <c r="DL514" s="142">
        <f t="shared" si="3303"/>
        <v>0</v>
      </c>
      <c r="DM514" s="142">
        <f t="shared" si="3303"/>
        <v>0</v>
      </c>
      <c r="DN514" s="142">
        <f t="shared" si="3303"/>
        <v>0</v>
      </c>
      <c r="DO514" s="142">
        <f t="shared" si="3303"/>
        <v>0</v>
      </c>
      <c r="DP514" s="142">
        <f t="shared" si="3303"/>
        <v>0</v>
      </c>
      <c r="DQ514" s="142">
        <f t="shared" si="3303"/>
        <v>0</v>
      </c>
      <c r="DR514" s="142">
        <f t="shared" si="3303"/>
        <v>0</v>
      </c>
      <c r="DS514" s="142">
        <f t="shared" si="3303"/>
        <v>0</v>
      </c>
      <c r="DT514" s="142">
        <f t="shared" si="3303"/>
        <v>0</v>
      </c>
      <c r="DU514" s="142">
        <f t="shared" si="3304"/>
        <v>0</v>
      </c>
      <c r="DV514" s="142">
        <f t="shared" si="3304"/>
        <v>0</v>
      </c>
      <c r="DW514" s="142">
        <f t="shared" si="3304"/>
        <v>0</v>
      </c>
      <c r="DX514" s="142">
        <f t="shared" si="3304"/>
        <v>0</v>
      </c>
      <c r="DY514" s="142">
        <f t="shared" si="3304"/>
        <v>0</v>
      </c>
      <c r="DZ514" s="142">
        <f t="shared" si="3304"/>
        <v>0</v>
      </c>
      <c r="EA514" s="142">
        <f t="shared" si="3304"/>
        <v>0</v>
      </c>
      <c r="EB514" s="142">
        <f t="shared" si="3304"/>
        <v>0</v>
      </c>
      <c r="EC514" s="142">
        <f t="shared" si="3304"/>
        <v>0</v>
      </c>
      <c r="ED514" s="142">
        <f t="shared" si="3304"/>
        <v>0</v>
      </c>
      <c r="EE514" s="142">
        <f t="shared" si="3305"/>
        <v>0</v>
      </c>
      <c r="EF514" s="142">
        <f t="shared" si="3305"/>
        <v>0</v>
      </c>
      <c r="EG514" s="142">
        <f t="shared" si="3305"/>
        <v>0</v>
      </c>
      <c r="EH514" s="142">
        <f t="shared" si="3305"/>
        <v>0</v>
      </c>
      <c r="EI514" s="142">
        <f t="shared" si="3305"/>
        <v>0</v>
      </c>
      <c r="EJ514" s="142">
        <f t="shared" si="3305"/>
        <v>0</v>
      </c>
      <c r="EK514" s="142">
        <f t="shared" si="3307"/>
        <v>0</v>
      </c>
      <c r="EL514" s="142">
        <f t="shared" si="3307"/>
        <v>0</v>
      </c>
      <c r="EM514" s="142">
        <f t="shared" si="3307"/>
        <v>0</v>
      </c>
      <c r="EN514" s="142">
        <f t="shared" si="3307"/>
        <v>0</v>
      </c>
      <c r="EO514" s="142">
        <f t="shared" si="3307"/>
        <v>0</v>
      </c>
      <c r="EP514" s="142">
        <f t="shared" si="3307"/>
        <v>0</v>
      </c>
      <c r="EQ514" s="142">
        <f t="shared" si="3307"/>
        <v>0</v>
      </c>
      <c r="ER514" s="142">
        <f t="shared" si="3307"/>
        <v>0</v>
      </c>
      <c r="ES514" s="142">
        <f t="shared" si="3307"/>
        <v>0</v>
      </c>
      <c r="ET514" s="142">
        <f t="shared" si="3307"/>
        <v>0</v>
      </c>
      <c r="EU514" s="142">
        <f t="shared" si="3308"/>
        <v>0</v>
      </c>
      <c r="EV514" s="142">
        <f t="shared" si="3308"/>
        <v>0</v>
      </c>
      <c r="EW514" s="142">
        <f t="shared" si="3308"/>
        <v>0</v>
      </c>
      <c r="EX514" s="142">
        <f t="shared" si="3308"/>
        <v>0</v>
      </c>
      <c r="EY514" s="142">
        <f t="shared" si="3308"/>
        <v>0</v>
      </c>
      <c r="EZ514" s="142">
        <f t="shared" si="3308"/>
        <v>0</v>
      </c>
      <c r="FA514" s="142">
        <f t="shared" si="3308"/>
        <v>0</v>
      </c>
      <c r="FB514" s="142">
        <f t="shared" si="3308"/>
        <v>0</v>
      </c>
      <c r="FC514" s="142">
        <f t="shared" si="3308"/>
        <v>0</v>
      </c>
      <c r="FD514" s="142">
        <f t="shared" si="3308"/>
        <v>0</v>
      </c>
      <c r="FE514" s="142">
        <f t="shared" si="3309"/>
        <v>0</v>
      </c>
      <c r="FF514" s="142">
        <f t="shared" si="3309"/>
        <v>0</v>
      </c>
      <c r="FG514" s="142">
        <f t="shared" si="3292"/>
        <v>0</v>
      </c>
      <c r="FH514" s="142">
        <f t="shared" si="3292"/>
        <v>0</v>
      </c>
      <c r="FI514" s="142">
        <f t="shared" si="3280"/>
        <v>0</v>
      </c>
    </row>
    <row r="515" spans="1:165" s="116" customFormat="1" ht="13.5" customHeight="1" x14ac:dyDescent="0.25">
      <c r="A515" s="2"/>
      <c r="B515" s="2"/>
      <c r="C515" s="2">
        <v>390441</v>
      </c>
      <c r="D515" s="2"/>
      <c r="E515" s="121" t="s">
        <v>281</v>
      </c>
      <c r="H515" s="149"/>
      <c r="I515" s="149"/>
      <c r="J515" s="142">
        <f t="shared" si="3293"/>
        <v>500</v>
      </c>
      <c r="K515" s="142">
        <f t="shared" si="3293"/>
        <v>424</v>
      </c>
      <c r="L515" s="142">
        <f t="shared" si="3293"/>
        <v>0</v>
      </c>
      <c r="M515" s="142">
        <f t="shared" si="3293"/>
        <v>76</v>
      </c>
      <c r="N515" s="142">
        <f t="shared" si="3293"/>
        <v>0</v>
      </c>
      <c r="O515" s="142">
        <f t="shared" si="3293"/>
        <v>60</v>
      </c>
      <c r="P515" s="142">
        <f t="shared" si="3293"/>
        <v>0</v>
      </c>
      <c r="Q515" s="142">
        <f t="shared" si="3293"/>
        <v>16</v>
      </c>
      <c r="R515" s="142">
        <f t="shared" si="3293"/>
        <v>0</v>
      </c>
      <c r="S515" s="142">
        <f t="shared" si="3293"/>
        <v>0</v>
      </c>
      <c r="T515" s="142">
        <f t="shared" si="3294"/>
        <v>0</v>
      </c>
      <c r="U515" s="142">
        <f t="shared" si="3294"/>
        <v>0</v>
      </c>
      <c r="V515" s="142">
        <f t="shared" si="3294"/>
        <v>0</v>
      </c>
      <c r="W515" s="142">
        <f t="shared" si="3294"/>
        <v>0</v>
      </c>
      <c r="X515" s="142">
        <f t="shared" si="3294"/>
        <v>0</v>
      </c>
      <c r="Y515" s="142">
        <f t="shared" si="3294"/>
        <v>0</v>
      </c>
      <c r="Z515" s="142">
        <f t="shared" si="3294"/>
        <v>0</v>
      </c>
      <c r="AA515" s="142">
        <f t="shared" si="3294"/>
        <v>0</v>
      </c>
      <c r="AB515" s="142">
        <f t="shared" si="3294"/>
        <v>0</v>
      </c>
      <c r="AC515" s="142">
        <f t="shared" si="3294"/>
        <v>0</v>
      </c>
      <c r="AD515" s="142">
        <f t="shared" si="3295"/>
        <v>0</v>
      </c>
      <c r="AE515" s="142">
        <f t="shared" si="3295"/>
        <v>0</v>
      </c>
      <c r="AF515" s="142">
        <f t="shared" si="3295"/>
        <v>0</v>
      </c>
      <c r="AG515" s="142">
        <f t="shared" si="3295"/>
        <v>0</v>
      </c>
      <c r="AH515" s="142">
        <f t="shared" si="3295"/>
        <v>0</v>
      </c>
      <c r="AI515" s="142">
        <f t="shared" si="3295"/>
        <v>0</v>
      </c>
      <c r="AJ515" s="142">
        <f t="shared" si="3295"/>
        <v>76</v>
      </c>
      <c r="AK515" s="142">
        <f t="shared" si="3295"/>
        <v>0</v>
      </c>
      <c r="AL515" s="142">
        <f t="shared" si="3295"/>
        <v>0</v>
      </c>
      <c r="AM515" s="142">
        <f t="shared" si="3295"/>
        <v>0</v>
      </c>
      <c r="AN515" s="142">
        <f t="shared" si="3296"/>
        <v>0</v>
      </c>
      <c r="AO515" s="142">
        <f t="shared" si="3296"/>
        <v>0</v>
      </c>
      <c r="AP515" s="142">
        <f t="shared" si="3296"/>
        <v>0</v>
      </c>
      <c r="AQ515" s="142">
        <f t="shared" si="3296"/>
        <v>0</v>
      </c>
      <c r="AR515" s="142">
        <f t="shared" si="3296"/>
        <v>0</v>
      </c>
      <c r="AS515" s="142">
        <f t="shared" si="3296"/>
        <v>0</v>
      </c>
      <c r="AT515" s="142">
        <f t="shared" si="3296"/>
        <v>0</v>
      </c>
      <c r="AU515" s="142">
        <f t="shared" si="3296"/>
        <v>0</v>
      </c>
      <c r="AV515" s="142">
        <f t="shared" si="3296"/>
        <v>0</v>
      </c>
      <c r="AW515" s="142">
        <f t="shared" si="3296"/>
        <v>0</v>
      </c>
      <c r="AX515" s="142">
        <f t="shared" si="3297"/>
        <v>0</v>
      </c>
      <c r="AY515" s="142">
        <f t="shared" si="3297"/>
        <v>0</v>
      </c>
      <c r="AZ515" s="142">
        <f t="shared" si="3297"/>
        <v>0</v>
      </c>
      <c r="BA515" s="142">
        <f t="shared" si="3297"/>
        <v>0</v>
      </c>
      <c r="BB515" s="142">
        <f t="shared" si="3297"/>
        <v>0</v>
      </c>
      <c r="BC515" s="142">
        <f t="shared" si="3297"/>
        <v>0</v>
      </c>
      <c r="BD515" s="142">
        <f t="shared" si="3297"/>
        <v>0</v>
      </c>
      <c r="BE515" s="142">
        <f t="shared" si="3297"/>
        <v>0</v>
      </c>
      <c r="BF515" s="142">
        <f t="shared" si="3297"/>
        <v>0</v>
      </c>
      <c r="BG515" s="142">
        <f t="shared" si="3297"/>
        <v>0</v>
      </c>
      <c r="BH515" s="142">
        <f t="shared" si="3297"/>
        <v>0</v>
      </c>
      <c r="BI515" s="142">
        <f t="shared" si="3297"/>
        <v>0</v>
      </c>
      <c r="BJ515" s="142">
        <f t="shared" si="3297"/>
        <v>500</v>
      </c>
      <c r="BK515" s="142">
        <f t="shared" si="3297"/>
        <v>76</v>
      </c>
      <c r="BL515" s="142"/>
      <c r="BM515" s="142">
        <f t="shared" si="3298"/>
        <v>0</v>
      </c>
      <c r="BN515" s="142">
        <f t="shared" si="3298"/>
        <v>0</v>
      </c>
      <c r="BO515" s="142">
        <f t="shared" si="3298"/>
        <v>60</v>
      </c>
      <c r="BP515" s="142">
        <f t="shared" si="3298"/>
        <v>0</v>
      </c>
      <c r="BQ515" s="142">
        <f t="shared" si="3298"/>
        <v>0</v>
      </c>
      <c r="BR515" s="142">
        <f t="shared" si="3298"/>
        <v>16</v>
      </c>
      <c r="BS515" s="142">
        <f t="shared" si="3298"/>
        <v>0</v>
      </c>
      <c r="BT515" s="142">
        <f t="shared" si="3298"/>
        <v>0</v>
      </c>
      <c r="BU515" s="142">
        <f t="shared" si="3298"/>
        <v>0</v>
      </c>
      <c r="BV515" s="142">
        <f t="shared" si="3298"/>
        <v>0</v>
      </c>
      <c r="BW515" s="142">
        <f t="shared" si="3299"/>
        <v>0</v>
      </c>
      <c r="BX515" s="142">
        <f t="shared" si="3299"/>
        <v>0</v>
      </c>
      <c r="BY515" s="142">
        <f t="shared" si="3299"/>
        <v>0</v>
      </c>
      <c r="BZ515" s="142">
        <f t="shared" si="3299"/>
        <v>0</v>
      </c>
      <c r="CA515" s="142">
        <f t="shared" si="3299"/>
        <v>0</v>
      </c>
      <c r="CB515" s="142">
        <f t="shared" si="3299"/>
        <v>0</v>
      </c>
      <c r="CC515" s="142">
        <f t="shared" si="3299"/>
        <v>0</v>
      </c>
      <c r="CD515" s="142">
        <f t="shared" si="3299"/>
        <v>0</v>
      </c>
      <c r="CE515" s="142">
        <f t="shared" si="3299"/>
        <v>0</v>
      </c>
      <c r="CF515" s="142">
        <f t="shared" si="3299"/>
        <v>0</v>
      </c>
      <c r="CG515" s="142">
        <f t="shared" si="3300"/>
        <v>0</v>
      </c>
      <c r="CH515" s="142">
        <f t="shared" si="3300"/>
        <v>0</v>
      </c>
      <c r="CI515" s="142">
        <f t="shared" si="3300"/>
        <v>0</v>
      </c>
      <c r="CJ515" s="142">
        <f t="shared" si="3300"/>
        <v>0</v>
      </c>
      <c r="CK515" s="142">
        <f t="shared" si="3300"/>
        <v>0</v>
      </c>
      <c r="CL515" s="142">
        <f t="shared" si="3300"/>
        <v>0</v>
      </c>
      <c r="CM515" s="142">
        <f t="shared" si="3300"/>
        <v>0</v>
      </c>
      <c r="CN515" s="142">
        <f t="shared" si="3300"/>
        <v>0</v>
      </c>
      <c r="CO515" s="142">
        <f t="shared" si="3300"/>
        <v>76</v>
      </c>
      <c r="CP515" s="142">
        <f t="shared" si="3300"/>
        <v>0</v>
      </c>
      <c r="CQ515" s="142">
        <f t="shared" si="3301"/>
        <v>0</v>
      </c>
      <c r="CR515" s="142">
        <f t="shared" si="3301"/>
        <v>0</v>
      </c>
      <c r="CS515" s="142">
        <f t="shared" si="3301"/>
        <v>0</v>
      </c>
      <c r="CT515" s="142">
        <f t="shared" si="3301"/>
        <v>0</v>
      </c>
      <c r="CU515" s="142">
        <f t="shared" si="3301"/>
        <v>0</v>
      </c>
      <c r="CV515" s="142">
        <f t="shared" si="3301"/>
        <v>0</v>
      </c>
      <c r="CW515" s="142">
        <f t="shared" si="3301"/>
        <v>0</v>
      </c>
      <c r="CX515" s="142">
        <f t="shared" si="3301"/>
        <v>0</v>
      </c>
      <c r="CY515" s="142">
        <f t="shared" si="3301"/>
        <v>0</v>
      </c>
      <c r="CZ515" s="142">
        <f t="shared" si="3301"/>
        <v>0</v>
      </c>
      <c r="DA515" s="142">
        <f t="shared" si="3302"/>
        <v>0</v>
      </c>
      <c r="DB515" s="142">
        <f t="shared" si="3302"/>
        <v>0</v>
      </c>
      <c r="DC515" s="142">
        <f t="shared" si="3302"/>
        <v>0</v>
      </c>
      <c r="DD515" s="142">
        <f t="shared" si="3302"/>
        <v>0</v>
      </c>
      <c r="DE515" s="142">
        <f t="shared" si="3302"/>
        <v>0</v>
      </c>
      <c r="DF515" s="142">
        <f t="shared" si="3302"/>
        <v>0</v>
      </c>
      <c r="DG515" s="142">
        <f t="shared" si="3302"/>
        <v>0</v>
      </c>
      <c r="DH515" s="142">
        <f t="shared" si="3302"/>
        <v>0</v>
      </c>
      <c r="DI515" s="142">
        <f t="shared" si="3302"/>
        <v>0</v>
      </c>
      <c r="DJ515" s="142">
        <f t="shared" si="3302"/>
        <v>0</v>
      </c>
      <c r="DK515" s="142">
        <f t="shared" si="3303"/>
        <v>0</v>
      </c>
      <c r="DL515" s="142">
        <f t="shared" si="3303"/>
        <v>0</v>
      </c>
      <c r="DM515" s="142">
        <f t="shared" si="3303"/>
        <v>0</v>
      </c>
      <c r="DN515" s="142">
        <f t="shared" si="3303"/>
        <v>0</v>
      </c>
      <c r="DO515" s="142">
        <f t="shared" si="3303"/>
        <v>0</v>
      </c>
      <c r="DP515" s="142">
        <f t="shared" si="3303"/>
        <v>0</v>
      </c>
      <c r="DQ515" s="142">
        <f t="shared" si="3303"/>
        <v>0</v>
      </c>
      <c r="DR515" s="142">
        <f t="shared" si="3303"/>
        <v>0</v>
      </c>
      <c r="DS515" s="142">
        <f t="shared" si="3303"/>
        <v>0</v>
      </c>
      <c r="DT515" s="142">
        <f t="shared" si="3303"/>
        <v>0</v>
      </c>
      <c r="DU515" s="142">
        <f t="shared" si="3304"/>
        <v>0</v>
      </c>
      <c r="DV515" s="142">
        <f t="shared" si="3304"/>
        <v>0</v>
      </c>
      <c r="DW515" s="142">
        <f t="shared" si="3304"/>
        <v>0</v>
      </c>
      <c r="DX515" s="142">
        <f t="shared" si="3304"/>
        <v>0</v>
      </c>
      <c r="DY515" s="142">
        <f t="shared" si="3304"/>
        <v>0</v>
      </c>
      <c r="DZ515" s="142">
        <f t="shared" si="3304"/>
        <v>0</v>
      </c>
      <c r="EA515" s="142">
        <f t="shared" si="3304"/>
        <v>0</v>
      </c>
      <c r="EB515" s="142">
        <f t="shared" si="3304"/>
        <v>0</v>
      </c>
      <c r="EC515" s="142">
        <f t="shared" si="3304"/>
        <v>0</v>
      </c>
      <c r="ED515" s="142">
        <f t="shared" si="3304"/>
        <v>0</v>
      </c>
      <c r="EE515" s="142">
        <f t="shared" si="3305"/>
        <v>0</v>
      </c>
      <c r="EF515" s="142">
        <f t="shared" si="3305"/>
        <v>0</v>
      </c>
      <c r="EG515" s="142">
        <f t="shared" si="3305"/>
        <v>0</v>
      </c>
      <c r="EH515" s="142">
        <f t="shared" si="3305"/>
        <v>0</v>
      </c>
      <c r="EI515" s="142">
        <f t="shared" si="3305"/>
        <v>0</v>
      </c>
      <c r="EJ515" s="142">
        <f t="shared" si="3305"/>
        <v>0</v>
      </c>
      <c r="EK515" s="142">
        <f t="shared" ref="EK515:FD515" si="3310">SUMIF($C$16:$C$489,$C515,EK$16:EK$489)</f>
        <v>0</v>
      </c>
      <c r="EL515" s="142">
        <f t="shared" si="3310"/>
        <v>0</v>
      </c>
      <c r="EM515" s="142">
        <f t="shared" si="3310"/>
        <v>0</v>
      </c>
      <c r="EN515" s="142">
        <f t="shared" si="3310"/>
        <v>0</v>
      </c>
      <c r="EO515" s="142">
        <f t="shared" si="3310"/>
        <v>0</v>
      </c>
      <c r="EP515" s="142">
        <f t="shared" si="3310"/>
        <v>0</v>
      </c>
      <c r="EQ515" s="142">
        <f t="shared" si="3310"/>
        <v>0</v>
      </c>
      <c r="ER515" s="142">
        <f t="shared" si="3310"/>
        <v>0</v>
      </c>
      <c r="ES515" s="142">
        <f t="shared" si="3310"/>
        <v>0</v>
      </c>
      <c r="ET515" s="142">
        <f t="shared" si="3310"/>
        <v>0</v>
      </c>
      <c r="EU515" s="142">
        <f t="shared" si="3310"/>
        <v>0</v>
      </c>
      <c r="EV515" s="142">
        <f t="shared" si="3310"/>
        <v>0</v>
      </c>
      <c r="EW515" s="142">
        <f t="shared" si="3310"/>
        <v>0</v>
      </c>
      <c r="EX515" s="142">
        <f t="shared" si="3310"/>
        <v>0</v>
      </c>
      <c r="EY515" s="142">
        <f t="shared" si="3310"/>
        <v>0</v>
      </c>
      <c r="EZ515" s="142">
        <f t="shared" si="3310"/>
        <v>0</v>
      </c>
      <c r="FA515" s="142">
        <f t="shared" si="3310"/>
        <v>0</v>
      </c>
      <c r="FB515" s="142">
        <f t="shared" si="3310"/>
        <v>0</v>
      </c>
      <c r="FC515" s="142">
        <f t="shared" si="3310"/>
        <v>0</v>
      </c>
      <c r="FD515" s="142">
        <f t="shared" si="3310"/>
        <v>0</v>
      </c>
      <c r="FE515" s="142">
        <f t="shared" si="3309"/>
        <v>0</v>
      </c>
      <c r="FF515" s="142">
        <f t="shared" si="3309"/>
        <v>0</v>
      </c>
      <c r="FG515" s="142">
        <f t="shared" si="3292"/>
        <v>0</v>
      </c>
      <c r="FH515" s="142">
        <f t="shared" si="3292"/>
        <v>0</v>
      </c>
      <c r="FI515" s="142">
        <f t="shared" si="3280"/>
        <v>0</v>
      </c>
    </row>
    <row r="516" spans="1:165" s="116" customFormat="1" ht="13.5" customHeight="1" x14ac:dyDescent="0.25">
      <c r="A516" s="2"/>
      <c r="B516" s="2"/>
      <c r="C516" s="2">
        <v>300000</v>
      </c>
      <c r="D516" s="2"/>
      <c r="E516" s="121" t="s">
        <v>601</v>
      </c>
      <c r="H516" s="149"/>
      <c r="I516" s="149"/>
      <c r="J516" s="142">
        <f t="shared" si="3293"/>
        <v>63300</v>
      </c>
      <c r="K516" s="142">
        <f t="shared" si="3293"/>
        <v>0</v>
      </c>
      <c r="L516" s="142">
        <f t="shared" si="3293"/>
        <v>0</v>
      </c>
      <c r="M516" s="142">
        <f t="shared" si="3293"/>
        <v>63300</v>
      </c>
      <c r="N516" s="142">
        <f t="shared" si="3293"/>
        <v>0</v>
      </c>
      <c r="O516" s="142">
        <f t="shared" si="3293"/>
        <v>0</v>
      </c>
      <c r="P516" s="142">
        <f t="shared" si="3293"/>
        <v>49843</v>
      </c>
      <c r="Q516" s="142">
        <f t="shared" si="3293"/>
        <v>13457</v>
      </c>
      <c r="R516" s="142">
        <f t="shared" si="3293"/>
        <v>0</v>
      </c>
      <c r="S516" s="142">
        <f t="shared" si="3293"/>
        <v>0</v>
      </c>
      <c r="T516" s="142">
        <f t="shared" si="3294"/>
        <v>0</v>
      </c>
      <c r="U516" s="142">
        <f t="shared" si="3294"/>
        <v>0</v>
      </c>
      <c r="V516" s="142">
        <f t="shared" si="3294"/>
        <v>0</v>
      </c>
      <c r="W516" s="142">
        <f t="shared" si="3294"/>
        <v>0</v>
      </c>
      <c r="X516" s="142">
        <f t="shared" si="3294"/>
        <v>0</v>
      </c>
      <c r="Y516" s="142">
        <f t="shared" si="3294"/>
        <v>0</v>
      </c>
      <c r="Z516" s="142">
        <f t="shared" si="3294"/>
        <v>0</v>
      </c>
      <c r="AA516" s="142">
        <f t="shared" si="3294"/>
        <v>0</v>
      </c>
      <c r="AB516" s="142">
        <f t="shared" si="3294"/>
        <v>0</v>
      </c>
      <c r="AC516" s="142">
        <f t="shared" si="3294"/>
        <v>0</v>
      </c>
      <c r="AD516" s="142">
        <f t="shared" si="3295"/>
        <v>0</v>
      </c>
      <c r="AE516" s="142">
        <f t="shared" si="3295"/>
        <v>0</v>
      </c>
      <c r="AF516" s="142">
        <f t="shared" si="3295"/>
        <v>0</v>
      </c>
      <c r="AG516" s="142">
        <f t="shared" si="3295"/>
        <v>0</v>
      </c>
      <c r="AH516" s="142">
        <f t="shared" si="3295"/>
        <v>0</v>
      </c>
      <c r="AI516" s="142">
        <f t="shared" si="3295"/>
        <v>0</v>
      </c>
      <c r="AJ516" s="142">
        <f t="shared" si="3295"/>
        <v>63300</v>
      </c>
      <c r="AK516" s="142">
        <f t="shared" si="3295"/>
        <v>20422</v>
      </c>
      <c r="AL516" s="142">
        <f t="shared" si="3295"/>
        <v>20422</v>
      </c>
      <c r="AM516" s="142">
        <f t="shared" si="3295"/>
        <v>0</v>
      </c>
      <c r="AN516" s="142">
        <f t="shared" si="3296"/>
        <v>0</v>
      </c>
      <c r="AO516" s="142">
        <f t="shared" si="3296"/>
        <v>16503</v>
      </c>
      <c r="AP516" s="142">
        <f t="shared" si="3296"/>
        <v>3919</v>
      </c>
      <c r="AQ516" s="142">
        <f t="shared" si="3296"/>
        <v>0</v>
      </c>
      <c r="AR516" s="142">
        <f t="shared" si="3296"/>
        <v>0</v>
      </c>
      <c r="AS516" s="142">
        <f t="shared" si="3296"/>
        <v>0</v>
      </c>
      <c r="AT516" s="142">
        <f t="shared" si="3296"/>
        <v>0</v>
      </c>
      <c r="AU516" s="142">
        <f t="shared" si="3296"/>
        <v>0</v>
      </c>
      <c r="AV516" s="142">
        <f t="shared" si="3296"/>
        <v>0</v>
      </c>
      <c r="AW516" s="142">
        <f t="shared" si="3296"/>
        <v>0</v>
      </c>
      <c r="AX516" s="142">
        <f t="shared" si="3297"/>
        <v>0</v>
      </c>
      <c r="AY516" s="142">
        <f t="shared" si="3297"/>
        <v>0</v>
      </c>
      <c r="AZ516" s="142">
        <f t="shared" si="3297"/>
        <v>0</v>
      </c>
      <c r="BA516" s="142">
        <f t="shared" si="3297"/>
        <v>0</v>
      </c>
      <c r="BB516" s="142">
        <f t="shared" si="3297"/>
        <v>0</v>
      </c>
      <c r="BC516" s="142">
        <f t="shared" si="3297"/>
        <v>0</v>
      </c>
      <c r="BD516" s="142">
        <f t="shared" si="3297"/>
        <v>0</v>
      </c>
      <c r="BE516" s="142">
        <f t="shared" si="3297"/>
        <v>0</v>
      </c>
      <c r="BF516" s="142">
        <f t="shared" si="3297"/>
        <v>0</v>
      </c>
      <c r="BG516" s="142">
        <f t="shared" si="3297"/>
        <v>0</v>
      </c>
      <c r="BH516" s="142">
        <f t="shared" si="3297"/>
        <v>0</v>
      </c>
      <c r="BI516" s="142">
        <f t="shared" si="3297"/>
        <v>20422</v>
      </c>
      <c r="BJ516" s="142">
        <f t="shared" si="3297"/>
        <v>83722</v>
      </c>
      <c r="BK516" s="142">
        <f t="shared" si="3297"/>
        <v>83722</v>
      </c>
      <c r="BL516" s="142"/>
      <c r="BM516" s="142">
        <f t="shared" si="3298"/>
        <v>0</v>
      </c>
      <c r="BN516" s="142">
        <f t="shared" si="3298"/>
        <v>0</v>
      </c>
      <c r="BO516" s="142">
        <f t="shared" si="3298"/>
        <v>0</v>
      </c>
      <c r="BP516" s="142">
        <f t="shared" si="3298"/>
        <v>0</v>
      </c>
      <c r="BQ516" s="142">
        <f t="shared" si="3298"/>
        <v>66346</v>
      </c>
      <c r="BR516" s="142">
        <f t="shared" si="3298"/>
        <v>17376</v>
      </c>
      <c r="BS516" s="142">
        <f t="shared" si="3298"/>
        <v>0</v>
      </c>
      <c r="BT516" s="142">
        <f t="shared" si="3298"/>
        <v>0</v>
      </c>
      <c r="BU516" s="142">
        <f t="shared" si="3298"/>
        <v>0</v>
      </c>
      <c r="BV516" s="142">
        <f t="shared" si="3298"/>
        <v>0</v>
      </c>
      <c r="BW516" s="142">
        <f t="shared" si="3299"/>
        <v>0</v>
      </c>
      <c r="BX516" s="142">
        <f t="shared" si="3299"/>
        <v>0</v>
      </c>
      <c r="BY516" s="142">
        <f t="shared" si="3299"/>
        <v>0</v>
      </c>
      <c r="BZ516" s="142">
        <f t="shared" si="3299"/>
        <v>0</v>
      </c>
      <c r="CA516" s="142">
        <f t="shared" si="3299"/>
        <v>0</v>
      </c>
      <c r="CB516" s="142">
        <f t="shared" si="3299"/>
        <v>0</v>
      </c>
      <c r="CC516" s="142">
        <f t="shared" si="3299"/>
        <v>0</v>
      </c>
      <c r="CD516" s="142">
        <f t="shared" si="3299"/>
        <v>0</v>
      </c>
      <c r="CE516" s="142">
        <f t="shared" si="3299"/>
        <v>0</v>
      </c>
      <c r="CF516" s="142">
        <f t="shared" si="3299"/>
        <v>0</v>
      </c>
      <c r="CG516" s="142">
        <f t="shared" si="3300"/>
        <v>0</v>
      </c>
      <c r="CH516" s="142">
        <f t="shared" si="3300"/>
        <v>0</v>
      </c>
      <c r="CI516" s="142">
        <f t="shared" si="3300"/>
        <v>0</v>
      </c>
      <c r="CJ516" s="142">
        <f t="shared" si="3300"/>
        <v>0</v>
      </c>
      <c r="CK516" s="142">
        <f t="shared" si="3300"/>
        <v>0</v>
      </c>
      <c r="CL516" s="142">
        <f t="shared" si="3300"/>
        <v>0</v>
      </c>
      <c r="CM516" s="142">
        <f t="shared" si="3300"/>
        <v>0</v>
      </c>
      <c r="CN516" s="142">
        <f t="shared" si="3300"/>
        <v>0</v>
      </c>
      <c r="CO516" s="142">
        <f t="shared" si="3300"/>
        <v>83722</v>
      </c>
      <c r="CP516" s="142">
        <f t="shared" si="3300"/>
        <v>0</v>
      </c>
      <c r="CQ516" s="142">
        <f t="shared" si="3301"/>
        <v>0</v>
      </c>
      <c r="CR516" s="142">
        <f t="shared" si="3301"/>
        <v>0</v>
      </c>
      <c r="CS516" s="142">
        <f t="shared" si="3301"/>
        <v>0</v>
      </c>
      <c r="CT516" s="142">
        <f t="shared" si="3301"/>
        <v>0</v>
      </c>
      <c r="CU516" s="142">
        <f t="shared" si="3301"/>
        <v>0</v>
      </c>
      <c r="CV516" s="142">
        <f t="shared" si="3301"/>
        <v>0</v>
      </c>
      <c r="CW516" s="142">
        <f t="shared" si="3301"/>
        <v>0</v>
      </c>
      <c r="CX516" s="142">
        <f t="shared" si="3301"/>
        <v>0</v>
      </c>
      <c r="CY516" s="142">
        <f t="shared" si="3301"/>
        <v>0</v>
      </c>
      <c r="CZ516" s="142">
        <f t="shared" si="3301"/>
        <v>0</v>
      </c>
      <c r="DA516" s="142">
        <f t="shared" si="3302"/>
        <v>0</v>
      </c>
      <c r="DB516" s="142">
        <f t="shared" si="3302"/>
        <v>0</v>
      </c>
      <c r="DC516" s="142">
        <f t="shared" si="3302"/>
        <v>0</v>
      </c>
      <c r="DD516" s="142">
        <f t="shared" si="3302"/>
        <v>0</v>
      </c>
      <c r="DE516" s="142">
        <f t="shared" si="3302"/>
        <v>0</v>
      </c>
      <c r="DF516" s="142">
        <f t="shared" si="3302"/>
        <v>0</v>
      </c>
      <c r="DG516" s="142">
        <f t="shared" si="3302"/>
        <v>0</v>
      </c>
      <c r="DH516" s="142">
        <f t="shared" si="3302"/>
        <v>0</v>
      </c>
      <c r="DI516" s="142">
        <f t="shared" si="3302"/>
        <v>0</v>
      </c>
      <c r="DJ516" s="142">
        <f t="shared" si="3302"/>
        <v>0</v>
      </c>
      <c r="DK516" s="142">
        <f t="shared" si="3303"/>
        <v>0</v>
      </c>
      <c r="DL516" s="142">
        <f t="shared" si="3303"/>
        <v>0</v>
      </c>
      <c r="DM516" s="142">
        <f t="shared" si="3303"/>
        <v>0</v>
      </c>
      <c r="DN516" s="142">
        <f t="shared" si="3303"/>
        <v>0</v>
      </c>
      <c r="DO516" s="142">
        <f t="shared" si="3303"/>
        <v>0</v>
      </c>
      <c r="DP516" s="142">
        <f t="shared" si="3303"/>
        <v>0</v>
      </c>
      <c r="DQ516" s="142">
        <f t="shared" si="3303"/>
        <v>0</v>
      </c>
      <c r="DR516" s="142">
        <f t="shared" si="3303"/>
        <v>0</v>
      </c>
      <c r="DS516" s="142">
        <f t="shared" si="3303"/>
        <v>0</v>
      </c>
      <c r="DT516" s="142">
        <f t="shared" si="3303"/>
        <v>0</v>
      </c>
      <c r="DU516" s="142">
        <f t="shared" si="3304"/>
        <v>0</v>
      </c>
      <c r="DV516" s="142">
        <f t="shared" si="3304"/>
        <v>0</v>
      </c>
      <c r="DW516" s="142">
        <f t="shared" si="3304"/>
        <v>0</v>
      </c>
      <c r="DX516" s="142">
        <f t="shared" si="3304"/>
        <v>0</v>
      </c>
      <c r="DY516" s="142">
        <f t="shared" si="3304"/>
        <v>0</v>
      </c>
      <c r="DZ516" s="142">
        <f t="shared" si="3304"/>
        <v>0</v>
      </c>
      <c r="EA516" s="142">
        <f t="shared" si="3304"/>
        <v>0</v>
      </c>
      <c r="EB516" s="142">
        <f t="shared" si="3304"/>
        <v>0</v>
      </c>
      <c r="EC516" s="142">
        <f t="shared" si="3304"/>
        <v>0</v>
      </c>
      <c r="ED516" s="142">
        <f t="shared" si="3304"/>
        <v>0</v>
      </c>
      <c r="EE516" s="142">
        <f t="shared" si="3305"/>
        <v>0</v>
      </c>
      <c r="EF516" s="142">
        <f t="shared" si="3305"/>
        <v>0</v>
      </c>
      <c r="EG516" s="142">
        <f t="shared" si="3305"/>
        <v>0</v>
      </c>
      <c r="EH516" s="142">
        <f t="shared" si="3305"/>
        <v>0</v>
      </c>
      <c r="EI516" s="142">
        <f t="shared" si="3305"/>
        <v>0</v>
      </c>
      <c r="EJ516" s="142">
        <f t="shared" si="3305"/>
        <v>0</v>
      </c>
      <c r="EK516" s="142">
        <f t="shared" ref="EK516:ET521" si="3311">SUMIF($C$16:$C$489,$C516,EK$16:EK$489)</f>
        <v>0</v>
      </c>
      <c r="EL516" s="142">
        <f t="shared" si="3311"/>
        <v>0</v>
      </c>
      <c r="EM516" s="142">
        <f t="shared" si="3311"/>
        <v>0</v>
      </c>
      <c r="EN516" s="142">
        <f t="shared" si="3311"/>
        <v>0</v>
      </c>
      <c r="EO516" s="142">
        <f t="shared" si="3311"/>
        <v>0</v>
      </c>
      <c r="EP516" s="142">
        <f t="shared" si="3311"/>
        <v>0</v>
      </c>
      <c r="EQ516" s="142">
        <f t="shared" si="3311"/>
        <v>0</v>
      </c>
      <c r="ER516" s="142">
        <f t="shared" si="3311"/>
        <v>0</v>
      </c>
      <c r="ES516" s="142">
        <f t="shared" si="3311"/>
        <v>0</v>
      </c>
      <c r="ET516" s="142">
        <f t="shared" si="3311"/>
        <v>0</v>
      </c>
      <c r="EU516" s="142">
        <f t="shared" ref="EU516:FD521" si="3312">SUMIF($C$16:$C$489,$C516,EU$16:EU$489)</f>
        <v>0</v>
      </c>
      <c r="EV516" s="142">
        <f t="shared" si="3312"/>
        <v>0</v>
      </c>
      <c r="EW516" s="142">
        <f t="shared" si="3312"/>
        <v>0</v>
      </c>
      <c r="EX516" s="142">
        <f t="shared" si="3312"/>
        <v>0</v>
      </c>
      <c r="EY516" s="142">
        <f t="shared" si="3312"/>
        <v>0</v>
      </c>
      <c r="EZ516" s="142">
        <f t="shared" si="3312"/>
        <v>0</v>
      </c>
      <c r="FA516" s="142">
        <f t="shared" si="3312"/>
        <v>0</v>
      </c>
      <c r="FB516" s="142">
        <f t="shared" si="3312"/>
        <v>0</v>
      </c>
      <c r="FC516" s="142">
        <f t="shared" si="3312"/>
        <v>0</v>
      </c>
      <c r="FD516" s="142">
        <f t="shared" si="3312"/>
        <v>0</v>
      </c>
      <c r="FE516" s="142">
        <f t="shared" si="3309"/>
        <v>0</v>
      </c>
      <c r="FF516" s="142">
        <f t="shared" si="3309"/>
        <v>0</v>
      </c>
      <c r="FG516" s="142">
        <f t="shared" si="3292"/>
        <v>0</v>
      </c>
      <c r="FH516" s="142">
        <f t="shared" si="3292"/>
        <v>0</v>
      </c>
      <c r="FI516" s="142">
        <f t="shared" si="3280"/>
        <v>0</v>
      </c>
    </row>
    <row r="517" spans="1:165" s="116" customFormat="1" ht="13.5" customHeight="1" x14ac:dyDescent="0.25">
      <c r="A517" s="2"/>
      <c r="B517" s="2"/>
      <c r="C517" s="2">
        <v>540101</v>
      </c>
      <c r="D517" s="2"/>
      <c r="E517" s="121" t="s">
        <v>633</v>
      </c>
      <c r="H517" s="149"/>
      <c r="I517" s="149"/>
      <c r="J517" s="142">
        <f t="shared" si="3293"/>
        <v>680500</v>
      </c>
      <c r="K517" s="142">
        <f t="shared" si="3293"/>
        <v>126429</v>
      </c>
      <c r="L517" s="142">
        <f t="shared" si="3293"/>
        <v>0</v>
      </c>
      <c r="M517" s="142">
        <f t="shared" si="3293"/>
        <v>554071</v>
      </c>
      <c r="N517" s="142">
        <f t="shared" si="3293"/>
        <v>0</v>
      </c>
      <c r="O517" s="142">
        <f t="shared" si="3293"/>
        <v>554071</v>
      </c>
      <c r="P517" s="142">
        <f t="shared" si="3293"/>
        <v>0</v>
      </c>
      <c r="Q517" s="142">
        <f t="shared" si="3293"/>
        <v>0</v>
      </c>
      <c r="R517" s="142">
        <f t="shared" si="3293"/>
        <v>0</v>
      </c>
      <c r="S517" s="142">
        <f t="shared" si="3293"/>
        <v>0</v>
      </c>
      <c r="T517" s="142">
        <f t="shared" si="3294"/>
        <v>0</v>
      </c>
      <c r="U517" s="142">
        <f t="shared" si="3294"/>
        <v>0</v>
      </c>
      <c r="V517" s="142">
        <f t="shared" si="3294"/>
        <v>0</v>
      </c>
      <c r="W517" s="142">
        <f t="shared" si="3294"/>
        <v>0</v>
      </c>
      <c r="X517" s="142">
        <f t="shared" si="3294"/>
        <v>0</v>
      </c>
      <c r="Y517" s="142">
        <f t="shared" si="3294"/>
        <v>0</v>
      </c>
      <c r="Z517" s="142">
        <f t="shared" si="3294"/>
        <v>0</v>
      </c>
      <c r="AA517" s="142">
        <f t="shared" si="3294"/>
        <v>0</v>
      </c>
      <c r="AB517" s="142">
        <f t="shared" si="3294"/>
        <v>0</v>
      </c>
      <c r="AC517" s="142">
        <f t="shared" si="3294"/>
        <v>0</v>
      </c>
      <c r="AD517" s="142">
        <f t="shared" si="3295"/>
        <v>0</v>
      </c>
      <c r="AE517" s="142">
        <f t="shared" si="3295"/>
        <v>0</v>
      </c>
      <c r="AF517" s="142">
        <f t="shared" si="3295"/>
        <v>0</v>
      </c>
      <c r="AG517" s="142">
        <f t="shared" si="3295"/>
        <v>0</v>
      </c>
      <c r="AH517" s="142">
        <f t="shared" si="3295"/>
        <v>0</v>
      </c>
      <c r="AI517" s="142">
        <f t="shared" si="3295"/>
        <v>0</v>
      </c>
      <c r="AJ517" s="142">
        <f t="shared" si="3295"/>
        <v>554071</v>
      </c>
      <c r="AK517" s="142">
        <f t="shared" si="3295"/>
        <v>30000</v>
      </c>
      <c r="AL517" s="142">
        <f t="shared" si="3295"/>
        <v>30000</v>
      </c>
      <c r="AM517" s="142">
        <f t="shared" si="3295"/>
        <v>0</v>
      </c>
      <c r="AN517" s="142">
        <f t="shared" si="3296"/>
        <v>30000</v>
      </c>
      <c r="AO517" s="142">
        <f t="shared" si="3296"/>
        <v>0</v>
      </c>
      <c r="AP517" s="142">
        <f t="shared" si="3296"/>
        <v>0</v>
      </c>
      <c r="AQ517" s="142">
        <f t="shared" si="3296"/>
        <v>0</v>
      </c>
      <c r="AR517" s="142">
        <f t="shared" si="3296"/>
        <v>0</v>
      </c>
      <c r="AS517" s="142">
        <f t="shared" si="3296"/>
        <v>0</v>
      </c>
      <c r="AT517" s="142">
        <f t="shared" si="3296"/>
        <v>0</v>
      </c>
      <c r="AU517" s="142">
        <f t="shared" si="3296"/>
        <v>0</v>
      </c>
      <c r="AV517" s="142">
        <f t="shared" si="3296"/>
        <v>0</v>
      </c>
      <c r="AW517" s="142">
        <f t="shared" si="3296"/>
        <v>0</v>
      </c>
      <c r="AX517" s="142">
        <f t="shared" si="3297"/>
        <v>0</v>
      </c>
      <c r="AY517" s="142">
        <f t="shared" si="3297"/>
        <v>0</v>
      </c>
      <c r="AZ517" s="142">
        <f t="shared" si="3297"/>
        <v>0</v>
      </c>
      <c r="BA517" s="142">
        <f t="shared" si="3297"/>
        <v>0</v>
      </c>
      <c r="BB517" s="142">
        <f t="shared" si="3297"/>
        <v>0</v>
      </c>
      <c r="BC517" s="142">
        <f t="shared" si="3297"/>
        <v>0</v>
      </c>
      <c r="BD517" s="142">
        <f t="shared" si="3297"/>
        <v>0</v>
      </c>
      <c r="BE517" s="142">
        <f t="shared" si="3297"/>
        <v>0</v>
      </c>
      <c r="BF517" s="142">
        <f t="shared" si="3297"/>
        <v>0</v>
      </c>
      <c r="BG517" s="142">
        <f t="shared" si="3297"/>
        <v>0</v>
      </c>
      <c r="BH517" s="142">
        <f t="shared" si="3297"/>
        <v>0</v>
      </c>
      <c r="BI517" s="142">
        <f t="shared" si="3297"/>
        <v>30000</v>
      </c>
      <c r="BJ517" s="142">
        <f t="shared" si="3297"/>
        <v>710500</v>
      </c>
      <c r="BK517" s="142">
        <f t="shared" si="3297"/>
        <v>584071</v>
      </c>
      <c r="BL517" s="142">
        <f>SUMIF($C$16:$C$489,$C517,BL$16:BL$489)</f>
        <v>150000</v>
      </c>
      <c r="BM517" s="142">
        <f t="shared" si="3298"/>
        <v>0</v>
      </c>
      <c r="BN517" s="142">
        <f t="shared" si="3298"/>
        <v>0</v>
      </c>
      <c r="BO517" s="142">
        <f t="shared" si="3298"/>
        <v>584071</v>
      </c>
      <c r="BP517" s="142">
        <f t="shared" si="3298"/>
        <v>150000</v>
      </c>
      <c r="BQ517" s="142">
        <f t="shared" si="3298"/>
        <v>0</v>
      </c>
      <c r="BR517" s="142">
        <f t="shared" si="3298"/>
        <v>0</v>
      </c>
      <c r="BS517" s="142">
        <f t="shared" si="3298"/>
        <v>0</v>
      </c>
      <c r="BT517" s="142">
        <f t="shared" si="3298"/>
        <v>0</v>
      </c>
      <c r="BU517" s="142">
        <f t="shared" si="3298"/>
        <v>0</v>
      </c>
      <c r="BV517" s="142">
        <f t="shared" si="3298"/>
        <v>0</v>
      </c>
      <c r="BW517" s="142">
        <f t="shared" si="3299"/>
        <v>0</v>
      </c>
      <c r="BX517" s="142">
        <f t="shared" si="3299"/>
        <v>0</v>
      </c>
      <c r="BY517" s="142">
        <f t="shared" si="3299"/>
        <v>0</v>
      </c>
      <c r="BZ517" s="142">
        <f t="shared" si="3299"/>
        <v>0</v>
      </c>
      <c r="CA517" s="142">
        <f t="shared" si="3299"/>
        <v>0</v>
      </c>
      <c r="CB517" s="142">
        <f t="shared" si="3299"/>
        <v>0</v>
      </c>
      <c r="CC517" s="142">
        <f t="shared" si="3299"/>
        <v>0</v>
      </c>
      <c r="CD517" s="142">
        <f t="shared" si="3299"/>
        <v>0</v>
      </c>
      <c r="CE517" s="142">
        <f t="shared" si="3299"/>
        <v>0</v>
      </c>
      <c r="CF517" s="142">
        <f t="shared" si="3299"/>
        <v>0</v>
      </c>
      <c r="CG517" s="142">
        <f t="shared" si="3300"/>
        <v>0</v>
      </c>
      <c r="CH517" s="142">
        <f t="shared" si="3300"/>
        <v>0</v>
      </c>
      <c r="CI517" s="142">
        <f t="shared" si="3300"/>
        <v>0</v>
      </c>
      <c r="CJ517" s="142">
        <f t="shared" si="3300"/>
        <v>0</v>
      </c>
      <c r="CK517" s="142">
        <f t="shared" si="3300"/>
        <v>0</v>
      </c>
      <c r="CL517" s="142">
        <f t="shared" si="3300"/>
        <v>0</v>
      </c>
      <c r="CM517" s="142">
        <f t="shared" si="3300"/>
        <v>0</v>
      </c>
      <c r="CN517" s="142">
        <f t="shared" si="3300"/>
        <v>0</v>
      </c>
      <c r="CO517" s="142">
        <f t="shared" si="3300"/>
        <v>584071</v>
      </c>
      <c r="CP517" s="142">
        <f t="shared" si="3300"/>
        <v>0</v>
      </c>
      <c r="CQ517" s="142">
        <f t="shared" si="3301"/>
        <v>0</v>
      </c>
      <c r="CR517" s="142">
        <f t="shared" si="3301"/>
        <v>0</v>
      </c>
      <c r="CS517" s="142">
        <f t="shared" si="3301"/>
        <v>0</v>
      </c>
      <c r="CT517" s="142">
        <f t="shared" si="3301"/>
        <v>0</v>
      </c>
      <c r="CU517" s="142">
        <f t="shared" si="3301"/>
        <v>0</v>
      </c>
      <c r="CV517" s="142">
        <f t="shared" si="3301"/>
        <v>0</v>
      </c>
      <c r="CW517" s="142">
        <f t="shared" si="3301"/>
        <v>0</v>
      </c>
      <c r="CX517" s="142">
        <f t="shared" si="3301"/>
        <v>0</v>
      </c>
      <c r="CY517" s="142">
        <f t="shared" si="3301"/>
        <v>0</v>
      </c>
      <c r="CZ517" s="142">
        <f t="shared" si="3301"/>
        <v>0</v>
      </c>
      <c r="DA517" s="142">
        <f t="shared" si="3302"/>
        <v>0</v>
      </c>
      <c r="DB517" s="142">
        <f t="shared" si="3302"/>
        <v>0</v>
      </c>
      <c r="DC517" s="142">
        <f t="shared" si="3302"/>
        <v>0</v>
      </c>
      <c r="DD517" s="142">
        <f t="shared" si="3302"/>
        <v>0</v>
      </c>
      <c r="DE517" s="142">
        <f t="shared" si="3302"/>
        <v>0</v>
      </c>
      <c r="DF517" s="142">
        <f t="shared" si="3302"/>
        <v>0</v>
      </c>
      <c r="DG517" s="142">
        <f t="shared" si="3302"/>
        <v>0</v>
      </c>
      <c r="DH517" s="142">
        <f t="shared" si="3302"/>
        <v>0</v>
      </c>
      <c r="DI517" s="142">
        <f t="shared" si="3302"/>
        <v>0</v>
      </c>
      <c r="DJ517" s="142">
        <f t="shared" si="3302"/>
        <v>0</v>
      </c>
      <c r="DK517" s="142">
        <f t="shared" si="3303"/>
        <v>0</v>
      </c>
      <c r="DL517" s="142">
        <f t="shared" si="3303"/>
        <v>0</v>
      </c>
      <c r="DM517" s="142">
        <f t="shared" si="3303"/>
        <v>0</v>
      </c>
      <c r="DN517" s="142">
        <f t="shared" si="3303"/>
        <v>0</v>
      </c>
      <c r="DO517" s="142">
        <f t="shared" si="3303"/>
        <v>0</v>
      </c>
      <c r="DP517" s="142">
        <f t="shared" si="3303"/>
        <v>0</v>
      </c>
      <c r="DQ517" s="142">
        <f t="shared" si="3303"/>
        <v>0</v>
      </c>
      <c r="DR517" s="142">
        <f t="shared" si="3303"/>
        <v>0</v>
      </c>
      <c r="DS517" s="142">
        <f t="shared" si="3303"/>
        <v>0</v>
      </c>
      <c r="DT517" s="142">
        <f t="shared" si="3303"/>
        <v>0</v>
      </c>
      <c r="DU517" s="142">
        <f t="shared" si="3304"/>
        <v>0</v>
      </c>
      <c r="DV517" s="142">
        <f t="shared" si="3304"/>
        <v>0</v>
      </c>
      <c r="DW517" s="142">
        <f t="shared" si="3304"/>
        <v>0</v>
      </c>
      <c r="DX517" s="142">
        <f t="shared" si="3304"/>
        <v>0</v>
      </c>
      <c r="DY517" s="142">
        <f t="shared" si="3304"/>
        <v>0</v>
      </c>
      <c r="DZ517" s="142">
        <f t="shared" si="3304"/>
        <v>0</v>
      </c>
      <c r="EA517" s="142">
        <f t="shared" si="3304"/>
        <v>0</v>
      </c>
      <c r="EB517" s="142">
        <f t="shared" si="3304"/>
        <v>0</v>
      </c>
      <c r="EC517" s="142">
        <f t="shared" si="3304"/>
        <v>0</v>
      </c>
      <c r="ED517" s="142">
        <f t="shared" si="3304"/>
        <v>0</v>
      </c>
      <c r="EE517" s="142">
        <f t="shared" si="3305"/>
        <v>0</v>
      </c>
      <c r="EF517" s="142">
        <f t="shared" si="3305"/>
        <v>0</v>
      </c>
      <c r="EG517" s="142">
        <f t="shared" si="3305"/>
        <v>0</v>
      </c>
      <c r="EH517" s="142">
        <f t="shared" si="3305"/>
        <v>0</v>
      </c>
      <c r="EI517" s="142">
        <f t="shared" si="3305"/>
        <v>0</v>
      </c>
      <c r="EJ517" s="142">
        <f t="shared" si="3305"/>
        <v>0</v>
      </c>
      <c r="EK517" s="142">
        <f t="shared" si="3311"/>
        <v>0</v>
      </c>
      <c r="EL517" s="142">
        <f t="shared" si="3311"/>
        <v>0</v>
      </c>
      <c r="EM517" s="142">
        <f t="shared" si="3311"/>
        <v>0</v>
      </c>
      <c r="EN517" s="142">
        <f t="shared" si="3311"/>
        <v>0</v>
      </c>
      <c r="EO517" s="142">
        <f t="shared" si="3311"/>
        <v>0</v>
      </c>
      <c r="EP517" s="142">
        <f t="shared" si="3311"/>
        <v>0</v>
      </c>
      <c r="EQ517" s="142">
        <f t="shared" si="3311"/>
        <v>0</v>
      </c>
      <c r="ER517" s="142">
        <f t="shared" si="3311"/>
        <v>0</v>
      </c>
      <c r="ES517" s="142">
        <f t="shared" si="3311"/>
        <v>0</v>
      </c>
      <c r="ET517" s="142">
        <f t="shared" si="3311"/>
        <v>0</v>
      </c>
      <c r="EU517" s="142">
        <f t="shared" si="3312"/>
        <v>0</v>
      </c>
      <c r="EV517" s="142">
        <f t="shared" si="3312"/>
        <v>0</v>
      </c>
      <c r="EW517" s="142">
        <f t="shared" si="3312"/>
        <v>0</v>
      </c>
      <c r="EX517" s="142">
        <f t="shared" si="3312"/>
        <v>0</v>
      </c>
      <c r="EY517" s="142">
        <f t="shared" si="3312"/>
        <v>0</v>
      </c>
      <c r="EZ517" s="142">
        <f t="shared" si="3312"/>
        <v>0</v>
      </c>
      <c r="FA517" s="142">
        <f t="shared" si="3312"/>
        <v>0</v>
      </c>
      <c r="FB517" s="142">
        <f t="shared" si="3312"/>
        <v>0</v>
      </c>
      <c r="FC517" s="142">
        <f t="shared" si="3312"/>
        <v>0</v>
      </c>
      <c r="FD517" s="142">
        <f t="shared" si="3312"/>
        <v>0</v>
      </c>
      <c r="FE517" s="142">
        <f t="shared" si="3309"/>
        <v>0</v>
      </c>
      <c r="FF517" s="142">
        <f t="shared" si="3309"/>
        <v>0</v>
      </c>
      <c r="FG517" s="142">
        <f t="shared" si="3292"/>
        <v>0</v>
      </c>
      <c r="FH517" s="142">
        <f t="shared" si="3292"/>
        <v>0</v>
      </c>
      <c r="FI517" s="142">
        <f t="shared" si="3280"/>
        <v>0</v>
      </c>
    </row>
    <row r="518" spans="1:165" s="116" customFormat="1" ht="13.5" customHeight="1" x14ac:dyDescent="0.25">
      <c r="A518" s="2"/>
      <c r="B518" s="2"/>
      <c r="C518" s="2">
        <v>540111</v>
      </c>
      <c r="D518" s="2"/>
      <c r="E518" s="121" t="s">
        <v>311</v>
      </c>
      <c r="H518" s="149"/>
      <c r="I518" s="149"/>
      <c r="J518" s="142">
        <f t="shared" ref="J518:S530" si="3313">SUMIF($C$16:$C$489,$C518,J$16:J$489)</f>
        <v>18500</v>
      </c>
      <c r="K518" s="142">
        <f t="shared" si="3313"/>
        <v>5723</v>
      </c>
      <c r="L518" s="142">
        <f t="shared" si="3313"/>
        <v>0</v>
      </c>
      <c r="M518" s="142">
        <f t="shared" si="3313"/>
        <v>12777</v>
      </c>
      <c r="N518" s="142">
        <f t="shared" si="3313"/>
        <v>0</v>
      </c>
      <c r="O518" s="142">
        <f t="shared" si="3313"/>
        <v>12777</v>
      </c>
      <c r="P518" s="142">
        <f t="shared" si="3313"/>
        <v>0</v>
      </c>
      <c r="Q518" s="142">
        <f t="shared" si="3313"/>
        <v>0</v>
      </c>
      <c r="R518" s="142">
        <f t="shared" si="3313"/>
        <v>0</v>
      </c>
      <c r="S518" s="142">
        <f t="shared" si="3313"/>
        <v>0</v>
      </c>
      <c r="T518" s="142">
        <f t="shared" ref="T518:AC530" si="3314">SUMIF($C$16:$C$489,$C518,T$16:T$489)</f>
        <v>0</v>
      </c>
      <c r="U518" s="142">
        <f t="shared" si="3314"/>
        <v>0</v>
      </c>
      <c r="V518" s="142">
        <f t="shared" si="3314"/>
        <v>0</v>
      </c>
      <c r="W518" s="142">
        <f t="shared" si="3314"/>
        <v>0</v>
      </c>
      <c r="X518" s="142">
        <f t="shared" si="3314"/>
        <v>0</v>
      </c>
      <c r="Y518" s="142">
        <f t="shared" si="3314"/>
        <v>0</v>
      </c>
      <c r="Z518" s="142">
        <f t="shared" si="3314"/>
        <v>0</v>
      </c>
      <c r="AA518" s="142">
        <f t="shared" si="3314"/>
        <v>0</v>
      </c>
      <c r="AB518" s="142">
        <f t="shared" si="3314"/>
        <v>0</v>
      </c>
      <c r="AC518" s="142">
        <f t="shared" si="3314"/>
        <v>0</v>
      </c>
      <c r="AD518" s="142">
        <f t="shared" ref="AD518:AM530" si="3315">SUMIF($C$16:$C$489,$C518,AD$16:AD$489)</f>
        <v>0</v>
      </c>
      <c r="AE518" s="142">
        <f t="shared" si="3315"/>
        <v>0</v>
      </c>
      <c r="AF518" s="142">
        <f t="shared" si="3315"/>
        <v>0</v>
      </c>
      <c r="AG518" s="142">
        <f t="shared" si="3315"/>
        <v>0</v>
      </c>
      <c r="AH518" s="142">
        <f t="shared" si="3315"/>
        <v>0</v>
      </c>
      <c r="AI518" s="142">
        <f t="shared" si="3315"/>
        <v>0</v>
      </c>
      <c r="AJ518" s="142">
        <f t="shared" si="3315"/>
        <v>12777</v>
      </c>
      <c r="AK518" s="142">
        <f t="shared" si="3315"/>
        <v>0</v>
      </c>
      <c r="AL518" s="142">
        <f t="shared" si="3315"/>
        <v>0</v>
      </c>
      <c r="AM518" s="142">
        <f t="shared" si="3315"/>
        <v>0</v>
      </c>
      <c r="AN518" s="142">
        <f t="shared" ref="AN518:AW530" si="3316">SUMIF($C$16:$C$489,$C518,AN$16:AN$489)</f>
        <v>0</v>
      </c>
      <c r="AO518" s="142">
        <f t="shared" si="3316"/>
        <v>0</v>
      </c>
      <c r="AP518" s="142">
        <f t="shared" si="3316"/>
        <v>0</v>
      </c>
      <c r="AQ518" s="142">
        <f t="shared" si="3316"/>
        <v>0</v>
      </c>
      <c r="AR518" s="142">
        <f t="shared" si="3316"/>
        <v>0</v>
      </c>
      <c r="AS518" s="142">
        <f t="shared" si="3316"/>
        <v>0</v>
      </c>
      <c r="AT518" s="142">
        <f t="shared" si="3316"/>
        <v>0</v>
      </c>
      <c r="AU518" s="142">
        <f t="shared" si="3316"/>
        <v>0</v>
      </c>
      <c r="AV518" s="142">
        <f t="shared" si="3316"/>
        <v>0</v>
      </c>
      <c r="AW518" s="142">
        <f t="shared" si="3316"/>
        <v>0</v>
      </c>
      <c r="AX518" s="142">
        <f t="shared" ref="AX518:BK530" si="3317">SUMIF($C$16:$C$489,$C518,AX$16:AX$489)</f>
        <v>0</v>
      </c>
      <c r="AY518" s="142">
        <f t="shared" si="3317"/>
        <v>0</v>
      </c>
      <c r="AZ518" s="142">
        <f t="shared" si="3317"/>
        <v>0</v>
      </c>
      <c r="BA518" s="142">
        <f t="shared" si="3317"/>
        <v>0</v>
      </c>
      <c r="BB518" s="142">
        <f t="shared" si="3317"/>
        <v>0</v>
      </c>
      <c r="BC518" s="142">
        <f t="shared" si="3317"/>
        <v>0</v>
      </c>
      <c r="BD518" s="142">
        <f t="shared" si="3317"/>
        <v>0</v>
      </c>
      <c r="BE518" s="142">
        <f t="shared" si="3317"/>
        <v>0</v>
      </c>
      <c r="BF518" s="142">
        <f t="shared" si="3317"/>
        <v>0</v>
      </c>
      <c r="BG518" s="142">
        <f t="shared" si="3317"/>
        <v>0</v>
      </c>
      <c r="BH518" s="142">
        <f t="shared" si="3317"/>
        <v>0</v>
      </c>
      <c r="BI518" s="142">
        <f t="shared" si="3317"/>
        <v>0</v>
      </c>
      <c r="BJ518" s="142">
        <f t="shared" si="3317"/>
        <v>18500</v>
      </c>
      <c r="BK518" s="142">
        <f t="shared" si="3317"/>
        <v>12777</v>
      </c>
      <c r="BL518" s="142"/>
      <c r="BM518" s="142">
        <f t="shared" ref="BM518:BV530" si="3318">SUMIF($C$16:$C$489,$C518,BM$16:BM$489)</f>
        <v>0</v>
      </c>
      <c r="BN518" s="142">
        <f t="shared" si="3318"/>
        <v>0</v>
      </c>
      <c r="BO518" s="142">
        <f t="shared" si="3318"/>
        <v>12777</v>
      </c>
      <c r="BP518" s="142">
        <f t="shared" si="3318"/>
        <v>0</v>
      </c>
      <c r="BQ518" s="142">
        <f t="shared" si="3318"/>
        <v>0</v>
      </c>
      <c r="BR518" s="142">
        <f t="shared" si="3318"/>
        <v>0</v>
      </c>
      <c r="BS518" s="142">
        <f t="shared" si="3318"/>
        <v>0</v>
      </c>
      <c r="BT518" s="142">
        <f t="shared" si="3318"/>
        <v>0</v>
      </c>
      <c r="BU518" s="142">
        <f t="shared" si="3318"/>
        <v>0</v>
      </c>
      <c r="BV518" s="142">
        <f t="shared" si="3318"/>
        <v>0</v>
      </c>
      <c r="BW518" s="142">
        <f t="shared" ref="BW518:CF530" si="3319">SUMIF($C$16:$C$489,$C518,BW$16:BW$489)</f>
        <v>0</v>
      </c>
      <c r="BX518" s="142">
        <f t="shared" si="3319"/>
        <v>0</v>
      </c>
      <c r="BY518" s="142">
        <f t="shared" si="3319"/>
        <v>0</v>
      </c>
      <c r="BZ518" s="142">
        <f t="shared" si="3319"/>
        <v>0</v>
      </c>
      <c r="CA518" s="142">
        <f t="shared" si="3319"/>
        <v>0</v>
      </c>
      <c r="CB518" s="142">
        <f t="shared" si="3319"/>
        <v>0</v>
      </c>
      <c r="CC518" s="142">
        <f t="shared" si="3319"/>
        <v>0</v>
      </c>
      <c r="CD518" s="142">
        <f t="shared" si="3319"/>
        <v>0</v>
      </c>
      <c r="CE518" s="142">
        <f t="shared" si="3319"/>
        <v>0</v>
      </c>
      <c r="CF518" s="142">
        <f t="shared" si="3319"/>
        <v>0</v>
      </c>
      <c r="CG518" s="142">
        <f t="shared" ref="CG518:CP530" si="3320">SUMIF($C$16:$C$489,$C518,CG$16:CG$489)</f>
        <v>0</v>
      </c>
      <c r="CH518" s="142">
        <f t="shared" si="3320"/>
        <v>0</v>
      </c>
      <c r="CI518" s="142">
        <f t="shared" si="3320"/>
        <v>0</v>
      </c>
      <c r="CJ518" s="142">
        <f t="shared" si="3320"/>
        <v>0</v>
      </c>
      <c r="CK518" s="142">
        <f t="shared" si="3320"/>
        <v>0</v>
      </c>
      <c r="CL518" s="142">
        <f t="shared" si="3320"/>
        <v>0</v>
      </c>
      <c r="CM518" s="142">
        <f t="shared" si="3320"/>
        <v>0</v>
      </c>
      <c r="CN518" s="142">
        <f t="shared" si="3320"/>
        <v>0</v>
      </c>
      <c r="CO518" s="142">
        <f t="shared" si="3320"/>
        <v>12777</v>
      </c>
      <c r="CP518" s="142">
        <f t="shared" si="3320"/>
        <v>0</v>
      </c>
      <c r="CQ518" s="142">
        <f t="shared" ref="CQ518:CZ530" si="3321">SUMIF($C$16:$C$489,$C518,CQ$16:CQ$489)</f>
        <v>0</v>
      </c>
      <c r="CR518" s="142">
        <f t="shared" si="3321"/>
        <v>0</v>
      </c>
      <c r="CS518" s="142">
        <f t="shared" si="3321"/>
        <v>0</v>
      </c>
      <c r="CT518" s="142">
        <f t="shared" si="3321"/>
        <v>0</v>
      </c>
      <c r="CU518" s="142">
        <f t="shared" si="3321"/>
        <v>0</v>
      </c>
      <c r="CV518" s="142">
        <f t="shared" si="3321"/>
        <v>0</v>
      </c>
      <c r="CW518" s="142">
        <f t="shared" si="3321"/>
        <v>0</v>
      </c>
      <c r="CX518" s="142">
        <f t="shared" si="3321"/>
        <v>0</v>
      </c>
      <c r="CY518" s="142">
        <f t="shared" si="3321"/>
        <v>0</v>
      </c>
      <c r="CZ518" s="142">
        <f t="shared" si="3321"/>
        <v>0</v>
      </c>
      <c r="DA518" s="142">
        <f t="shared" ref="DA518:DJ530" si="3322">SUMIF($C$16:$C$489,$C518,DA$16:DA$489)</f>
        <v>0</v>
      </c>
      <c r="DB518" s="142">
        <f t="shared" si="3322"/>
        <v>0</v>
      </c>
      <c r="DC518" s="142">
        <f t="shared" si="3322"/>
        <v>0</v>
      </c>
      <c r="DD518" s="142">
        <f t="shared" si="3322"/>
        <v>0</v>
      </c>
      <c r="DE518" s="142">
        <f t="shared" si="3322"/>
        <v>0</v>
      </c>
      <c r="DF518" s="142">
        <f t="shared" si="3322"/>
        <v>0</v>
      </c>
      <c r="DG518" s="142">
        <f t="shared" si="3322"/>
        <v>0</v>
      </c>
      <c r="DH518" s="142">
        <f t="shared" si="3322"/>
        <v>0</v>
      </c>
      <c r="DI518" s="142">
        <f t="shared" si="3322"/>
        <v>0</v>
      </c>
      <c r="DJ518" s="142">
        <f t="shared" si="3322"/>
        <v>0</v>
      </c>
      <c r="DK518" s="142">
        <f t="shared" ref="DK518:DT530" si="3323">SUMIF($C$16:$C$489,$C518,DK$16:DK$489)</f>
        <v>0</v>
      </c>
      <c r="DL518" s="142">
        <f t="shared" si="3323"/>
        <v>0</v>
      </c>
      <c r="DM518" s="142">
        <f t="shared" si="3323"/>
        <v>0</v>
      </c>
      <c r="DN518" s="142">
        <f t="shared" si="3323"/>
        <v>0</v>
      </c>
      <c r="DO518" s="142">
        <f t="shared" si="3323"/>
        <v>0</v>
      </c>
      <c r="DP518" s="142">
        <f t="shared" si="3323"/>
        <v>0</v>
      </c>
      <c r="DQ518" s="142">
        <f t="shared" si="3323"/>
        <v>0</v>
      </c>
      <c r="DR518" s="142">
        <f t="shared" si="3323"/>
        <v>0</v>
      </c>
      <c r="DS518" s="142">
        <f t="shared" si="3323"/>
        <v>0</v>
      </c>
      <c r="DT518" s="142">
        <f t="shared" si="3323"/>
        <v>0</v>
      </c>
      <c r="DU518" s="142">
        <f t="shared" ref="DU518:ED530" si="3324">SUMIF($C$16:$C$489,$C518,DU$16:DU$489)</f>
        <v>0</v>
      </c>
      <c r="DV518" s="142">
        <f t="shared" si="3324"/>
        <v>0</v>
      </c>
      <c r="DW518" s="142">
        <f t="shared" si="3324"/>
        <v>0</v>
      </c>
      <c r="DX518" s="142">
        <f t="shared" si="3324"/>
        <v>0</v>
      </c>
      <c r="DY518" s="142">
        <f t="shared" si="3324"/>
        <v>0</v>
      </c>
      <c r="DZ518" s="142">
        <f t="shared" si="3324"/>
        <v>0</v>
      </c>
      <c r="EA518" s="142">
        <f t="shared" si="3324"/>
        <v>0</v>
      </c>
      <c r="EB518" s="142">
        <f t="shared" si="3324"/>
        <v>0</v>
      </c>
      <c r="EC518" s="142">
        <f t="shared" si="3324"/>
        <v>0</v>
      </c>
      <c r="ED518" s="142">
        <f t="shared" si="3324"/>
        <v>0</v>
      </c>
      <c r="EE518" s="142">
        <f t="shared" ref="EE518:EJ530" si="3325">SUMIF($C$16:$C$489,$C518,EE$16:EE$489)</f>
        <v>0</v>
      </c>
      <c r="EF518" s="142">
        <f t="shared" si="3325"/>
        <v>0</v>
      </c>
      <c r="EG518" s="142">
        <f t="shared" si="3325"/>
        <v>0</v>
      </c>
      <c r="EH518" s="142">
        <f t="shared" si="3325"/>
        <v>0</v>
      </c>
      <c r="EI518" s="142">
        <f t="shared" si="3325"/>
        <v>0</v>
      </c>
      <c r="EJ518" s="142">
        <f t="shared" si="3325"/>
        <v>0</v>
      </c>
      <c r="EK518" s="142">
        <f t="shared" si="3311"/>
        <v>0</v>
      </c>
      <c r="EL518" s="142">
        <f t="shared" si="3311"/>
        <v>0</v>
      </c>
      <c r="EM518" s="142">
        <f t="shared" si="3311"/>
        <v>0</v>
      </c>
      <c r="EN518" s="142">
        <f t="shared" si="3311"/>
        <v>0</v>
      </c>
      <c r="EO518" s="142">
        <f t="shared" si="3311"/>
        <v>0</v>
      </c>
      <c r="EP518" s="142">
        <f t="shared" si="3311"/>
        <v>0</v>
      </c>
      <c r="EQ518" s="142">
        <f t="shared" si="3311"/>
        <v>0</v>
      </c>
      <c r="ER518" s="142">
        <f t="shared" si="3311"/>
        <v>0</v>
      </c>
      <c r="ES518" s="142">
        <f t="shared" si="3311"/>
        <v>0</v>
      </c>
      <c r="ET518" s="142">
        <f t="shared" si="3311"/>
        <v>0</v>
      </c>
      <c r="EU518" s="142">
        <f t="shared" si="3312"/>
        <v>0</v>
      </c>
      <c r="EV518" s="142">
        <f t="shared" si="3312"/>
        <v>0</v>
      </c>
      <c r="EW518" s="142">
        <f t="shared" si="3312"/>
        <v>0</v>
      </c>
      <c r="EX518" s="142">
        <f t="shared" si="3312"/>
        <v>0</v>
      </c>
      <c r="EY518" s="142">
        <f t="shared" si="3312"/>
        <v>0</v>
      </c>
      <c r="EZ518" s="142">
        <f t="shared" si="3312"/>
        <v>0</v>
      </c>
      <c r="FA518" s="142">
        <f t="shared" si="3312"/>
        <v>0</v>
      </c>
      <c r="FB518" s="142">
        <f t="shared" si="3312"/>
        <v>0</v>
      </c>
      <c r="FC518" s="142">
        <f t="shared" si="3312"/>
        <v>0</v>
      </c>
      <c r="FD518" s="142">
        <f t="shared" si="3312"/>
        <v>0</v>
      </c>
      <c r="FE518" s="142">
        <f t="shared" si="3309"/>
        <v>0</v>
      </c>
      <c r="FF518" s="142">
        <f t="shared" si="3309"/>
        <v>0</v>
      </c>
      <c r="FG518" s="142">
        <f t="shared" si="3292"/>
        <v>0</v>
      </c>
      <c r="FH518" s="142">
        <f t="shared" si="3292"/>
        <v>0</v>
      </c>
      <c r="FI518" s="142">
        <f t="shared" si="3280"/>
        <v>0</v>
      </c>
    </row>
    <row r="519" spans="1:165" s="116" customFormat="1" ht="13.5" customHeight="1" x14ac:dyDescent="0.25">
      <c r="A519" s="2"/>
      <c r="B519" s="2"/>
      <c r="C519" s="2">
        <v>550101</v>
      </c>
      <c r="D519" s="2"/>
      <c r="E519" s="121" t="s">
        <v>634</v>
      </c>
      <c r="H519" s="149"/>
      <c r="I519" s="149"/>
      <c r="J519" s="142">
        <f t="shared" si="3313"/>
        <v>275069</v>
      </c>
      <c r="K519" s="142">
        <f t="shared" si="3313"/>
        <v>195600</v>
      </c>
      <c r="L519" s="142">
        <f t="shared" si="3313"/>
        <v>0</v>
      </c>
      <c r="M519" s="142">
        <f t="shared" si="3313"/>
        <v>54469</v>
      </c>
      <c r="N519" s="142">
        <f t="shared" si="3313"/>
        <v>0</v>
      </c>
      <c r="O519" s="142">
        <f t="shared" si="3313"/>
        <v>46950</v>
      </c>
      <c r="P519" s="142">
        <f t="shared" si="3313"/>
        <v>0</v>
      </c>
      <c r="Q519" s="142">
        <f t="shared" si="3313"/>
        <v>2019</v>
      </c>
      <c r="R519" s="142">
        <f t="shared" si="3313"/>
        <v>0</v>
      </c>
      <c r="S519" s="142">
        <f t="shared" si="3313"/>
        <v>0</v>
      </c>
      <c r="T519" s="142">
        <f t="shared" si="3314"/>
        <v>5500</v>
      </c>
      <c r="U519" s="142">
        <f t="shared" si="3314"/>
        <v>4331</v>
      </c>
      <c r="V519" s="142">
        <f t="shared" si="3314"/>
        <v>1169</v>
      </c>
      <c r="W519" s="142">
        <f t="shared" si="3314"/>
        <v>0</v>
      </c>
      <c r="X519" s="142">
        <f t="shared" si="3314"/>
        <v>0</v>
      </c>
      <c r="Y519" s="142">
        <f t="shared" si="3314"/>
        <v>0</v>
      </c>
      <c r="Z519" s="142">
        <f t="shared" si="3314"/>
        <v>0</v>
      </c>
      <c r="AA519" s="142">
        <f t="shared" si="3314"/>
        <v>0</v>
      </c>
      <c r="AB519" s="142">
        <f t="shared" si="3314"/>
        <v>0</v>
      </c>
      <c r="AC519" s="142">
        <f t="shared" si="3314"/>
        <v>0</v>
      </c>
      <c r="AD519" s="142">
        <f t="shared" si="3315"/>
        <v>0</v>
      </c>
      <c r="AE519" s="142">
        <f t="shared" si="3315"/>
        <v>0</v>
      </c>
      <c r="AF519" s="142">
        <f t="shared" si="3315"/>
        <v>0</v>
      </c>
      <c r="AG519" s="142">
        <f t="shared" si="3315"/>
        <v>0</v>
      </c>
      <c r="AH519" s="142">
        <f t="shared" si="3315"/>
        <v>0</v>
      </c>
      <c r="AI519" s="142">
        <f t="shared" si="3315"/>
        <v>0</v>
      </c>
      <c r="AJ519" s="142">
        <f t="shared" si="3315"/>
        <v>54469</v>
      </c>
      <c r="AK519" s="142">
        <f t="shared" si="3315"/>
        <v>0</v>
      </c>
      <c r="AL519" s="142">
        <f t="shared" si="3315"/>
        <v>0</v>
      </c>
      <c r="AM519" s="142">
        <f t="shared" si="3315"/>
        <v>0</v>
      </c>
      <c r="AN519" s="142">
        <f t="shared" si="3316"/>
        <v>0</v>
      </c>
      <c r="AO519" s="142">
        <f t="shared" si="3316"/>
        <v>0</v>
      </c>
      <c r="AP519" s="142">
        <f t="shared" si="3316"/>
        <v>0</v>
      </c>
      <c r="AQ519" s="142">
        <f t="shared" si="3316"/>
        <v>0</v>
      </c>
      <c r="AR519" s="142">
        <f t="shared" si="3316"/>
        <v>0</v>
      </c>
      <c r="AS519" s="142">
        <f t="shared" si="3316"/>
        <v>0</v>
      </c>
      <c r="AT519" s="142">
        <f t="shared" si="3316"/>
        <v>0</v>
      </c>
      <c r="AU519" s="142">
        <f t="shared" si="3316"/>
        <v>0</v>
      </c>
      <c r="AV519" s="142">
        <f t="shared" si="3316"/>
        <v>0</v>
      </c>
      <c r="AW519" s="142">
        <f t="shared" si="3316"/>
        <v>0</v>
      </c>
      <c r="AX519" s="142">
        <f t="shared" si="3317"/>
        <v>0</v>
      </c>
      <c r="AY519" s="142">
        <f t="shared" si="3317"/>
        <v>0</v>
      </c>
      <c r="AZ519" s="142">
        <f t="shared" si="3317"/>
        <v>0</v>
      </c>
      <c r="BA519" s="142">
        <f t="shared" si="3317"/>
        <v>0</v>
      </c>
      <c r="BB519" s="142">
        <f t="shared" si="3317"/>
        <v>0</v>
      </c>
      <c r="BC519" s="142">
        <f t="shared" si="3317"/>
        <v>0</v>
      </c>
      <c r="BD519" s="142">
        <f t="shared" si="3317"/>
        <v>0</v>
      </c>
      <c r="BE519" s="142">
        <f t="shared" si="3317"/>
        <v>0</v>
      </c>
      <c r="BF519" s="142">
        <f t="shared" si="3317"/>
        <v>0</v>
      </c>
      <c r="BG519" s="142">
        <f t="shared" si="3317"/>
        <v>0</v>
      </c>
      <c r="BH519" s="142">
        <f t="shared" si="3317"/>
        <v>0</v>
      </c>
      <c r="BI519" s="142">
        <f t="shared" si="3317"/>
        <v>0</v>
      </c>
      <c r="BJ519" s="142">
        <f t="shared" si="3317"/>
        <v>275069</v>
      </c>
      <c r="BK519" s="142">
        <f t="shared" si="3317"/>
        <v>54469</v>
      </c>
      <c r="BL519" s="142"/>
      <c r="BM519" s="142">
        <f t="shared" si="3318"/>
        <v>0</v>
      </c>
      <c r="BN519" s="142">
        <f t="shared" si="3318"/>
        <v>0</v>
      </c>
      <c r="BO519" s="142">
        <f t="shared" si="3318"/>
        <v>46950</v>
      </c>
      <c r="BP519" s="142">
        <f t="shared" si="3318"/>
        <v>0</v>
      </c>
      <c r="BQ519" s="142">
        <f t="shared" si="3318"/>
        <v>0</v>
      </c>
      <c r="BR519" s="142">
        <f t="shared" si="3318"/>
        <v>2019</v>
      </c>
      <c r="BS519" s="142">
        <f t="shared" si="3318"/>
        <v>0</v>
      </c>
      <c r="BT519" s="142">
        <f t="shared" si="3318"/>
        <v>0</v>
      </c>
      <c r="BU519" s="142">
        <f t="shared" si="3318"/>
        <v>0</v>
      </c>
      <c r="BV519" s="142">
        <f t="shared" si="3318"/>
        <v>5500</v>
      </c>
      <c r="BW519" s="142">
        <f t="shared" si="3319"/>
        <v>4331</v>
      </c>
      <c r="BX519" s="142">
        <f t="shared" si="3319"/>
        <v>0</v>
      </c>
      <c r="BY519" s="142">
        <f t="shared" si="3319"/>
        <v>1169</v>
      </c>
      <c r="BZ519" s="142">
        <f t="shared" si="3319"/>
        <v>0</v>
      </c>
      <c r="CA519" s="142">
        <f t="shared" si="3319"/>
        <v>0</v>
      </c>
      <c r="CB519" s="142">
        <f t="shared" si="3319"/>
        <v>0</v>
      </c>
      <c r="CC519" s="142">
        <f t="shared" si="3319"/>
        <v>0</v>
      </c>
      <c r="CD519" s="142">
        <f t="shared" si="3319"/>
        <v>0</v>
      </c>
      <c r="CE519" s="142">
        <f t="shared" si="3319"/>
        <v>0</v>
      </c>
      <c r="CF519" s="142">
        <f t="shared" si="3319"/>
        <v>0</v>
      </c>
      <c r="CG519" s="142">
        <f t="shared" si="3320"/>
        <v>0</v>
      </c>
      <c r="CH519" s="142">
        <f t="shared" si="3320"/>
        <v>0</v>
      </c>
      <c r="CI519" s="142">
        <f t="shared" si="3320"/>
        <v>0</v>
      </c>
      <c r="CJ519" s="142">
        <f t="shared" si="3320"/>
        <v>0</v>
      </c>
      <c r="CK519" s="142">
        <f t="shared" si="3320"/>
        <v>0</v>
      </c>
      <c r="CL519" s="142">
        <f t="shared" si="3320"/>
        <v>0</v>
      </c>
      <c r="CM519" s="142">
        <f t="shared" si="3320"/>
        <v>0</v>
      </c>
      <c r="CN519" s="142">
        <f t="shared" si="3320"/>
        <v>0</v>
      </c>
      <c r="CO519" s="142">
        <f t="shared" si="3320"/>
        <v>54469</v>
      </c>
      <c r="CP519" s="142">
        <f t="shared" si="3320"/>
        <v>15000</v>
      </c>
      <c r="CQ519" s="142">
        <f t="shared" si="3321"/>
        <v>0</v>
      </c>
      <c r="CR519" s="142">
        <f t="shared" si="3321"/>
        <v>0</v>
      </c>
      <c r="CS519" s="142">
        <f t="shared" si="3321"/>
        <v>0</v>
      </c>
      <c r="CT519" s="142">
        <f t="shared" si="3321"/>
        <v>0</v>
      </c>
      <c r="CU519" s="142">
        <f t="shared" si="3321"/>
        <v>15000</v>
      </c>
      <c r="CV519" s="142">
        <f t="shared" si="3321"/>
        <v>0</v>
      </c>
      <c r="CW519" s="142">
        <f t="shared" si="3321"/>
        <v>0</v>
      </c>
      <c r="CX519" s="142">
        <f t="shared" si="3321"/>
        <v>0</v>
      </c>
      <c r="CY519" s="142">
        <f t="shared" si="3321"/>
        <v>0</v>
      </c>
      <c r="CZ519" s="142">
        <f t="shared" si="3321"/>
        <v>0</v>
      </c>
      <c r="DA519" s="142">
        <f t="shared" si="3322"/>
        <v>0</v>
      </c>
      <c r="DB519" s="142">
        <f t="shared" si="3322"/>
        <v>15000</v>
      </c>
      <c r="DC519" s="142">
        <f t="shared" si="3322"/>
        <v>0</v>
      </c>
      <c r="DD519" s="142">
        <f t="shared" si="3322"/>
        <v>0</v>
      </c>
      <c r="DE519" s="142">
        <f t="shared" si="3322"/>
        <v>0</v>
      </c>
      <c r="DF519" s="142">
        <f t="shared" si="3322"/>
        <v>0</v>
      </c>
      <c r="DG519" s="142">
        <f t="shared" si="3322"/>
        <v>15000</v>
      </c>
      <c r="DH519" s="142">
        <f t="shared" si="3322"/>
        <v>10000</v>
      </c>
      <c r="DI519" s="142">
        <f t="shared" si="3322"/>
        <v>0</v>
      </c>
      <c r="DJ519" s="142">
        <f t="shared" si="3322"/>
        <v>0</v>
      </c>
      <c r="DK519" s="142">
        <f t="shared" si="3323"/>
        <v>0</v>
      </c>
      <c r="DL519" s="142">
        <f t="shared" si="3323"/>
        <v>0</v>
      </c>
      <c r="DM519" s="142">
        <f t="shared" si="3323"/>
        <v>10000</v>
      </c>
      <c r="DN519" s="142">
        <f t="shared" si="3323"/>
        <v>0</v>
      </c>
      <c r="DO519" s="142">
        <f t="shared" si="3323"/>
        <v>0</v>
      </c>
      <c r="DP519" s="142">
        <f t="shared" si="3323"/>
        <v>0</v>
      </c>
      <c r="DQ519" s="142">
        <f t="shared" si="3323"/>
        <v>0</v>
      </c>
      <c r="DR519" s="142">
        <f t="shared" si="3323"/>
        <v>0</v>
      </c>
      <c r="DS519" s="142">
        <f t="shared" si="3323"/>
        <v>0</v>
      </c>
      <c r="DT519" s="142">
        <f t="shared" si="3323"/>
        <v>10000</v>
      </c>
      <c r="DU519" s="142">
        <f t="shared" si="3324"/>
        <v>0</v>
      </c>
      <c r="DV519" s="142">
        <f t="shared" si="3324"/>
        <v>0</v>
      </c>
      <c r="DW519" s="142">
        <f t="shared" si="3324"/>
        <v>0</v>
      </c>
      <c r="DX519" s="142">
        <f t="shared" si="3324"/>
        <v>0</v>
      </c>
      <c r="DY519" s="142">
        <f t="shared" si="3324"/>
        <v>10000</v>
      </c>
      <c r="DZ519" s="142">
        <f t="shared" si="3324"/>
        <v>0</v>
      </c>
      <c r="EA519" s="142">
        <f t="shared" si="3324"/>
        <v>0</v>
      </c>
      <c r="EB519" s="142">
        <f t="shared" si="3324"/>
        <v>0</v>
      </c>
      <c r="EC519" s="142">
        <f t="shared" si="3324"/>
        <v>0</v>
      </c>
      <c r="ED519" s="142">
        <f t="shared" si="3324"/>
        <v>0</v>
      </c>
      <c r="EE519" s="142">
        <f t="shared" si="3325"/>
        <v>0</v>
      </c>
      <c r="EF519" s="142">
        <f t="shared" si="3325"/>
        <v>0</v>
      </c>
      <c r="EG519" s="142">
        <f t="shared" si="3325"/>
        <v>0</v>
      </c>
      <c r="EH519" s="142">
        <f t="shared" si="3325"/>
        <v>0</v>
      </c>
      <c r="EI519" s="142">
        <f t="shared" si="3325"/>
        <v>0</v>
      </c>
      <c r="EJ519" s="142">
        <f t="shared" si="3325"/>
        <v>0</v>
      </c>
      <c r="EK519" s="142">
        <f t="shared" si="3311"/>
        <v>0</v>
      </c>
      <c r="EL519" s="142">
        <f t="shared" si="3311"/>
        <v>0</v>
      </c>
      <c r="EM519" s="142">
        <f t="shared" si="3311"/>
        <v>0</v>
      </c>
      <c r="EN519" s="142">
        <f t="shared" si="3311"/>
        <v>0</v>
      </c>
      <c r="EO519" s="142">
        <f t="shared" si="3311"/>
        <v>0</v>
      </c>
      <c r="EP519" s="142">
        <f t="shared" si="3311"/>
        <v>0</v>
      </c>
      <c r="EQ519" s="142">
        <f t="shared" si="3311"/>
        <v>0</v>
      </c>
      <c r="ER519" s="142">
        <f t="shared" si="3311"/>
        <v>0</v>
      </c>
      <c r="ES519" s="142">
        <f t="shared" si="3311"/>
        <v>0</v>
      </c>
      <c r="ET519" s="142">
        <f t="shared" si="3311"/>
        <v>0</v>
      </c>
      <c r="EU519" s="142">
        <f t="shared" si="3312"/>
        <v>0</v>
      </c>
      <c r="EV519" s="142">
        <f t="shared" si="3312"/>
        <v>0</v>
      </c>
      <c r="EW519" s="142">
        <f t="shared" si="3312"/>
        <v>0</v>
      </c>
      <c r="EX519" s="142">
        <f t="shared" si="3312"/>
        <v>0</v>
      </c>
      <c r="EY519" s="142">
        <f t="shared" si="3312"/>
        <v>0</v>
      </c>
      <c r="EZ519" s="142">
        <f t="shared" si="3312"/>
        <v>0</v>
      </c>
      <c r="FA519" s="142">
        <f t="shared" si="3312"/>
        <v>0</v>
      </c>
      <c r="FB519" s="142">
        <f t="shared" si="3312"/>
        <v>0</v>
      </c>
      <c r="FC519" s="142">
        <f t="shared" si="3312"/>
        <v>0</v>
      </c>
      <c r="FD519" s="142">
        <f t="shared" si="3312"/>
        <v>0</v>
      </c>
      <c r="FE519" s="142">
        <f t="shared" si="3309"/>
        <v>0</v>
      </c>
      <c r="FF519" s="142">
        <f t="shared" si="3309"/>
        <v>0</v>
      </c>
      <c r="FG519" s="142">
        <f t="shared" si="3292"/>
        <v>0</v>
      </c>
      <c r="FH519" s="142">
        <f t="shared" si="3292"/>
        <v>0</v>
      </c>
      <c r="FI519" s="142">
        <f t="shared" si="3280"/>
        <v>0</v>
      </c>
    </row>
    <row r="520" spans="1:165" s="116" customFormat="1" ht="13.5" customHeight="1" x14ac:dyDescent="0.25">
      <c r="A520" s="2"/>
      <c r="B520" s="2"/>
      <c r="C520" s="2">
        <v>550111</v>
      </c>
      <c r="D520" s="2"/>
      <c r="E520" s="121" t="s">
        <v>339</v>
      </c>
      <c r="H520" s="149"/>
      <c r="I520" s="149"/>
      <c r="J520" s="142">
        <f t="shared" si="3313"/>
        <v>8815</v>
      </c>
      <c r="K520" s="142">
        <f t="shared" si="3313"/>
        <v>2742</v>
      </c>
      <c r="L520" s="142">
        <f t="shared" si="3313"/>
        <v>0</v>
      </c>
      <c r="M520" s="142">
        <f t="shared" si="3313"/>
        <v>6073</v>
      </c>
      <c r="N520" s="142">
        <f t="shared" si="3313"/>
        <v>0</v>
      </c>
      <c r="O520" s="142">
        <f t="shared" si="3313"/>
        <v>6073</v>
      </c>
      <c r="P520" s="142">
        <f t="shared" si="3313"/>
        <v>0</v>
      </c>
      <c r="Q520" s="142">
        <f t="shared" si="3313"/>
        <v>0</v>
      </c>
      <c r="R520" s="142">
        <f t="shared" si="3313"/>
        <v>0</v>
      </c>
      <c r="S520" s="142">
        <f t="shared" si="3313"/>
        <v>0</v>
      </c>
      <c r="T520" s="142">
        <f t="shared" si="3314"/>
        <v>0</v>
      </c>
      <c r="U520" s="142">
        <f t="shared" si="3314"/>
        <v>0</v>
      </c>
      <c r="V520" s="142">
        <f t="shared" si="3314"/>
        <v>0</v>
      </c>
      <c r="W520" s="142">
        <f t="shared" si="3314"/>
        <v>0</v>
      </c>
      <c r="X520" s="142">
        <f t="shared" si="3314"/>
        <v>0</v>
      </c>
      <c r="Y520" s="142">
        <f t="shared" si="3314"/>
        <v>0</v>
      </c>
      <c r="Z520" s="142">
        <f t="shared" si="3314"/>
        <v>0</v>
      </c>
      <c r="AA520" s="142">
        <f t="shared" si="3314"/>
        <v>0</v>
      </c>
      <c r="AB520" s="142">
        <f t="shared" si="3314"/>
        <v>0</v>
      </c>
      <c r="AC520" s="142">
        <f t="shared" si="3314"/>
        <v>0</v>
      </c>
      <c r="AD520" s="142">
        <f t="shared" si="3315"/>
        <v>0</v>
      </c>
      <c r="AE520" s="142">
        <f t="shared" si="3315"/>
        <v>0</v>
      </c>
      <c r="AF520" s="142">
        <f t="shared" si="3315"/>
        <v>0</v>
      </c>
      <c r="AG520" s="142">
        <f t="shared" si="3315"/>
        <v>0</v>
      </c>
      <c r="AH520" s="142">
        <f t="shared" si="3315"/>
        <v>0</v>
      </c>
      <c r="AI520" s="142">
        <f t="shared" si="3315"/>
        <v>0</v>
      </c>
      <c r="AJ520" s="142">
        <f t="shared" si="3315"/>
        <v>6073</v>
      </c>
      <c r="AK520" s="142">
        <f t="shared" si="3315"/>
        <v>0</v>
      </c>
      <c r="AL520" s="142">
        <f t="shared" si="3315"/>
        <v>0</v>
      </c>
      <c r="AM520" s="142">
        <f t="shared" si="3315"/>
        <v>0</v>
      </c>
      <c r="AN520" s="142">
        <f t="shared" si="3316"/>
        <v>0</v>
      </c>
      <c r="AO520" s="142">
        <f t="shared" si="3316"/>
        <v>0</v>
      </c>
      <c r="AP520" s="142">
        <f t="shared" si="3316"/>
        <v>0</v>
      </c>
      <c r="AQ520" s="142">
        <f t="shared" si="3316"/>
        <v>0</v>
      </c>
      <c r="AR520" s="142">
        <f t="shared" si="3316"/>
        <v>0</v>
      </c>
      <c r="AS520" s="142">
        <f t="shared" si="3316"/>
        <v>0</v>
      </c>
      <c r="AT520" s="142">
        <f t="shared" si="3316"/>
        <v>0</v>
      </c>
      <c r="AU520" s="142">
        <f t="shared" si="3316"/>
        <v>0</v>
      </c>
      <c r="AV520" s="142">
        <f t="shared" si="3316"/>
        <v>0</v>
      </c>
      <c r="AW520" s="142">
        <f t="shared" si="3316"/>
        <v>0</v>
      </c>
      <c r="AX520" s="142">
        <f t="shared" si="3317"/>
        <v>0</v>
      </c>
      <c r="AY520" s="142">
        <f t="shared" si="3317"/>
        <v>0</v>
      </c>
      <c r="AZ520" s="142">
        <f t="shared" si="3317"/>
        <v>0</v>
      </c>
      <c r="BA520" s="142">
        <f t="shared" si="3317"/>
        <v>0</v>
      </c>
      <c r="BB520" s="142">
        <f t="shared" si="3317"/>
        <v>0</v>
      </c>
      <c r="BC520" s="142">
        <f t="shared" si="3317"/>
        <v>0</v>
      </c>
      <c r="BD520" s="142">
        <f t="shared" si="3317"/>
        <v>0</v>
      </c>
      <c r="BE520" s="142">
        <f t="shared" si="3317"/>
        <v>0</v>
      </c>
      <c r="BF520" s="142">
        <f t="shared" si="3317"/>
        <v>0</v>
      </c>
      <c r="BG520" s="142">
        <f t="shared" si="3317"/>
        <v>0</v>
      </c>
      <c r="BH520" s="142">
        <f t="shared" si="3317"/>
        <v>0</v>
      </c>
      <c r="BI520" s="142">
        <f t="shared" si="3317"/>
        <v>0</v>
      </c>
      <c r="BJ520" s="142">
        <f t="shared" si="3317"/>
        <v>8815</v>
      </c>
      <c r="BK520" s="142">
        <f t="shared" si="3317"/>
        <v>6073</v>
      </c>
      <c r="BL520" s="142"/>
      <c r="BM520" s="142">
        <f t="shared" si="3318"/>
        <v>0</v>
      </c>
      <c r="BN520" s="142">
        <f t="shared" si="3318"/>
        <v>0</v>
      </c>
      <c r="BO520" s="142">
        <f t="shared" si="3318"/>
        <v>6073</v>
      </c>
      <c r="BP520" s="142">
        <f t="shared" si="3318"/>
        <v>0</v>
      </c>
      <c r="BQ520" s="142">
        <f t="shared" si="3318"/>
        <v>0</v>
      </c>
      <c r="BR520" s="142">
        <f t="shared" si="3318"/>
        <v>0</v>
      </c>
      <c r="BS520" s="142">
        <f t="shared" si="3318"/>
        <v>0</v>
      </c>
      <c r="BT520" s="142">
        <f t="shared" si="3318"/>
        <v>0</v>
      </c>
      <c r="BU520" s="142">
        <f t="shared" si="3318"/>
        <v>0</v>
      </c>
      <c r="BV520" s="142">
        <f t="shared" si="3318"/>
        <v>0</v>
      </c>
      <c r="BW520" s="142">
        <f t="shared" si="3319"/>
        <v>0</v>
      </c>
      <c r="BX520" s="142">
        <f t="shared" si="3319"/>
        <v>0</v>
      </c>
      <c r="BY520" s="142">
        <f t="shared" si="3319"/>
        <v>0</v>
      </c>
      <c r="BZ520" s="142">
        <f t="shared" si="3319"/>
        <v>0</v>
      </c>
      <c r="CA520" s="142">
        <f t="shared" si="3319"/>
        <v>0</v>
      </c>
      <c r="CB520" s="142">
        <f t="shared" si="3319"/>
        <v>0</v>
      </c>
      <c r="CC520" s="142">
        <f t="shared" si="3319"/>
        <v>0</v>
      </c>
      <c r="CD520" s="142">
        <f t="shared" si="3319"/>
        <v>0</v>
      </c>
      <c r="CE520" s="142">
        <f t="shared" si="3319"/>
        <v>0</v>
      </c>
      <c r="CF520" s="142">
        <f t="shared" si="3319"/>
        <v>0</v>
      </c>
      <c r="CG520" s="142">
        <f t="shared" si="3320"/>
        <v>0</v>
      </c>
      <c r="CH520" s="142">
        <f t="shared" si="3320"/>
        <v>0</v>
      </c>
      <c r="CI520" s="142">
        <f t="shared" si="3320"/>
        <v>0</v>
      </c>
      <c r="CJ520" s="142">
        <f t="shared" si="3320"/>
        <v>0</v>
      </c>
      <c r="CK520" s="142">
        <f t="shared" si="3320"/>
        <v>0</v>
      </c>
      <c r="CL520" s="142">
        <f t="shared" si="3320"/>
        <v>0</v>
      </c>
      <c r="CM520" s="142">
        <f t="shared" si="3320"/>
        <v>0</v>
      </c>
      <c r="CN520" s="142">
        <f t="shared" si="3320"/>
        <v>0</v>
      </c>
      <c r="CO520" s="142">
        <f t="shared" si="3320"/>
        <v>6073</v>
      </c>
      <c r="CP520" s="142">
        <f t="shared" si="3320"/>
        <v>0</v>
      </c>
      <c r="CQ520" s="142">
        <f t="shared" si="3321"/>
        <v>0</v>
      </c>
      <c r="CR520" s="142">
        <f t="shared" si="3321"/>
        <v>0</v>
      </c>
      <c r="CS520" s="142">
        <f t="shared" si="3321"/>
        <v>0</v>
      </c>
      <c r="CT520" s="142">
        <f t="shared" si="3321"/>
        <v>0</v>
      </c>
      <c r="CU520" s="142">
        <f t="shared" si="3321"/>
        <v>0</v>
      </c>
      <c r="CV520" s="142">
        <f t="shared" si="3321"/>
        <v>0</v>
      </c>
      <c r="CW520" s="142">
        <f t="shared" si="3321"/>
        <v>0</v>
      </c>
      <c r="CX520" s="142">
        <f t="shared" si="3321"/>
        <v>0</v>
      </c>
      <c r="CY520" s="142">
        <f t="shared" si="3321"/>
        <v>0</v>
      </c>
      <c r="CZ520" s="142">
        <f t="shared" si="3321"/>
        <v>0</v>
      </c>
      <c r="DA520" s="142">
        <f t="shared" si="3322"/>
        <v>0</v>
      </c>
      <c r="DB520" s="142">
        <f t="shared" si="3322"/>
        <v>0</v>
      </c>
      <c r="DC520" s="142">
        <f t="shared" si="3322"/>
        <v>0</v>
      </c>
      <c r="DD520" s="142">
        <f t="shared" si="3322"/>
        <v>0</v>
      </c>
      <c r="DE520" s="142">
        <f t="shared" si="3322"/>
        <v>0</v>
      </c>
      <c r="DF520" s="142">
        <f t="shared" si="3322"/>
        <v>0</v>
      </c>
      <c r="DG520" s="142">
        <f t="shared" si="3322"/>
        <v>0</v>
      </c>
      <c r="DH520" s="142">
        <f t="shared" si="3322"/>
        <v>0</v>
      </c>
      <c r="DI520" s="142">
        <f t="shared" si="3322"/>
        <v>0</v>
      </c>
      <c r="DJ520" s="142">
        <f t="shared" si="3322"/>
        <v>0</v>
      </c>
      <c r="DK520" s="142">
        <f t="shared" si="3323"/>
        <v>0</v>
      </c>
      <c r="DL520" s="142">
        <f t="shared" si="3323"/>
        <v>0</v>
      </c>
      <c r="DM520" s="142">
        <f t="shared" si="3323"/>
        <v>0</v>
      </c>
      <c r="DN520" s="142">
        <f t="shared" si="3323"/>
        <v>0</v>
      </c>
      <c r="DO520" s="142">
        <f t="shared" si="3323"/>
        <v>0</v>
      </c>
      <c r="DP520" s="142">
        <f t="shared" si="3323"/>
        <v>0</v>
      </c>
      <c r="DQ520" s="142">
        <f t="shared" si="3323"/>
        <v>0</v>
      </c>
      <c r="DR520" s="142">
        <f t="shared" si="3323"/>
        <v>0</v>
      </c>
      <c r="DS520" s="142">
        <f t="shared" si="3323"/>
        <v>0</v>
      </c>
      <c r="DT520" s="142">
        <f t="shared" si="3323"/>
        <v>0</v>
      </c>
      <c r="DU520" s="142">
        <f t="shared" si="3324"/>
        <v>0</v>
      </c>
      <c r="DV520" s="142">
        <f t="shared" si="3324"/>
        <v>0</v>
      </c>
      <c r="DW520" s="142">
        <f t="shared" si="3324"/>
        <v>0</v>
      </c>
      <c r="DX520" s="142">
        <f t="shared" si="3324"/>
        <v>0</v>
      </c>
      <c r="DY520" s="142">
        <f t="shared" si="3324"/>
        <v>0</v>
      </c>
      <c r="DZ520" s="142">
        <f t="shared" si="3324"/>
        <v>0</v>
      </c>
      <c r="EA520" s="142">
        <f t="shared" si="3324"/>
        <v>0</v>
      </c>
      <c r="EB520" s="142">
        <f t="shared" si="3324"/>
        <v>0</v>
      </c>
      <c r="EC520" s="142">
        <f t="shared" si="3324"/>
        <v>0</v>
      </c>
      <c r="ED520" s="142">
        <f t="shared" si="3324"/>
        <v>0</v>
      </c>
      <c r="EE520" s="142">
        <f t="shared" si="3325"/>
        <v>0</v>
      </c>
      <c r="EF520" s="142">
        <f t="shared" si="3325"/>
        <v>0</v>
      </c>
      <c r="EG520" s="142">
        <f t="shared" si="3325"/>
        <v>0</v>
      </c>
      <c r="EH520" s="142">
        <f t="shared" si="3325"/>
        <v>0</v>
      </c>
      <c r="EI520" s="142">
        <f t="shared" si="3325"/>
        <v>0</v>
      </c>
      <c r="EJ520" s="142">
        <f t="shared" si="3325"/>
        <v>0</v>
      </c>
      <c r="EK520" s="142">
        <f t="shared" si="3311"/>
        <v>0</v>
      </c>
      <c r="EL520" s="142">
        <f t="shared" si="3311"/>
        <v>0</v>
      </c>
      <c r="EM520" s="142">
        <f t="shared" si="3311"/>
        <v>0</v>
      </c>
      <c r="EN520" s="142">
        <f t="shared" si="3311"/>
        <v>0</v>
      </c>
      <c r="EO520" s="142">
        <f t="shared" si="3311"/>
        <v>0</v>
      </c>
      <c r="EP520" s="142">
        <f t="shared" si="3311"/>
        <v>0</v>
      </c>
      <c r="EQ520" s="142">
        <f t="shared" si="3311"/>
        <v>0</v>
      </c>
      <c r="ER520" s="142">
        <f t="shared" si="3311"/>
        <v>0</v>
      </c>
      <c r="ES520" s="142">
        <f t="shared" si="3311"/>
        <v>0</v>
      </c>
      <c r="ET520" s="142">
        <f t="shared" si="3311"/>
        <v>0</v>
      </c>
      <c r="EU520" s="142">
        <f t="shared" si="3312"/>
        <v>0</v>
      </c>
      <c r="EV520" s="142">
        <f t="shared" si="3312"/>
        <v>0</v>
      </c>
      <c r="EW520" s="142">
        <f t="shared" si="3312"/>
        <v>0</v>
      </c>
      <c r="EX520" s="142">
        <f t="shared" si="3312"/>
        <v>0</v>
      </c>
      <c r="EY520" s="142">
        <f t="shared" si="3312"/>
        <v>0</v>
      </c>
      <c r="EZ520" s="142">
        <f t="shared" si="3312"/>
        <v>0</v>
      </c>
      <c r="FA520" s="142">
        <f t="shared" si="3312"/>
        <v>0</v>
      </c>
      <c r="FB520" s="142">
        <f t="shared" si="3312"/>
        <v>0</v>
      </c>
      <c r="FC520" s="142">
        <f t="shared" si="3312"/>
        <v>0</v>
      </c>
      <c r="FD520" s="142">
        <f t="shared" si="3312"/>
        <v>0</v>
      </c>
      <c r="FE520" s="142">
        <f t="shared" si="3309"/>
        <v>0</v>
      </c>
      <c r="FF520" s="142">
        <f t="shared" si="3309"/>
        <v>0</v>
      </c>
      <c r="FG520" s="142">
        <f t="shared" si="3292"/>
        <v>0</v>
      </c>
      <c r="FH520" s="142">
        <f t="shared" si="3292"/>
        <v>0</v>
      </c>
      <c r="FI520" s="142">
        <f t="shared" si="3280"/>
        <v>0</v>
      </c>
    </row>
    <row r="521" spans="1:165" s="116" customFormat="1" ht="13.5" customHeight="1" x14ac:dyDescent="0.25">
      <c r="A521" s="2"/>
      <c r="B521" s="2"/>
      <c r="C521" s="2">
        <v>560101</v>
      </c>
      <c r="D521" s="2"/>
      <c r="E521" s="121" t="s">
        <v>635</v>
      </c>
      <c r="H521" s="149"/>
      <c r="I521" s="149"/>
      <c r="J521" s="142">
        <f t="shared" si="3313"/>
        <v>200000</v>
      </c>
      <c r="K521" s="142">
        <f t="shared" si="3313"/>
        <v>121564</v>
      </c>
      <c r="L521" s="142">
        <f t="shared" si="3313"/>
        <v>0</v>
      </c>
      <c r="M521" s="142">
        <f t="shared" si="3313"/>
        <v>34436</v>
      </c>
      <c r="N521" s="142">
        <f t="shared" si="3313"/>
        <v>0</v>
      </c>
      <c r="O521" s="142">
        <f t="shared" si="3313"/>
        <v>34436</v>
      </c>
      <c r="P521" s="142">
        <f t="shared" si="3313"/>
        <v>0</v>
      </c>
      <c r="Q521" s="142">
        <f t="shared" si="3313"/>
        <v>0</v>
      </c>
      <c r="R521" s="142">
        <f t="shared" si="3313"/>
        <v>0</v>
      </c>
      <c r="S521" s="142">
        <f t="shared" si="3313"/>
        <v>0</v>
      </c>
      <c r="T521" s="142">
        <f t="shared" si="3314"/>
        <v>0</v>
      </c>
      <c r="U521" s="142">
        <f t="shared" si="3314"/>
        <v>0</v>
      </c>
      <c r="V521" s="142">
        <f t="shared" si="3314"/>
        <v>0</v>
      </c>
      <c r="W521" s="142">
        <f t="shared" si="3314"/>
        <v>0</v>
      </c>
      <c r="X521" s="142">
        <f t="shared" si="3314"/>
        <v>0</v>
      </c>
      <c r="Y521" s="142">
        <f t="shared" si="3314"/>
        <v>0</v>
      </c>
      <c r="Z521" s="142">
        <f t="shared" si="3314"/>
        <v>0</v>
      </c>
      <c r="AA521" s="142">
        <f t="shared" si="3314"/>
        <v>0</v>
      </c>
      <c r="AB521" s="142">
        <f t="shared" si="3314"/>
        <v>0</v>
      </c>
      <c r="AC521" s="142">
        <f t="shared" si="3314"/>
        <v>0</v>
      </c>
      <c r="AD521" s="142">
        <f t="shared" si="3315"/>
        <v>0</v>
      </c>
      <c r="AE521" s="142">
        <f t="shared" si="3315"/>
        <v>0</v>
      </c>
      <c r="AF521" s="142">
        <f t="shared" si="3315"/>
        <v>0</v>
      </c>
      <c r="AG521" s="142">
        <f t="shared" si="3315"/>
        <v>0</v>
      </c>
      <c r="AH521" s="142">
        <f t="shared" si="3315"/>
        <v>0</v>
      </c>
      <c r="AI521" s="142">
        <f t="shared" si="3315"/>
        <v>0</v>
      </c>
      <c r="AJ521" s="142">
        <f t="shared" si="3315"/>
        <v>34436</v>
      </c>
      <c r="AK521" s="142">
        <f t="shared" si="3315"/>
        <v>0</v>
      </c>
      <c r="AL521" s="142">
        <f t="shared" si="3315"/>
        <v>0</v>
      </c>
      <c r="AM521" s="142">
        <f t="shared" si="3315"/>
        <v>0</v>
      </c>
      <c r="AN521" s="142">
        <f t="shared" si="3316"/>
        <v>0</v>
      </c>
      <c r="AO521" s="142">
        <f t="shared" si="3316"/>
        <v>0</v>
      </c>
      <c r="AP521" s="142">
        <f t="shared" si="3316"/>
        <v>0</v>
      </c>
      <c r="AQ521" s="142">
        <f t="shared" si="3316"/>
        <v>0</v>
      </c>
      <c r="AR521" s="142">
        <f t="shared" si="3316"/>
        <v>0</v>
      </c>
      <c r="AS521" s="142">
        <f t="shared" si="3316"/>
        <v>0</v>
      </c>
      <c r="AT521" s="142">
        <f t="shared" si="3316"/>
        <v>0</v>
      </c>
      <c r="AU521" s="142">
        <f t="shared" si="3316"/>
        <v>0</v>
      </c>
      <c r="AV521" s="142">
        <f t="shared" si="3316"/>
        <v>0</v>
      </c>
      <c r="AW521" s="142">
        <f t="shared" si="3316"/>
        <v>0</v>
      </c>
      <c r="AX521" s="142">
        <f t="shared" si="3317"/>
        <v>0</v>
      </c>
      <c r="AY521" s="142">
        <f t="shared" si="3317"/>
        <v>0</v>
      </c>
      <c r="AZ521" s="142">
        <f t="shared" si="3317"/>
        <v>0</v>
      </c>
      <c r="BA521" s="142">
        <f t="shared" si="3317"/>
        <v>0</v>
      </c>
      <c r="BB521" s="142">
        <f t="shared" si="3317"/>
        <v>0</v>
      </c>
      <c r="BC521" s="142">
        <f t="shared" si="3317"/>
        <v>0</v>
      </c>
      <c r="BD521" s="142">
        <f t="shared" si="3317"/>
        <v>0</v>
      </c>
      <c r="BE521" s="142">
        <f t="shared" si="3317"/>
        <v>0</v>
      </c>
      <c r="BF521" s="142">
        <f t="shared" si="3317"/>
        <v>0</v>
      </c>
      <c r="BG521" s="142">
        <f t="shared" si="3317"/>
        <v>0</v>
      </c>
      <c r="BH521" s="142">
        <f t="shared" si="3317"/>
        <v>0</v>
      </c>
      <c r="BI521" s="142">
        <f t="shared" si="3317"/>
        <v>0</v>
      </c>
      <c r="BJ521" s="142">
        <f t="shared" si="3317"/>
        <v>200000</v>
      </c>
      <c r="BK521" s="142">
        <f t="shared" si="3317"/>
        <v>34436</v>
      </c>
      <c r="BL521" s="142"/>
      <c r="BM521" s="142">
        <f t="shared" si="3318"/>
        <v>0</v>
      </c>
      <c r="BN521" s="142">
        <f t="shared" si="3318"/>
        <v>0</v>
      </c>
      <c r="BO521" s="142">
        <f t="shared" si="3318"/>
        <v>34436</v>
      </c>
      <c r="BP521" s="142">
        <f t="shared" si="3318"/>
        <v>0</v>
      </c>
      <c r="BQ521" s="142">
        <f t="shared" si="3318"/>
        <v>0</v>
      </c>
      <c r="BR521" s="142">
        <f t="shared" si="3318"/>
        <v>0</v>
      </c>
      <c r="BS521" s="142">
        <f t="shared" si="3318"/>
        <v>0</v>
      </c>
      <c r="BT521" s="142">
        <f t="shared" si="3318"/>
        <v>0</v>
      </c>
      <c r="BU521" s="142">
        <f t="shared" si="3318"/>
        <v>0</v>
      </c>
      <c r="BV521" s="142">
        <f t="shared" si="3318"/>
        <v>0</v>
      </c>
      <c r="BW521" s="142">
        <f t="shared" si="3319"/>
        <v>0</v>
      </c>
      <c r="BX521" s="142">
        <f t="shared" si="3319"/>
        <v>0</v>
      </c>
      <c r="BY521" s="142">
        <f t="shared" si="3319"/>
        <v>0</v>
      </c>
      <c r="BZ521" s="142">
        <f t="shared" si="3319"/>
        <v>0</v>
      </c>
      <c r="CA521" s="142">
        <f t="shared" si="3319"/>
        <v>0</v>
      </c>
      <c r="CB521" s="142">
        <f t="shared" si="3319"/>
        <v>0</v>
      </c>
      <c r="CC521" s="142">
        <f t="shared" si="3319"/>
        <v>0</v>
      </c>
      <c r="CD521" s="142">
        <f t="shared" si="3319"/>
        <v>0</v>
      </c>
      <c r="CE521" s="142">
        <f t="shared" si="3319"/>
        <v>0</v>
      </c>
      <c r="CF521" s="142">
        <f t="shared" si="3319"/>
        <v>0</v>
      </c>
      <c r="CG521" s="142">
        <f t="shared" si="3320"/>
        <v>0</v>
      </c>
      <c r="CH521" s="142">
        <f t="shared" si="3320"/>
        <v>0</v>
      </c>
      <c r="CI521" s="142">
        <f t="shared" si="3320"/>
        <v>0</v>
      </c>
      <c r="CJ521" s="142">
        <f t="shared" si="3320"/>
        <v>0</v>
      </c>
      <c r="CK521" s="142">
        <f t="shared" si="3320"/>
        <v>0</v>
      </c>
      <c r="CL521" s="142">
        <f t="shared" si="3320"/>
        <v>0</v>
      </c>
      <c r="CM521" s="142">
        <f t="shared" si="3320"/>
        <v>0</v>
      </c>
      <c r="CN521" s="142">
        <f t="shared" si="3320"/>
        <v>0</v>
      </c>
      <c r="CO521" s="142">
        <f t="shared" si="3320"/>
        <v>34436</v>
      </c>
      <c r="CP521" s="142">
        <f t="shared" si="3320"/>
        <v>22000</v>
      </c>
      <c r="CQ521" s="142">
        <f t="shared" si="3321"/>
        <v>0</v>
      </c>
      <c r="CR521" s="142">
        <f t="shared" si="3321"/>
        <v>0</v>
      </c>
      <c r="CS521" s="142">
        <f t="shared" si="3321"/>
        <v>0</v>
      </c>
      <c r="CT521" s="142">
        <f t="shared" si="3321"/>
        <v>0</v>
      </c>
      <c r="CU521" s="142">
        <f t="shared" si="3321"/>
        <v>22000</v>
      </c>
      <c r="CV521" s="142">
        <f t="shared" si="3321"/>
        <v>0</v>
      </c>
      <c r="CW521" s="142">
        <f t="shared" si="3321"/>
        <v>0</v>
      </c>
      <c r="CX521" s="142">
        <f t="shared" si="3321"/>
        <v>0</v>
      </c>
      <c r="CY521" s="142">
        <f t="shared" si="3321"/>
        <v>0</v>
      </c>
      <c r="CZ521" s="142">
        <f t="shared" si="3321"/>
        <v>0</v>
      </c>
      <c r="DA521" s="142">
        <f t="shared" si="3322"/>
        <v>0</v>
      </c>
      <c r="DB521" s="142">
        <f t="shared" si="3322"/>
        <v>22000</v>
      </c>
      <c r="DC521" s="142">
        <f t="shared" si="3322"/>
        <v>0</v>
      </c>
      <c r="DD521" s="142">
        <f t="shared" si="3322"/>
        <v>0</v>
      </c>
      <c r="DE521" s="142">
        <f t="shared" si="3322"/>
        <v>0</v>
      </c>
      <c r="DF521" s="142">
        <f t="shared" si="3322"/>
        <v>0</v>
      </c>
      <c r="DG521" s="142">
        <f t="shared" si="3322"/>
        <v>22000</v>
      </c>
      <c r="DH521" s="142">
        <f t="shared" si="3322"/>
        <v>22000</v>
      </c>
      <c r="DI521" s="142">
        <f t="shared" si="3322"/>
        <v>0</v>
      </c>
      <c r="DJ521" s="142">
        <f t="shared" si="3322"/>
        <v>0</v>
      </c>
      <c r="DK521" s="142">
        <f t="shared" si="3323"/>
        <v>0</v>
      </c>
      <c r="DL521" s="142">
        <f t="shared" si="3323"/>
        <v>0</v>
      </c>
      <c r="DM521" s="142">
        <f t="shared" si="3323"/>
        <v>22000</v>
      </c>
      <c r="DN521" s="142">
        <f t="shared" si="3323"/>
        <v>0</v>
      </c>
      <c r="DO521" s="142">
        <f t="shared" si="3323"/>
        <v>0</v>
      </c>
      <c r="DP521" s="142">
        <f t="shared" si="3323"/>
        <v>0</v>
      </c>
      <c r="DQ521" s="142">
        <f t="shared" si="3323"/>
        <v>0</v>
      </c>
      <c r="DR521" s="142">
        <f t="shared" si="3323"/>
        <v>0</v>
      </c>
      <c r="DS521" s="142">
        <f t="shared" si="3323"/>
        <v>0</v>
      </c>
      <c r="DT521" s="142">
        <f t="shared" si="3323"/>
        <v>22000</v>
      </c>
      <c r="DU521" s="142">
        <f t="shared" si="3324"/>
        <v>0</v>
      </c>
      <c r="DV521" s="142">
        <f t="shared" si="3324"/>
        <v>0</v>
      </c>
      <c r="DW521" s="142">
        <f t="shared" si="3324"/>
        <v>0</v>
      </c>
      <c r="DX521" s="142">
        <f t="shared" si="3324"/>
        <v>0</v>
      </c>
      <c r="DY521" s="142">
        <f t="shared" si="3324"/>
        <v>22000</v>
      </c>
      <c r="DZ521" s="142">
        <f t="shared" si="3324"/>
        <v>0</v>
      </c>
      <c r="EA521" s="142">
        <f t="shared" si="3324"/>
        <v>0</v>
      </c>
      <c r="EB521" s="142">
        <f t="shared" si="3324"/>
        <v>0</v>
      </c>
      <c r="EC521" s="142">
        <f t="shared" si="3324"/>
        <v>0</v>
      </c>
      <c r="ED521" s="142">
        <f t="shared" si="3324"/>
        <v>0</v>
      </c>
      <c r="EE521" s="142">
        <f t="shared" si="3325"/>
        <v>0</v>
      </c>
      <c r="EF521" s="142">
        <f t="shared" si="3325"/>
        <v>0</v>
      </c>
      <c r="EG521" s="142">
        <f t="shared" si="3325"/>
        <v>0</v>
      </c>
      <c r="EH521" s="142">
        <f t="shared" si="3325"/>
        <v>0</v>
      </c>
      <c r="EI521" s="142">
        <f t="shared" si="3325"/>
        <v>0</v>
      </c>
      <c r="EJ521" s="142">
        <f t="shared" si="3325"/>
        <v>0</v>
      </c>
      <c r="EK521" s="142">
        <f t="shared" si="3311"/>
        <v>0</v>
      </c>
      <c r="EL521" s="142">
        <f t="shared" si="3311"/>
        <v>0</v>
      </c>
      <c r="EM521" s="142">
        <f t="shared" si="3311"/>
        <v>0</v>
      </c>
      <c r="EN521" s="142">
        <f t="shared" si="3311"/>
        <v>0</v>
      </c>
      <c r="EO521" s="142">
        <f t="shared" si="3311"/>
        <v>0</v>
      </c>
      <c r="EP521" s="142">
        <f t="shared" si="3311"/>
        <v>0</v>
      </c>
      <c r="EQ521" s="142">
        <f t="shared" si="3311"/>
        <v>0</v>
      </c>
      <c r="ER521" s="142">
        <f t="shared" si="3311"/>
        <v>0</v>
      </c>
      <c r="ES521" s="142">
        <f t="shared" si="3311"/>
        <v>0</v>
      </c>
      <c r="ET521" s="142">
        <f t="shared" si="3311"/>
        <v>0</v>
      </c>
      <c r="EU521" s="142">
        <f t="shared" si="3312"/>
        <v>0</v>
      </c>
      <c r="EV521" s="142">
        <f t="shared" si="3312"/>
        <v>0</v>
      </c>
      <c r="EW521" s="142">
        <f t="shared" si="3312"/>
        <v>0</v>
      </c>
      <c r="EX521" s="142">
        <f t="shared" si="3312"/>
        <v>0</v>
      </c>
      <c r="EY521" s="142">
        <f t="shared" si="3312"/>
        <v>0</v>
      </c>
      <c r="EZ521" s="142">
        <f t="shared" si="3312"/>
        <v>0</v>
      </c>
      <c r="FA521" s="142">
        <f t="shared" si="3312"/>
        <v>0</v>
      </c>
      <c r="FB521" s="142">
        <f t="shared" si="3312"/>
        <v>0</v>
      </c>
      <c r="FC521" s="142">
        <f t="shared" si="3312"/>
        <v>0</v>
      </c>
      <c r="FD521" s="142">
        <f t="shared" si="3312"/>
        <v>0</v>
      </c>
      <c r="FE521" s="142">
        <f t="shared" si="3309"/>
        <v>0</v>
      </c>
      <c r="FF521" s="142">
        <f t="shared" si="3309"/>
        <v>0</v>
      </c>
      <c r="FG521" s="142">
        <f t="shared" si="3292"/>
        <v>0</v>
      </c>
      <c r="FH521" s="142">
        <f t="shared" si="3292"/>
        <v>0</v>
      </c>
      <c r="FI521" s="142">
        <f t="shared" si="3280"/>
        <v>0</v>
      </c>
    </row>
    <row r="522" spans="1:165" s="116" customFormat="1" ht="13.5" customHeight="1" x14ac:dyDescent="0.25">
      <c r="A522" s="2"/>
      <c r="B522" s="2"/>
      <c r="C522" s="2">
        <v>570101</v>
      </c>
      <c r="D522" s="2"/>
      <c r="E522" s="121" t="s">
        <v>636</v>
      </c>
      <c r="H522" s="149"/>
      <c r="I522" s="149"/>
      <c r="J522" s="142">
        <f t="shared" si="3313"/>
        <v>763000</v>
      </c>
      <c r="K522" s="142">
        <f t="shared" si="3313"/>
        <v>370659</v>
      </c>
      <c r="L522" s="142">
        <f t="shared" si="3313"/>
        <v>0</v>
      </c>
      <c r="M522" s="142">
        <f t="shared" si="3313"/>
        <v>312341</v>
      </c>
      <c r="N522" s="142">
        <f t="shared" si="3313"/>
        <v>0</v>
      </c>
      <c r="O522" s="142">
        <f t="shared" si="3313"/>
        <v>312341</v>
      </c>
      <c r="P522" s="142">
        <f t="shared" si="3313"/>
        <v>0</v>
      </c>
      <c r="Q522" s="142">
        <f t="shared" si="3313"/>
        <v>0</v>
      </c>
      <c r="R522" s="142">
        <f t="shared" si="3313"/>
        <v>0</v>
      </c>
      <c r="S522" s="142">
        <f t="shared" si="3313"/>
        <v>0</v>
      </c>
      <c r="T522" s="142">
        <f t="shared" si="3314"/>
        <v>0</v>
      </c>
      <c r="U522" s="142">
        <f t="shared" si="3314"/>
        <v>0</v>
      </c>
      <c r="V522" s="142">
        <f t="shared" si="3314"/>
        <v>0</v>
      </c>
      <c r="W522" s="142">
        <f t="shared" si="3314"/>
        <v>0</v>
      </c>
      <c r="X522" s="142">
        <f t="shared" si="3314"/>
        <v>0</v>
      </c>
      <c r="Y522" s="142">
        <f t="shared" si="3314"/>
        <v>0</v>
      </c>
      <c r="Z522" s="142">
        <f t="shared" si="3314"/>
        <v>0</v>
      </c>
      <c r="AA522" s="142">
        <f t="shared" si="3314"/>
        <v>0</v>
      </c>
      <c r="AB522" s="142">
        <f t="shared" si="3314"/>
        <v>0</v>
      </c>
      <c r="AC522" s="142">
        <f t="shared" si="3314"/>
        <v>0</v>
      </c>
      <c r="AD522" s="142">
        <f t="shared" si="3315"/>
        <v>0</v>
      </c>
      <c r="AE522" s="142">
        <f t="shared" si="3315"/>
        <v>0</v>
      </c>
      <c r="AF522" s="142">
        <f t="shared" si="3315"/>
        <v>0</v>
      </c>
      <c r="AG522" s="142">
        <f t="shared" si="3315"/>
        <v>165730</v>
      </c>
      <c r="AH522" s="142">
        <f t="shared" si="3315"/>
        <v>31960</v>
      </c>
      <c r="AI522" s="142">
        <f t="shared" si="3315"/>
        <v>38261</v>
      </c>
      <c r="AJ522" s="142">
        <f t="shared" si="3315"/>
        <v>108350</v>
      </c>
      <c r="AK522" s="142">
        <f t="shared" si="3315"/>
        <v>0</v>
      </c>
      <c r="AL522" s="142">
        <f t="shared" si="3315"/>
        <v>0</v>
      </c>
      <c r="AM522" s="142">
        <f t="shared" si="3315"/>
        <v>0</v>
      </c>
      <c r="AN522" s="142">
        <f t="shared" si="3316"/>
        <v>0</v>
      </c>
      <c r="AO522" s="142">
        <f t="shared" si="3316"/>
        <v>0</v>
      </c>
      <c r="AP522" s="142">
        <f t="shared" si="3316"/>
        <v>0</v>
      </c>
      <c r="AQ522" s="142">
        <f t="shared" si="3316"/>
        <v>0</v>
      </c>
      <c r="AR522" s="142">
        <f t="shared" si="3316"/>
        <v>0</v>
      </c>
      <c r="AS522" s="142">
        <f t="shared" si="3316"/>
        <v>0</v>
      </c>
      <c r="AT522" s="142">
        <f t="shared" si="3316"/>
        <v>0</v>
      </c>
      <c r="AU522" s="142">
        <f t="shared" si="3316"/>
        <v>0</v>
      </c>
      <c r="AV522" s="142">
        <f t="shared" si="3316"/>
        <v>0</v>
      </c>
      <c r="AW522" s="142">
        <f t="shared" si="3316"/>
        <v>0</v>
      </c>
      <c r="AX522" s="142">
        <f t="shared" si="3317"/>
        <v>0</v>
      </c>
      <c r="AY522" s="142">
        <f t="shared" si="3317"/>
        <v>0</v>
      </c>
      <c r="AZ522" s="142">
        <f t="shared" si="3317"/>
        <v>0</v>
      </c>
      <c r="BA522" s="142">
        <f t="shared" si="3317"/>
        <v>0</v>
      </c>
      <c r="BB522" s="142">
        <f t="shared" si="3317"/>
        <v>0</v>
      </c>
      <c r="BC522" s="142">
        <f t="shared" si="3317"/>
        <v>0</v>
      </c>
      <c r="BD522" s="142">
        <f t="shared" si="3317"/>
        <v>0</v>
      </c>
      <c r="BE522" s="142">
        <f t="shared" si="3317"/>
        <v>0</v>
      </c>
      <c r="BF522" s="142">
        <f t="shared" si="3317"/>
        <v>0</v>
      </c>
      <c r="BG522" s="142">
        <f t="shared" si="3317"/>
        <v>0</v>
      </c>
      <c r="BH522" s="142">
        <f t="shared" si="3317"/>
        <v>0</v>
      </c>
      <c r="BI522" s="142">
        <f t="shared" si="3317"/>
        <v>0</v>
      </c>
      <c r="BJ522" s="142">
        <f t="shared" si="3317"/>
        <v>763000</v>
      </c>
      <c r="BK522" s="142">
        <f t="shared" si="3317"/>
        <v>312341</v>
      </c>
      <c r="BL522" s="142"/>
      <c r="BM522" s="142">
        <f t="shared" si="3318"/>
        <v>0</v>
      </c>
      <c r="BN522" s="142">
        <f t="shared" si="3318"/>
        <v>0</v>
      </c>
      <c r="BO522" s="142">
        <f t="shared" si="3318"/>
        <v>312341</v>
      </c>
      <c r="BP522" s="142">
        <f t="shared" si="3318"/>
        <v>0</v>
      </c>
      <c r="BQ522" s="142">
        <f t="shared" si="3318"/>
        <v>0</v>
      </c>
      <c r="BR522" s="142">
        <f t="shared" si="3318"/>
        <v>0</v>
      </c>
      <c r="BS522" s="142">
        <f t="shared" si="3318"/>
        <v>0</v>
      </c>
      <c r="BT522" s="142">
        <f t="shared" si="3318"/>
        <v>0</v>
      </c>
      <c r="BU522" s="142">
        <f t="shared" si="3318"/>
        <v>0</v>
      </c>
      <c r="BV522" s="142">
        <f t="shared" si="3318"/>
        <v>0</v>
      </c>
      <c r="BW522" s="142">
        <f t="shared" si="3319"/>
        <v>0</v>
      </c>
      <c r="BX522" s="142">
        <f t="shared" si="3319"/>
        <v>0</v>
      </c>
      <c r="BY522" s="142">
        <f t="shared" si="3319"/>
        <v>0</v>
      </c>
      <c r="BZ522" s="142">
        <f t="shared" si="3319"/>
        <v>0</v>
      </c>
      <c r="CA522" s="142">
        <f t="shared" si="3319"/>
        <v>0</v>
      </c>
      <c r="CB522" s="142">
        <f t="shared" si="3319"/>
        <v>0</v>
      </c>
      <c r="CC522" s="142">
        <f t="shared" si="3319"/>
        <v>0</v>
      </c>
      <c r="CD522" s="142">
        <f t="shared" si="3319"/>
        <v>0</v>
      </c>
      <c r="CE522" s="142">
        <f t="shared" si="3319"/>
        <v>0</v>
      </c>
      <c r="CF522" s="142">
        <f t="shared" si="3319"/>
        <v>0</v>
      </c>
      <c r="CG522" s="142">
        <f t="shared" si="3320"/>
        <v>0</v>
      </c>
      <c r="CH522" s="142">
        <f t="shared" si="3320"/>
        <v>0</v>
      </c>
      <c r="CI522" s="142">
        <f t="shared" si="3320"/>
        <v>0</v>
      </c>
      <c r="CJ522" s="142">
        <f t="shared" si="3320"/>
        <v>0</v>
      </c>
      <c r="CK522" s="142">
        <f t="shared" si="3320"/>
        <v>0</v>
      </c>
      <c r="CL522" s="142">
        <f t="shared" si="3320"/>
        <v>165730</v>
      </c>
      <c r="CM522" s="142">
        <f t="shared" si="3320"/>
        <v>31960</v>
      </c>
      <c r="CN522" s="142">
        <f t="shared" si="3320"/>
        <v>38261</v>
      </c>
      <c r="CO522" s="142">
        <f t="shared" si="3320"/>
        <v>108350</v>
      </c>
      <c r="CP522" s="142">
        <f t="shared" si="3320"/>
        <v>40000</v>
      </c>
      <c r="CQ522" s="142">
        <f t="shared" si="3321"/>
        <v>0</v>
      </c>
      <c r="CR522" s="142">
        <f t="shared" si="3321"/>
        <v>0</v>
      </c>
      <c r="CS522" s="142">
        <f t="shared" si="3321"/>
        <v>0</v>
      </c>
      <c r="CT522" s="142">
        <f t="shared" si="3321"/>
        <v>20000</v>
      </c>
      <c r="CU522" s="142">
        <f t="shared" si="3321"/>
        <v>20000</v>
      </c>
      <c r="CV522" s="142">
        <f t="shared" si="3321"/>
        <v>0</v>
      </c>
      <c r="CW522" s="142">
        <f t="shared" si="3321"/>
        <v>0</v>
      </c>
      <c r="CX522" s="142">
        <f t="shared" si="3321"/>
        <v>0</v>
      </c>
      <c r="CY522" s="142">
        <f t="shared" si="3321"/>
        <v>0</v>
      </c>
      <c r="CZ522" s="142">
        <f t="shared" si="3321"/>
        <v>0</v>
      </c>
      <c r="DA522" s="142">
        <f t="shared" si="3322"/>
        <v>0</v>
      </c>
      <c r="DB522" s="142">
        <f t="shared" si="3322"/>
        <v>40000</v>
      </c>
      <c r="DC522" s="142">
        <f t="shared" si="3322"/>
        <v>0</v>
      </c>
      <c r="DD522" s="142">
        <f t="shared" si="3322"/>
        <v>0</v>
      </c>
      <c r="DE522" s="142">
        <f t="shared" si="3322"/>
        <v>0</v>
      </c>
      <c r="DF522" s="142">
        <f t="shared" si="3322"/>
        <v>20000</v>
      </c>
      <c r="DG522" s="142">
        <f t="shared" si="3322"/>
        <v>20000</v>
      </c>
      <c r="DH522" s="142">
        <f t="shared" si="3322"/>
        <v>40000</v>
      </c>
      <c r="DI522" s="142">
        <f t="shared" si="3322"/>
        <v>0</v>
      </c>
      <c r="DJ522" s="142">
        <f t="shared" si="3322"/>
        <v>0</v>
      </c>
      <c r="DK522" s="142">
        <f t="shared" si="3323"/>
        <v>0</v>
      </c>
      <c r="DL522" s="142">
        <f t="shared" si="3323"/>
        <v>20000</v>
      </c>
      <c r="DM522" s="142">
        <f t="shared" si="3323"/>
        <v>20000</v>
      </c>
      <c r="DN522" s="142">
        <f t="shared" si="3323"/>
        <v>0</v>
      </c>
      <c r="DO522" s="142">
        <f t="shared" si="3323"/>
        <v>0</v>
      </c>
      <c r="DP522" s="142">
        <f t="shared" si="3323"/>
        <v>0</v>
      </c>
      <c r="DQ522" s="142">
        <f t="shared" si="3323"/>
        <v>0</v>
      </c>
      <c r="DR522" s="142">
        <f t="shared" si="3323"/>
        <v>0</v>
      </c>
      <c r="DS522" s="142">
        <f t="shared" si="3323"/>
        <v>0</v>
      </c>
      <c r="DT522" s="142">
        <f t="shared" si="3323"/>
        <v>40000</v>
      </c>
      <c r="DU522" s="142">
        <f t="shared" si="3324"/>
        <v>0</v>
      </c>
      <c r="DV522" s="142">
        <f t="shared" si="3324"/>
        <v>0</v>
      </c>
      <c r="DW522" s="142">
        <f t="shared" si="3324"/>
        <v>0</v>
      </c>
      <c r="DX522" s="142">
        <f t="shared" si="3324"/>
        <v>20000</v>
      </c>
      <c r="DY522" s="142">
        <f t="shared" si="3324"/>
        <v>20000</v>
      </c>
      <c r="DZ522" s="142">
        <f t="shared" si="3324"/>
        <v>0</v>
      </c>
      <c r="EA522" s="142">
        <f t="shared" si="3324"/>
        <v>0</v>
      </c>
      <c r="EB522" s="142">
        <f t="shared" si="3324"/>
        <v>0</v>
      </c>
      <c r="EC522" s="142">
        <f t="shared" si="3324"/>
        <v>0</v>
      </c>
      <c r="ED522" s="142">
        <f t="shared" si="3324"/>
        <v>0</v>
      </c>
      <c r="EE522" s="142">
        <f t="shared" si="3325"/>
        <v>0</v>
      </c>
      <c r="EF522" s="142">
        <f t="shared" si="3325"/>
        <v>0</v>
      </c>
      <c r="EG522" s="142">
        <f t="shared" si="3325"/>
        <v>0</v>
      </c>
      <c r="EH522" s="142">
        <f t="shared" si="3325"/>
        <v>0</v>
      </c>
      <c r="EI522" s="142">
        <f t="shared" si="3325"/>
        <v>0</v>
      </c>
      <c r="EJ522" s="142">
        <f t="shared" si="3325"/>
        <v>0</v>
      </c>
      <c r="EK522" s="142">
        <f t="shared" ref="EK522:FD522" si="3326">SUMIF($C$16:$C$489,$C522,EK$16:EK$489)</f>
        <v>0</v>
      </c>
      <c r="EL522" s="142">
        <f t="shared" si="3326"/>
        <v>0</v>
      </c>
      <c r="EM522" s="142">
        <f t="shared" si="3326"/>
        <v>0</v>
      </c>
      <c r="EN522" s="142">
        <f t="shared" si="3326"/>
        <v>0</v>
      </c>
      <c r="EO522" s="142">
        <f t="shared" si="3326"/>
        <v>0</v>
      </c>
      <c r="EP522" s="142">
        <f t="shared" si="3326"/>
        <v>0</v>
      </c>
      <c r="EQ522" s="142">
        <f t="shared" si="3326"/>
        <v>0</v>
      </c>
      <c r="ER522" s="142">
        <f t="shared" si="3326"/>
        <v>0</v>
      </c>
      <c r="ES522" s="142">
        <f t="shared" si="3326"/>
        <v>0</v>
      </c>
      <c r="ET522" s="142">
        <f t="shared" si="3326"/>
        <v>0</v>
      </c>
      <c r="EU522" s="142">
        <f t="shared" si="3326"/>
        <v>0</v>
      </c>
      <c r="EV522" s="142">
        <f t="shared" si="3326"/>
        <v>0</v>
      </c>
      <c r="EW522" s="142">
        <f t="shared" si="3326"/>
        <v>0</v>
      </c>
      <c r="EX522" s="142">
        <f t="shared" si="3326"/>
        <v>0</v>
      </c>
      <c r="EY522" s="142">
        <f t="shared" si="3326"/>
        <v>0</v>
      </c>
      <c r="EZ522" s="142">
        <f t="shared" si="3326"/>
        <v>0</v>
      </c>
      <c r="FA522" s="142">
        <f t="shared" si="3326"/>
        <v>0</v>
      </c>
      <c r="FB522" s="142">
        <f t="shared" si="3326"/>
        <v>0</v>
      </c>
      <c r="FC522" s="142">
        <f t="shared" si="3326"/>
        <v>0</v>
      </c>
      <c r="FD522" s="142">
        <f t="shared" si="3326"/>
        <v>0</v>
      </c>
      <c r="FE522" s="142">
        <f t="shared" si="3309"/>
        <v>0</v>
      </c>
      <c r="FF522" s="142">
        <f t="shared" si="3309"/>
        <v>0</v>
      </c>
      <c r="FG522" s="142">
        <f t="shared" ref="FG522:FH541" si="3327">SUMIF($C$16:$C$489,$C522,FG$16:FG$489)</f>
        <v>0</v>
      </c>
      <c r="FH522" s="142">
        <f t="shared" si="3327"/>
        <v>0</v>
      </c>
      <c r="FI522" s="142">
        <f t="shared" si="3280"/>
        <v>0</v>
      </c>
    </row>
    <row r="523" spans="1:165" s="116" customFormat="1" ht="13.5" customHeight="1" x14ac:dyDescent="0.25">
      <c r="A523" s="2"/>
      <c r="B523" s="2"/>
      <c r="C523" s="2">
        <v>570111</v>
      </c>
      <c r="D523" s="2"/>
      <c r="E523" s="121" t="s">
        <v>352</v>
      </c>
      <c r="H523" s="149"/>
      <c r="I523" s="149"/>
      <c r="J523" s="142">
        <f t="shared" si="3313"/>
        <v>44025076</v>
      </c>
      <c r="K523" s="142">
        <f t="shared" si="3313"/>
        <v>27880714</v>
      </c>
      <c r="L523" s="142">
        <f t="shared" si="3313"/>
        <v>0</v>
      </c>
      <c r="M523" s="142">
        <f t="shared" si="3313"/>
        <v>16144362</v>
      </c>
      <c r="N523" s="142">
        <f t="shared" si="3313"/>
        <v>0</v>
      </c>
      <c r="O523" s="142">
        <f t="shared" si="3313"/>
        <v>15118241</v>
      </c>
      <c r="P523" s="142">
        <f t="shared" si="3313"/>
        <v>0</v>
      </c>
      <c r="Q523" s="142">
        <f t="shared" si="3313"/>
        <v>0</v>
      </c>
      <c r="R523" s="142">
        <f t="shared" si="3313"/>
        <v>0</v>
      </c>
      <c r="S523" s="142">
        <f t="shared" si="3313"/>
        <v>0</v>
      </c>
      <c r="T523" s="142">
        <f t="shared" si="3314"/>
        <v>1026121</v>
      </c>
      <c r="U523" s="142">
        <f t="shared" si="3314"/>
        <v>1026121</v>
      </c>
      <c r="V523" s="142">
        <f t="shared" si="3314"/>
        <v>0</v>
      </c>
      <c r="W523" s="142">
        <f t="shared" si="3314"/>
        <v>0</v>
      </c>
      <c r="X523" s="142">
        <f t="shared" si="3314"/>
        <v>0</v>
      </c>
      <c r="Y523" s="142">
        <f t="shared" si="3314"/>
        <v>0</v>
      </c>
      <c r="Z523" s="142">
        <f t="shared" si="3314"/>
        <v>0</v>
      </c>
      <c r="AA523" s="142">
        <f t="shared" si="3314"/>
        <v>0</v>
      </c>
      <c r="AB523" s="142">
        <f t="shared" si="3314"/>
        <v>0</v>
      </c>
      <c r="AC523" s="142">
        <f t="shared" si="3314"/>
        <v>0</v>
      </c>
      <c r="AD523" s="142">
        <f t="shared" si="3315"/>
        <v>0</v>
      </c>
      <c r="AE523" s="142">
        <f t="shared" si="3315"/>
        <v>0</v>
      </c>
      <c r="AF523" s="142">
        <f t="shared" si="3315"/>
        <v>11080500</v>
      </c>
      <c r="AG523" s="142">
        <f t="shared" si="3315"/>
        <v>5063862</v>
      </c>
      <c r="AH523" s="142">
        <f t="shared" si="3315"/>
        <v>0</v>
      </c>
      <c r="AI523" s="142">
        <f t="shared" si="3315"/>
        <v>0</v>
      </c>
      <c r="AJ523" s="142">
        <f t="shared" si="3315"/>
        <v>0</v>
      </c>
      <c r="AK523" s="142">
        <f t="shared" si="3315"/>
        <v>0</v>
      </c>
      <c r="AL523" s="142">
        <f t="shared" si="3315"/>
        <v>0</v>
      </c>
      <c r="AM523" s="142">
        <f t="shared" si="3315"/>
        <v>0</v>
      </c>
      <c r="AN523" s="142">
        <f t="shared" si="3316"/>
        <v>0</v>
      </c>
      <c r="AO523" s="142">
        <f t="shared" si="3316"/>
        <v>0</v>
      </c>
      <c r="AP523" s="142">
        <f t="shared" si="3316"/>
        <v>0</v>
      </c>
      <c r="AQ523" s="142">
        <f t="shared" si="3316"/>
        <v>0</v>
      </c>
      <c r="AR523" s="142">
        <f t="shared" si="3316"/>
        <v>0</v>
      </c>
      <c r="AS523" s="142">
        <f t="shared" si="3316"/>
        <v>0</v>
      </c>
      <c r="AT523" s="142">
        <f t="shared" si="3316"/>
        <v>0</v>
      </c>
      <c r="AU523" s="142">
        <f t="shared" si="3316"/>
        <v>0</v>
      </c>
      <c r="AV523" s="142">
        <f t="shared" si="3316"/>
        <v>0</v>
      </c>
      <c r="AW523" s="142">
        <f t="shared" si="3316"/>
        <v>0</v>
      </c>
      <c r="AX523" s="142">
        <f t="shared" si="3317"/>
        <v>0</v>
      </c>
      <c r="AY523" s="142">
        <f t="shared" si="3317"/>
        <v>0</v>
      </c>
      <c r="AZ523" s="142">
        <f t="shared" si="3317"/>
        <v>0</v>
      </c>
      <c r="BA523" s="142">
        <f t="shared" si="3317"/>
        <v>0</v>
      </c>
      <c r="BB523" s="142">
        <f t="shared" si="3317"/>
        <v>0</v>
      </c>
      <c r="BC523" s="142">
        <f t="shared" si="3317"/>
        <v>0</v>
      </c>
      <c r="BD523" s="142">
        <f t="shared" si="3317"/>
        <v>0</v>
      </c>
      <c r="BE523" s="142">
        <f t="shared" si="3317"/>
        <v>0</v>
      </c>
      <c r="BF523" s="142">
        <f t="shared" si="3317"/>
        <v>0</v>
      </c>
      <c r="BG523" s="142">
        <f t="shared" si="3317"/>
        <v>0</v>
      </c>
      <c r="BH523" s="142">
        <f t="shared" si="3317"/>
        <v>0</v>
      </c>
      <c r="BI523" s="142">
        <f t="shared" si="3317"/>
        <v>0</v>
      </c>
      <c r="BJ523" s="142">
        <f t="shared" si="3317"/>
        <v>44025076</v>
      </c>
      <c r="BK523" s="142">
        <f t="shared" si="3317"/>
        <v>16144362</v>
      </c>
      <c r="BL523" s="142"/>
      <c r="BM523" s="142">
        <f t="shared" si="3318"/>
        <v>0</v>
      </c>
      <c r="BN523" s="142">
        <f t="shared" si="3318"/>
        <v>0</v>
      </c>
      <c r="BO523" s="142">
        <f t="shared" si="3318"/>
        <v>15118241</v>
      </c>
      <c r="BP523" s="142">
        <f t="shared" si="3318"/>
        <v>0</v>
      </c>
      <c r="BQ523" s="142">
        <f t="shared" si="3318"/>
        <v>0</v>
      </c>
      <c r="BR523" s="142">
        <f t="shared" si="3318"/>
        <v>0</v>
      </c>
      <c r="BS523" s="142">
        <f t="shared" si="3318"/>
        <v>0</v>
      </c>
      <c r="BT523" s="142">
        <f t="shared" si="3318"/>
        <v>0</v>
      </c>
      <c r="BU523" s="142">
        <f t="shared" si="3318"/>
        <v>0</v>
      </c>
      <c r="BV523" s="142">
        <f t="shared" si="3318"/>
        <v>1026121</v>
      </c>
      <c r="BW523" s="142">
        <f t="shared" si="3319"/>
        <v>1026121</v>
      </c>
      <c r="BX523" s="142">
        <f t="shared" si="3319"/>
        <v>0</v>
      </c>
      <c r="BY523" s="142">
        <f t="shared" si="3319"/>
        <v>0</v>
      </c>
      <c r="BZ523" s="142">
        <f t="shared" si="3319"/>
        <v>0</v>
      </c>
      <c r="CA523" s="142">
        <f t="shared" si="3319"/>
        <v>0</v>
      </c>
      <c r="CB523" s="142">
        <f t="shared" si="3319"/>
        <v>0</v>
      </c>
      <c r="CC523" s="142">
        <f t="shared" si="3319"/>
        <v>0</v>
      </c>
      <c r="CD523" s="142">
        <f t="shared" si="3319"/>
        <v>0</v>
      </c>
      <c r="CE523" s="142">
        <f t="shared" si="3319"/>
        <v>0</v>
      </c>
      <c r="CF523" s="142">
        <f t="shared" si="3319"/>
        <v>0</v>
      </c>
      <c r="CG523" s="142">
        <f t="shared" si="3320"/>
        <v>0</v>
      </c>
      <c r="CH523" s="142">
        <f t="shared" si="3320"/>
        <v>0</v>
      </c>
      <c r="CI523" s="142">
        <f t="shared" si="3320"/>
        <v>0</v>
      </c>
      <c r="CJ523" s="142">
        <f t="shared" si="3320"/>
        <v>0</v>
      </c>
      <c r="CK523" s="142">
        <f t="shared" si="3320"/>
        <v>11080500</v>
      </c>
      <c r="CL523" s="142">
        <f t="shared" si="3320"/>
        <v>5063862</v>
      </c>
      <c r="CM523" s="142">
        <f t="shared" si="3320"/>
        <v>0</v>
      </c>
      <c r="CN523" s="142">
        <f t="shared" si="3320"/>
        <v>0</v>
      </c>
      <c r="CO523" s="142">
        <f t="shared" si="3320"/>
        <v>0</v>
      </c>
      <c r="CP523" s="142">
        <f t="shared" si="3320"/>
        <v>0</v>
      </c>
      <c r="CQ523" s="142">
        <f t="shared" si="3321"/>
        <v>0</v>
      </c>
      <c r="CR523" s="142">
        <f t="shared" si="3321"/>
        <v>0</v>
      </c>
      <c r="CS523" s="142">
        <f t="shared" si="3321"/>
        <v>0</v>
      </c>
      <c r="CT523" s="142">
        <f t="shared" si="3321"/>
        <v>0</v>
      </c>
      <c r="CU523" s="142">
        <f t="shared" si="3321"/>
        <v>0</v>
      </c>
      <c r="CV523" s="142">
        <f t="shared" si="3321"/>
        <v>0</v>
      </c>
      <c r="CW523" s="142">
        <f t="shared" si="3321"/>
        <v>0</v>
      </c>
      <c r="CX523" s="142">
        <f t="shared" si="3321"/>
        <v>0</v>
      </c>
      <c r="CY523" s="142">
        <f t="shared" si="3321"/>
        <v>0</v>
      </c>
      <c r="CZ523" s="142">
        <f t="shared" si="3321"/>
        <v>0</v>
      </c>
      <c r="DA523" s="142">
        <f t="shared" si="3322"/>
        <v>0</v>
      </c>
      <c r="DB523" s="142">
        <f t="shared" si="3322"/>
        <v>0</v>
      </c>
      <c r="DC523" s="142">
        <f t="shared" si="3322"/>
        <v>0</v>
      </c>
      <c r="DD523" s="142">
        <f t="shared" si="3322"/>
        <v>0</v>
      </c>
      <c r="DE523" s="142">
        <f t="shared" si="3322"/>
        <v>0</v>
      </c>
      <c r="DF523" s="142">
        <f t="shared" si="3322"/>
        <v>0</v>
      </c>
      <c r="DG523" s="142">
        <f t="shared" si="3322"/>
        <v>0</v>
      </c>
      <c r="DH523" s="142">
        <f t="shared" si="3322"/>
        <v>0</v>
      </c>
      <c r="DI523" s="142">
        <f t="shared" si="3322"/>
        <v>0</v>
      </c>
      <c r="DJ523" s="142">
        <f t="shared" si="3322"/>
        <v>0</v>
      </c>
      <c r="DK523" s="142">
        <f t="shared" si="3323"/>
        <v>0</v>
      </c>
      <c r="DL523" s="142">
        <f t="shared" si="3323"/>
        <v>0</v>
      </c>
      <c r="DM523" s="142">
        <f t="shared" si="3323"/>
        <v>0</v>
      </c>
      <c r="DN523" s="142">
        <f t="shared" si="3323"/>
        <v>0</v>
      </c>
      <c r="DO523" s="142">
        <f t="shared" si="3323"/>
        <v>0</v>
      </c>
      <c r="DP523" s="142">
        <f t="shared" si="3323"/>
        <v>0</v>
      </c>
      <c r="DQ523" s="142">
        <f t="shared" si="3323"/>
        <v>0</v>
      </c>
      <c r="DR523" s="142">
        <f t="shared" si="3323"/>
        <v>0</v>
      </c>
      <c r="DS523" s="142">
        <f t="shared" si="3323"/>
        <v>0</v>
      </c>
      <c r="DT523" s="142">
        <f t="shared" si="3323"/>
        <v>0</v>
      </c>
      <c r="DU523" s="142">
        <f t="shared" si="3324"/>
        <v>0</v>
      </c>
      <c r="DV523" s="142">
        <f t="shared" si="3324"/>
        <v>0</v>
      </c>
      <c r="DW523" s="142">
        <f t="shared" si="3324"/>
        <v>0</v>
      </c>
      <c r="DX523" s="142">
        <f t="shared" si="3324"/>
        <v>0</v>
      </c>
      <c r="DY523" s="142">
        <f t="shared" si="3324"/>
        <v>0</v>
      </c>
      <c r="DZ523" s="142">
        <f t="shared" si="3324"/>
        <v>0</v>
      </c>
      <c r="EA523" s="142">
        <f t="shared" si="3324"/>
        <v>0</v>
      </c>
      <c r="EB523" s="142">
        <f t="shared" si="3324"/>
        <v>0</v>
      </c>
      <c r="EC523" s="142">
        <f t="shared" si="3324"/>
        <v>0</v>
      </c>
      <c r="ED523" s="142">
        <f t="shared" si="3324"/>
        <v>0</v>
      </c>
      <c r="EE523" s="142">
        <f t="shared" si="3325"/>
        <v>0</v>
      </c>
      <c r="EF523" s="142">
        <f t="shared" si="3325"/>
        <v>0</v>
      </c>
      <c r="EG523" s="142">
        <f t="shared" si="3325"/>
        <v>0</v>
      </c>
      <c r="EH523" s="142">
        <f t="shared" si="3325"/>
        <v>0</v>
      </c>
      <c r="EI523" s="142">
        <f t="shared" si="3325"/>
        <v>0</v>
      </c>
      <c r="EJ523" s="142">
        <f t="shared" si="3325"/>
        <v>0</v>
      </c>
      <c r="EK523" s="142">
        <f t="shared" ref="EK523:ET528" si="3328">SUMIF($C$16:$C$489,$C523,EK$16:EK$489)</f>
        <v>0</v>
      </c>
      <c r="EL523" s="142">
        <f t="shared" si="3328"/>
        <v>0</v>
      </c>
      <c r="EM523" s="142">
        <f t="shared" si="3328"/>
        <v>0</v>
      </c>
      <c r="EN523" s="142">
        <f t="shared" si="3328"/>
        <v>0</v>
      </c>
      <c r="EO523" s="142">
        <f t="shared" si="3328"/>
        <v>0</v>
      </c>
      <c r="EP523" s="142">
        <f t="shared" si="3328"/>
        <v>0</v>
      </c>
      <c r="EQ523" s="142">
        <f t="shared" si="3328"/>
        <v>0</v>
      </c>
      <c r="ER523" s="142">
        <f t="shared" si="3328"/>
        <v>0</v>
      </c>
      <c r="ES523" s="142">
        <f t="shared" si="3328"/>
        <v>0</v>
      </c>
      <c r="ET523" s="142">
        <f t="shared" si="3328"/>
        <v>0</v>
      </c>
      <c r="EU523" s="142">
        <f t="shared" ref="EU523:FD528" si="3329">SUMIF($C$16:$C$489,$C523,EU$16:EU$489)</f>
        <v>0</v>
      </c>
      <c r="EV523" s="142">
        <f t="shared" si="3329"/>
        <v>0</v>
      </c>
      <c r="EW523" s="142">
        <f t="shared" si="3329"/>
        <v>0</v>
      </c>
      <c r="EX523" s="142">
        <f t="shared" si="3329"/>
        <v>0</v>
      </c>
      <c r="EY523" s="142">
        <f t="shared" si="3329"/>
        <v>0</v>
      </c>
      <c r="EZ523" s="142">
        <f t="shared" si="3329"/>
        <v>0</v>
      </c>
      <c r="FA523" s="142">
        <f t="shared" si="3329"/>
        <v>0</v>
      </c>
      <c r="FB523" s="142">
        <f t="shared" si="3329"/>
        <v>0</v>
      </c>
      <c r="FC523" s="142">
        <f t="shared" si="3329"/>
        <v>0</v>
      </c>
      <c r="FD523" s="142">
        <f t="shared" si="3329"/>
        <v>0</v>
      </c>
      <c r="FE523" s="142">
        <f t="shared" si="3309"/>
        <v>0</v>
      </c>
      <c r="FF523" s="142">
        <f t="shared" si="3309"/>
        <v>0</v>
      </c>
      <c r="FG523" s="142">
        <f t="shared" si="3327"/>
        <v>0</v>
      </c>
      <c r="FH523" s="142">
        <f t="shared" si="3327"/>
        <v>0</v>
      </c>
      <c r="FI523" s="142">
        <f t="shared" si="3280"/>
        <v>0</v>
      </c>
    </row>
    <row r="524" spans="1:165" s="116" customFormat="1" ht="13.5" customHeight="1" x14ac:dyDescent="0.25">
      <c r="A524" s="2"/>
      <c r="B524" s="2"/>
      <c r="C524" s="2">
        <v>500000</v>
      </c>
      <c r="D524" s="2"/>
      <c r="E524" s="121" t="s">
        <v>602</v>
      </c>
      <c r="H524" s="149"/>
      <c r="I524" s="149"/>
      <c r="J524" s="142">
        <f t="shared" si="3313"/>
        <v>675514</v>
      </c>
      <c r="K524" s="142">
        <f t="shared" si="3313"/>
        <v>116493</v>
      </c>
      <c r="L524" s="142">
        <f t="shared" si="3313"/>
        <v>0</v>
      </c>
      <c r="M524" s="142">
        <f t="shared" si="3313"/>
        <v>559021</v>
      </c>
      <c r="N524" s="142">
        <f t="shared" si="3313"/>
        <v>0</v>
      </c>
      <c r="O524" s="142">
        <f t="shared" si="3313"/>
        <v>0</v>
      </c>
      <c r="P524" s="142">
        <f t="shared" si="3313"/>
        <v>430859</v>
      </c>
      <c r="Q524" s="142">
        <f t="shared" si="3313"/>
        <v>125012</v>
      </c>
      <c r="R524" s="142">
        <f t="shared" si="3313"/>
        <v>0</v>
      </c>
      <c r="S524" s="142">
        <f t="shared" si="3313"/>
        <v>0</v>
      </c>
      <c r="T524" s="142">
        <f t="shared" si="3314"/>
        <v>0</v>
      </c>
      <c r="U524" s="142">
        <f t="shared" si="3314"/>
        <v>0</v>
      </c>
      <c r="V524" s="142">
        <f t="shared" si="3314"/>
        <v>0</v>
      </c>
      <c r="W524" s="142">
        <f t="shared" si="3314"/>
        <v>0</v>
      </c>
      <c r="X524" s="142">
        <f t="shared" si="3314"/>
        <v>0</v>
      </c>
      <c r="Y524" s="142">
        <f t="shared" si="3314"/>
        <v>0</v>
      </c>
      <c r="Z524" s="142">
        <f t="shared" si="3314"/>
        <v>0</v>
      </c>
      <c r="AA524" s="142">
        <f t="shared" si="3314"/>
        <v>0</v>
      </c>
      <c r="AB524" s="142">
        <f t="shared" si="3314"/>
        <v>0</v>
      </c>
      <c r="AC524" s="142">
        <f t="shared" si="3314"/>
        <v>0</v>
      </c>
      <c r="AD524" s="142">
        <f t="shared" si="3315"/>
        <v>3150</v>
      </c>
      <c r="AE524" s="142">
        <f t="shared" si="3315"/>
        <v>0</v>
      </c>
      <c r="AF524" s="142">
        <f t="shared" si="3315"/>
        <v>0</v>
      </c>
      <c r="AG524" s="142">
        <f t="shared" si="3315"/>
        <v>0</v>
      </c>
      <c r="AH524" s="142">
        <f t="shared" si="3315"/>
        <v>0</v>
      </c>
      <c r="AI524" s="142">
        <f t="shared" si="3315"/>
        <v>0</v>
      </c>
      <c r="AJ524" s="142">
        <f t="shared" si="3315"/>
        <v>559021</v>
      </c>
      <c r="AK524" s="142">
        <f t="shared" si="3315"/>
        <v>789372</v>
      </c>
      <c r="AL524" s="142">
        <f t="shared" si="3315"/>
        <v>789372</v>
      </c>
      <c r="AM524" s="142">
        <f t="shared" si="3315"/>
        <v>0</v>
      </c>
      <c r="AN524" s="142">
        <f t="shared" si="3316"/>
        <v>0</v>
      </c>
      <c r="AO524" s="142">
        <f t="shared" si="3316"/>
        <v>430654</v>
      </c>
      <c r="AP524" s="142">
        <f t="shared" si="3316"/>
        <v>346972</v>
      </c>
      <c r="AQ524" s="142">
        <f t="shared" si="3316"/>
        <v>0</v>
      </c>
      <c r="AR524" s="142">
        <f t="shared" si="3316"/>
        <v>0</v>
      </c>
      <c r="AS524" s="142">
        <f t="shared" si="3316"/>
        <v>7096</v>
      </c>
      <c r="AT524" s="142">
        <f t="shared" si="3316"/>
        <v>5587</v>
      </c>
      <c r="AU524" s="142">
        <f t="shared" si="3316"/>
        <v>1509</v>
      </c>
      <c r="AV524" s="142">
        <f t="shared" si="3316"/>
        <v>0</v>
      </c>
      <c r="AW524" s="142">
        <f t="shared" si="3316"/>
        <v>0</v>
      </c>
      <c r="AX524" s="142">
        <f t="shared" si="3317"/>
        <v>0</v>
      </c>
      <c r="AY524" s="142">
        <f t="shared" si="3317"/>
        <v>0</v>
      </c>
      <c r="AZ524" s="142">
        <f t="shared" si="3317"/>
        <v>0</v>
      </c>
      <c r="BA524" s="142">
        <f t="shared" si="3317"/>
        <v>0</v>
      </c>
      <c r="BB524" s="142">
        <f t="shared" si="3317"/>
        <v>0</v>
      </c>
      <c r="BC524" s="142">
        <f t="shared" si="3317"/>
        <v>4650</v>
      </c>
      <c r="BD524" s="142">
        <f t="shared" si="3317"/>
        <v>0</v>
      </c>
      <c r="BE524" s="142">
        <f t="shared" si="3317"/>
        <v>0</v>
      </c>
      <c r="BF524" s="142">
        <f t="shared" si="3317"/>
        <v>0</v>
      </c>
      <c r="BG524" s="142">
        <f t="shared" si="3317"/>
        <v>0</v>
      </c>
      <c r="BH524" s="142">
        <f t="shared" si="3317"/>
        <v>0</v>
      </c>
      <c r="BI524" s="142">
        <f t="shared" si="3317"/>
        <v>789372</v>
      </c>
      <c r="BJ524" s="142">
        <f t="shared" si="3317"/>
        <v>1464886</v>
      </c>
      <c r="BK524" s="142">
        <f t="shared" si="3317"/>
        <v>1348393</v>
      </c>
      <c r="BL524" s="142"/>
      <c r="BM524" s="142">
        <f t="shared" si="3318"/>
        <v>0</v>
      </c>
      <c r="BN524" s="142">
        <f t="shared" si="3318"/>
        <v>0</v>
      </c>
      <c r="BO524" s="142">
        <f t="shared" si="3318"/>
        <v>0</v>
      </c>
      <c r="BP524" s="142">
        <f t="shared" si="3318"/>
        <v>0</v>
      </c>
      <c r="BQ524" s="142">
        <f t="shared" si="3318"/>
        <v>861513</v>
      </c>
      <c r="BR524" s="142">
        <f t="shared" si="3318"/>
        <v>471984</v>
      </c>
      <c r="BS524" s="142">
        <f t="shared" si="3318"/>
        <v>0</v>
      </c>
      <c r="BT524" s="142">
        <f t="shared" si="3318"/>
        <v>0</v>
      </c>
      <c r="BU524" s="142">
        <f t="shared" si="3318"/>
        <v>0</v>
      </c>
      <c r="BV524" s="142">
        <f t="shared" si="3318"/>
        <v>7096</v>
      </c>
      <c r="BW524" s="142">
        <f t="shared" si="3319"/>
        <v>5587</v>
      </c>
      <c r="BX524" s="142">
        <f t="shared" si="3319"/>
        <v>0</v>
      </c>
      <c r="BY524" s="142">
        <f t="shared" si="3319"/>
        <v>1509</v>
      </c>
      <c r="BZ524" s="142">
        <f t="shared" si="3319"/>
        <v>0</v>
      </c>
      <c r="CA524" s="142">
        <f t="shared" si="3319"/>
        <v>0</v>
      </c>
      <c r="CB524" s="142">
        <f t="shared" si="3319"/>
        <v>0</v>
      </c>
      <c r="CC524" s="142">
        <f t="shared" si="3319"/>
        <v>0</v>
      </c>
      <c r="CD524" s="142">
        <f t="shared" si="3319"/>
        <v>0</v>
      </c>
      <c r="CE524" s="142">
        <f t="shared" si="3319"/>
        <v>0</v>
      </c>
      <c r="CF524" s="142">
        <f t="shared" si="3319"/>
        <v>0</v>
      </c>
      <c r="CG524" s="142">
        <f t="shared" si="3320"/>
        <v>0</v>
      </c>
      <c r="CH524" s="142">
        <f t="shared" si="3320"/>
        <v>0</v>
      </c>
      <c r="CI524" s="142">
        <f t="shared" si="3320"/>
        <v>7800</v>
      </c>
      <c r="CJ524" s="142">
        <f t="shared" si="3320"/>
        <v>0</v>
      </c>
      <c r="CK524" s="142">
        <f t="shared" si="3320"/>
        <v>0</v>
      </c>
      <c r="CL524" s="142">
        <f t="shared" si="3320"/>
        <v>0</v>
      </c>
      <c r="CM524" s="142">
        <f t="shared" si="3320"/>
        <v>0</v>
      </c>
      <c r="CN524" s="142">
        <f t="shared" si="3320"/>
        <v>0</v>
      </c>
      <c r="CO524" s="142">
        <f t="shared" si="3320"/>
        <v>1348393</v>
      </c>
      <c r="CP524" s="142">
        <f t="shared" si="3320"/>
        <v>0</v>
      </c>
      <c r="CQ524" s="142">
        <f t="shared" si="3321"/>
        <v>0</v>
      </c>
      <c r="CR524" s="142">
        <f t="shared" si="3321"/>
        <v>0</v>
      </c>
      <c r="CS524" s="142">
        <f t="shared" si="3321"/>
        <v>0</v>
      </c>
      <c r="CT524" s="142">
        <f t="shared" si="3321"/>
        <v>0</v>
      </c>
      <c r="CU524" s="142">
        <f t="shared" si="3321"/>
        <v>0</v>
      </c>
      <c r="CV524" s="142">
        <f t="shared" si="3321"/>
        <v>0</v>
      </c>
      <c r="CW524" s="142">
        <f t="shared" si="3321"/>
        <v>0</v>
      </c>
      <c r="CX524" s="142">
        <f t="shared" si="3321"/>
        <v>0</v>
      </c>
      <c r="CY524" s="142">
        <f t="shared" si="3321"/>
        <v>0</v>
      </c>
      <c r="CZ524" s="142">
        <f t="shared" si="3321"/>
        <v>0</v>
      </c>
      <c r="DA524" s="142">
        <f t="shared" si="3322"/>
        <v>0</v>
      </c>
      <c r="DB524" s="142">
        <f t="shared" si="3322"/>
        <v>0</v>
      </c>
      <c r="DC524" s="142">
        <f t="shared" si="3322"/>
        <v>0</v>
      </c>
      <c r="DD524" s="142">
        <f t="shared" si="3322"/>
        <v>0</v>
      </c>
      <c r="DE524" s="142">
        <f t="shared" si="3322"/>
        <v>0</v>
      </c>
      <c r="DF524" s="142">
        <f t="shared" si="3322"/>
        <v>0</v>
      </c>
      <c r="DG524" s="142">
        <f t="shared" si="3322"/>
        <v>0</v>
      </c>
      <c r="DH524" s="142">
        <f t="shared" si="3322"/>
        <v>0</v>
      </c>
      <c r="DI524" s="142">
        <f t="shared" si="3322"/>
        <v>0</v>
      </c>
      <c r="DJ524" s="142">
        <f t="shared" si="3322"/>
        <v>0</v>
      </c>
      <c r="DK524" s="142">
        <f t="shared" si="3323"/>
        <v>0</v>
      </c>
      <c r="DL524" s="142">
        <f t="shared" si="3323"/>
        <v>0</v>
      </c>
      <c r="DM524" s="142">
        <f t="shared" si="3323"/>
        <v>0</v>
      </c>
      <c r="DN524" s="142">
        <f t="shared" si="3323"/>
        <v>0</v>
      </c>
      <c r="DO524" s="142">
        <f t="shared" si="3323"/>
        <v>0</v>
      </c>
      <c r="DP524" s="142">
        <f t="shared" si="3323"/>
        <v>0</v>
      </c>
      <c r="DQ524" s="142">
        <f t="shared" si="3323"/>
        <v>0</v>
      </c>
      <c r="DR524" s="142">
        <f t="shared" si="3323"/>
        <v>0</v>
      </c>
      <c r="DS524" s="142">
        <f t="shared" si="3323"/>
        <v>0</v>
      </c>
      <c r="DT524" s="142">
        <f t="shared" si="3323"/>
        <v>0</v>
      </c>
      <c r="DU524" s="142">
        <f t="shared" si="3324"/>
        <v>0</v>
      </c>
      <c r="DV524" s="142">
        <f t="shared" si="3324"/>
        <v>0</v>
      </c>
      <c r="DW524" s="142">
        <f t="shared" si="3324"/>
        <v>0</v>
      </c>
      <c r="DX524" s="142">
        <f t="shared" si="3324"/>
        <v>0</v>
      </c>
      <c r="DY524" s="142">
        <f t="shared" si="3324"/>
        <v>0</v>
      </c>
      <c r="DZ524" s="142">
        <f t="shared" si="3324"/>
        <v>0</v>
      </c>
      <c r="EA524" s="142">
        <f t="shared" si="3324"/>
        <v>0</v>
      </c>
      <c r="EB524" s="142">
        <f t="shared" si="3324"/>
        <v>0</v>
      </c>
      <c r="EC524" s="142">
        <f t="shared" si="3324"/>
        <v>0</v>
      </c>
      <c r="ED524" s="142">
        <f t="shared" si="3324"/>
        <v>0</v>
      </c>
      <c r="EE524" s="142">
        <f t="shared" si="3325"/>
        <v>0</v>
      </c>
      <c r="EF524" s="142">
        <f t="shared" si="3325"/>
        <v>0</v>
      </c>
      <c r="EG524" s="142">
        <f t="shared" si="3325"/>
        <v>0</v>
      </c>
      <c r="EH524" s="142">
        <f t="shared" si="3325"/>
        <v>0</v>
      </c>
      <c r="EI524" s="142">
        <f t="shared" si="3325"/>
        <v>0</v>
      </c>
      <c r="EJ524" s="142">
        <f t="shared" si="3325"/>
        <v>0</v>
      </c>
      <c r="EK524" s="142">
        <f t="shared" si="3328"/>
        <v>0</v>
      </c>
      <c r="EL524" s="142">
        <f t="shared" si="3328"/>
        <v>0</v>
      </c>
      <c r="EM524" s="142">
        <f t="shared" si="3328"/>
        <v>0</v>
      </c>
      <c r="EN524" s="142">
        <f t="shared" si="3328"/>
        <v>0</v>
      </c>
      <c r="EO524" s="142">
        <f t="shared" si="3328"/>
        <v>0</v>
      </c>
      <c r="EP524" s="142">
        <f t="shared" si="3328"/>
        <v>0</v>
      </c>
      <c r="EQ524" s="142">
        <f t="shared" si="3328"/>
        <v>0</v>
      </c>
      <c r="ER524" s="142">
        <f t="shared" si="3328"/>
        <v>0</v>
      </c>
      <c r="ES524" s="142">
        <f t="shared" si="3328"/>
        <v>0</v>
      </c>
      <c r="ET524" s="142">
        <f t="shared" si="3328"/>
        <v>0</v>
      </c>
      <c r="EU524" s="142">
        <f t="shared" si="3329"/>
        <v>0</v>
      </c>
      <c r="EV524" s="142">
        <f t="shared" si="3329"/>
        <v>0</v>
      </c>
      <c r="EW524" s="142">
        <f t="shared" si="3329"/>
        <v>0</v>
      </c>
      <c r="EX524" s="142">
        <f t="shared" si="3329"/>
        <v>0</v>
      </c>
      <c r="EY524" s="142">
        <f t="shared" si="3329"/>
        <v>0</v>
      </c>
      <c r="EZ524" s="142">
        <f t="shared" si="3329"/>
        <v>0</v>
      </c>
      <c r="FA524" s="142">
        <f t="shared" si="3329"/>
        <v>0</v>
      </c>
      <c r="FB524" s="142">
        <f t="shared" si="3329"/>
        <v>0</v>
      </c>
      <c r="FC524" s="142">
        <f t="shared" si="3329"/>
        <v>0</v>
      </c>
      <c r="FD524" s="142">
        <f t="shared" si="3329"/>
        <v>0</v>
      </c>
      <c r="FE524" s="142">
        <f t="shared" si="3309"/>
        <v>0</v>
      </c>
      <c r="FF524" s="142">
        <f t="shared" si="3309"/>
        <v>0</v>
      </c>
      <c r="FG524" s="142">
        <f t="shared" si="3327"/>
        <v>0</v>
      </c>
      <c r="FH524" s="142">
        <f t="shared" si="3327"/>
        <v>0</v>
      </c>
      <c r="FI524" s="142">
        <f t="shared" si="3280"/>
        <v>0</v>
      </c>
    </row>
    <row r="525" spans="1:165" s="116" customFormat="1" ht="13.5" customHeight="1" x14ac:dyDescent="0.25">
      <c r="A525" s="2"/>
      <c r="B525" s="2"/>
      <c r="C525" s="2">
        <v>711902</v>
      </c>
      <c r="D525" s="2"/>
      <c r="E525" s="121" t="s">
        <v>637</v>
      </c>
      <c r="H525" s="149"/>
      <c r="I525" s="149"/>
      <c r="J525" s="142">
        <f t="shared" si="3313"/>
        <v>36000</v>
      </c>
      <c r="K525" s="142">
        <f t="shared" si="3313"/>
        <v>13000</v>
      </c>
      <c r="L525" s="142">
        <f t="shared" si="3313"/>
        <v>0</v>
      </c>
      <c r="M525" s="142">
        <f t="shared" si="3313"/>
        <v>23000</v>
      </c>
      <c r="N525" s="142">
        <f t="shared" si="3313"/>
        <v>0</v>
      </c>
      <c r="O525" s="142">
        <f t="shared" si="3313"/>
        <v>0</v>
      </c>
      <c r="P525" s="142">
        <f t="shared" si="3313"/>
        <v>0</v>
      </c>
      <c r="Q525" s="142">
        <f t="shared" si="3313"/>
        <v>0</v>
      </c>
      <c r="R525" s="142">
        <f t="shared" si="3313"/>
        <v>0</v>
      </c>
      <c r="S525" s="142">
        <f t="shared" si="3313"/>
        <v>0</v>
      </c>
      <c r="T525" s="142">
        <f t="shared" si="3314"/>
        <v>0</v>
      </c>
      <c r="U525" s="142">
        <f t="shared" si="3314"/>
        <v>0</v>
      </c>
      <c r="V525" s="142">
        <f t="shared" si="3314"/>
        <v>0</v>
      </c>
      <c r="W525" s="142">
        <f t="shared" si="3314"/>
        <v>0</v>
      </c>
      <c r="X525" s="142">
        <f t="shared" si="3314"/>
        <v>0</v>
      </c>
      <c r="Y525" s="142">
        <f t="shared" si="3314"/>
        <v>0</v>
      </c>
      <c r="Z525" s="142">
        <f t="shared" si="3314"/>
        <v>0</v>
      </c>
      <c r="AA525" s="142">
        <f t="shared" si="3314"/>
        <v>0</v>
      </c>
      <c r="AB525" s="142">
        <f t="shared" si="3314"/>
        <v>0</v>
      </c>
      <c r="AC525" s="142">
        <f t="shared" si="3314"/>
        <v>0</v>
      </c>
      <c r="AD525" s="142">
        <f t="shared" si="3315"/>
        <v>23000</v>
      </c>
      <c r="AE525" s="142">
        <f t="shared" si="3315"/>
        <v>0</v>
      </c>
      <c r="AF525" s="142">
        <f t="shared" si="3315"/>
        <v>0</v>
      </c>
      <c r="AG525" s="142">
        <f t="shared" si="3315"/>
        <v>0</v>
      </c>
      <c r="AH525" s="142">
        <f t="shared" si="3315"/>
        <v>0</v>
      </c>
      <c r="AI525" s="142">
        <f t="shared" si="3315"/>
        <v>0</v>
      </c>
      <c r="AJ525" s="142">
        <f t="shared" si="3315"/>
        <v>23000</v>
      </c>
      <c r="AK525" s="142">
        <f t="shared" si="3315"/>
        <v>54396</v>
      </c>
      <c r="AL525" s="142">
        <f t="shared" si="3315"/>
        <v>54396</v>
      </c>
      <c r="AM525" s="142">
        <f t="shared" si="3315"/>
        <v>0</v>
      </c>
      <c r="AN525" s="142">
        <f t="shared" si="3316"/>
        <v>0</v>
      </c>
      <c r="AO525" s="142">
        <f t="shared" si="3316"/>
        <v>0</v>
      </c>
      <c r="AP525" s="142">
        <f t="shared" si="3316"/>
        <v>0</v>
      </c>
      <c r="AQ525" s="142">
        <f t="shared" si="3316"/>
        <v>0</v>
      </c>
      <c r="AR525" s="142">
        <f t="shared" si="3316"/>
        <v>0</v>
      </c>
      <c r="AS525" s="142">
        <f t="shared" si="3316"/>
        <v>0</v>
      </c>
      <c r="AT525" s="142">
        <f t="shared" si="3316"/>
        <v>0</v>
      </c>
      <c r="AU525" s="142">
        <f t="shared" si="3316"/>
        <v>0</v>
      </c>
      <c r="AV525" s="142">
        <f t="shared" si="3316"/>
        <v>0</v>
      </c>
      <c r="AW525" s="142">
        <f t="shared" si="3316"/>
        <v>0</v>
      </c>
      <c r="AX525" s="142">
        <f t="shared" si="3317"/>
        <v>0</v>
      </c>
      <c r="AY525" s="142">
        <f t="shared" si="3317"/>
        <v>0</v>
      </c>
      <c r="AZ525" s="142">
        <f t="shared" si="3317"/>
        <v>0</v>
      </c>
      <c r="BA525" s="142">
        <f t="shared" si="3317"/>
        <v>0</v>
      </c>
      <c r="BB525" s="142">
        <f t="shared" si="3317"/>
        <v>0</v>
      </c>
      <c r="BC525" s="142">
        <f t="shared" si="3317"/>
        <v>54396</v>
      </c>
      <c r="BD525" s="142">
        <f t="shared" si="3317"/>
        <v>0</v>
      </c>
      <c r="BE525" s="142">
        <f t="shared" si="3317"/>
        <v>0</v>
      </c>
      <c r="BF525" s="142">
        <f t="shared" si="3317"/>
        <v>0</v>
      </c>
      <c r="BG525" s="142">
        <f t="shared" si="3317"/>
        <v>0</v>
      </c>
      <c r="BH525" s="142">
        <f t="shared" si="3317"/>
        <v>0</v>
      </c>
      <c r="BI525" s="142">
        <f t="shared" si="3317"/>
        <v>54396</v>
      </c>
      <c r="BJ525" s="142">
        <f t="shared" si="3317"/>
        <v>90396</v>
      </c>
      <c r="BK525" s="142">
        <f t="shared" si="3317"/>
        <v>77396</v>
      </c>
      <c r="BL525" s="142"/>
      <c r="BM525" s="142">
        <f t="shared" si="3318"/>
        <v>0</v>
      </c>
      <c r="BN525" s="142">
        <f t="shared" si="3318"/>
        <v>0</v>
      </c>
      <c r="BO525" s="142">
        <f t="shared" si="3318"/>
        <v>0</v>
      </c>
      <c r="BP525" s="142">
        <f t="shared" si="3318"/>
        <v>0</v>
      </c>
      <c r="BQ525" s="142">
        <f t="shared" si="3318"/>
        <v>0</v>
      </c>
      <c r="BR525" s="142">
        <f t="shared" si="3318"/>
        <v>0</v>
      </c>
      <c r="BS525" s="142">
        <f t="shared" si="3318"/>
        <v>0</v>
      </c>
      <c r="BT525" s="142">
        <f t="shared" si="3318"/>
        <v>0</v>
      </c>
      <c r="BU525" s="142">
        <f t="shared" si="3318"/>
        <v>0</v>
      </c>
      <c r="BV525" s="142">
        <f t="shared" si="3318"/>
        <v>0</v>
      </c>
      <c r="BW525" s="142">
        <f t="shared" si="3319"/>
        <v>0</v>
      </c>
      <c r="BX525" s="142">
        <f t="shared" si="3319"/>
        <v>0</v>
      </c>
      <c r="BY525" s="142">
        <f t="shared" si="3319"/>
        <v>0</v>
      </c>
      <c r="BZ525" s="142">
        <f t="shared" si="3319"/>
        <v>0</v>
      </c>
      <c r="CA525" s="142">
        <f t="shared" si="3319"/>
        <v>0</v>
      </c>
      <c r="CB525" s="142">
        <f t="shared" si="3319"/>
        <v>0</v>
      </c>
      <c r="CC525" s="142">
        <f t="shared" si="3319"/>
        <v>0</v>
      </c>
      <c r="CD525" s="142">
        <f t="shared" si="3319"/>
        <v>0</v>
      </c>
      <c r="CE525" s="142">
        <f t="shared" si="3319"/>
        <v>0</v>
      </c>
      <c r="CF525" s="142">
        <f t="shared" si="3319"/>
        <v>0</v>
      </c>
      <c r="CG525" s="142">
        <f t="shared" si="3320"/>
        <v>0</v>
      </c>
      <c r="CH525" s="142">
        <f t="shared" si="3320"/>
        <v>0</v>
      </c>
      <c r="CI525" s="142">
        <f t="shared" si="3320"/>
        <v>77396</v>
      </c>
      <c r="CJ525" s="142">
        <f t="shared" si="3320"/>
        <v>0</v>
      </c>
      <c r="CK525" s="142">
        <f t="shared" si="3320"/>
        <v>0</v>
      </c>
      <c r="CL525" s="142">
        <f t="shared" si="3320"/>
        <v>0</v>
      </c>
      <c r="CM525" s="142">
        <f t="shared" si="3320"/>
        <v>0</v>
      </c>
      <c r="CN525" s="142">
        <f t="shared" si="3320"/>
        <v>0</v>
      </c>
      <c r="CO525" s="142">
        <f t="shared" si="3320"/>
        <v>77396</v>
      </c>
      <c r="CP525" s="142">
        <f t="shared" si="3320"/>
        <v>0</v>
      </c>
      <c r="CQ525" s="142">
        <f t="shared" si="3321"/>
        <v>0</v>
      </c>
      <c r="CR525" s="142">
        <f t="shared" si="3321"/>
        <v>0</v>
      </c>
      <c r="CS525" s="142">
        <f t="shared" si="3321"/>
        <v>0</v>
      </c>
      <c r="CT525" s="142">
        <f t="shared" si="3321"/>
        <v>0</v>
      </c>
      <c r="CU525" s="142">
        <f t="shared" si="3321"/>
        <v>0</v>
      </c>
      <c r="CV525" s="142">
        <f t="shared" si="3321"/>
        <v>0</v>
      </c>
      <c r="CW525" s="142">
        <f t="shared" si="3321"/>
        <v>0</v>
      </c>
      <c r="CX525" s="142">
        <f t="shared" si="3321"/>
        <v>0</v>
      </c>
      <c r="CY525" s="142">
        <f t="shared" si="3321"/>
        <v>0</v>
      </c>
      <c r="CZ525" s="142">
        <f t="shared" si="3321"/>
        <v>0</v>
      </c>
      <c r="DA525" s="142">
        <f t="shared" si="3322"/>
        <v>0</v>
      </c>
      <c r="DB525" s="142">
        <f t="shared" si="3322"/>
        <v>0</v>
      </c>
      <c r="DC525" s="142">
        <f t="shared" si="3322"/>
        <v>0</v>
      </c>
      <c r="DD525" s="142">
        <f t="shared" si="3322"/>
        <v>0</v>
      </c>
      <c r="DE525" s="142">
        <f t="shared" si="3322"/>
        <v>0</v>
      </c>
      <c r="DF525" s="142">
        <f t="shared" si="3322"/>
        <v>0</v>
      </c>
      <c r="DG525" s="142">
        <f t="shared" si="3322"/>
        <v>0</v>
      </c>
      <c r="DH525" s="142">
        <f t="shared" si="3322"/>
        <v>0</v>
      </c>
      <c r="DI525" s="142">
        <f t="shared" si="3322"/>
        <v>0</v>
      </c>
      <c r="DJ525" s="142">
        <f t="shared" si="3322"/>
        <v>0</v>
      </c>
      <c r="DK525" s="142">
        <f t="shared" si="3323"/>
        <v>0</v>
      </c>
      <c r="DL525" s="142">
        <f t="shared" si="3323"/>
        <v>0</v>
      </c>
      <c r="DM525" s="142">
        <f t="shared" si="3323"/>
        <v>0</v>
      </c>
      <c r="DN525" s="142">
        <f t="shared" si="3323"/>
        <v>0</v>
      </c>
      <c r="DO525" s="142">
        <f t="shared" si="3323"/>
        <v>0</v>
      </c>
      <c r="DP525" s="142">
        <f t="shared" si="3323"/>
        <v>0</v>
      </c>
      <c r="DQ525" s="142">
        <f t="shared" si="3323"/>
        <v>0</v>
      </c>
      <c r="DR525" s="142">
        <f t="shared" si="3323"/>
        <v>0</v>
      </c>
      <c r="DS525" s="142">
        <f t="shared" si="3323"/>
        <v>0</v>
      </c>
      <c r="DT525" s="142">
        <f t="shared" si="3323"/>
        <v>0</v>
      </c>
      <c r="DU525" s="142">
        <f t="shared" si="3324"/>
        <v>0</v>
      </c>
      <c r="DV525" s="142">
        <f t="shared" si="3324"/>
        <v>0</v>
      </c>
      <c r="DW525" s="142">
        <f t="shared" si="3324"/>
        <v>0</v>
      </c>
      <c r="DX525" s="142">
        <f t="shared" si="3324"/>
        <v>0</v>
      </c>
      <c r="DY525" s="142">
        <f t="shared" si="3324"/>
        <v>0</v>
      </c>
      <c r="DZ525" s="142">
        <f t="shared" si="3324"/>
        <v>0</v>
      </c>
      <c r="EA525" s="142">
        <f t="shared" si="3324"/>
        <v>0</v>
      </c>
      <c r="EB525" s="142">
        <f t="shared" si="3324"/>
        <v>0</v>
      </c>
      <c r="EC525" s="142">
        <f t="shared" si="3324"/>
        <v>0</v>
      </c>
      <c r="ED525" s="142">
        <f t="shared" si="3324"/>
        <v>0</v>
      </c>
      <c r="EE525" s="142">
        <f t="shared" si="3325"/>
        <v>0</v>
      </c>
      <c r="EF525" s="142">
        <f t="shared" si="3325"/>
        <v>0</v>
      </c>
      <c r="EG525" s="142">
        <f t="shared" si="3325"/>
        <v>0</v>
      </c>
      <c r="EH525" s="142">
        <f t="shared" si="3325"/>
        <v>0</v>
      </c>
      <c r="EI525" s="142">
        <f t="shared" si="3325"/>
        <v>0</v>
      </c>
      <c r="EJ525" s="142">
        <f t="shared" si="3325"/>
        <v>0</v>
      </c>
      <c r="EK525" s="142">
        <f t="shared" si="3328"/>
        <v>0</v>
      </c>
      <c r="EL525" s="142">
        <f t="shared" si="3328"/>
        <v>0</v>
      </c>
      <c r="EM525" s="142">
        <f t="shared" si="3328"/>
        <v>0</v>
      </c>
      <c r="EN525" s="142">
        <f t="shared" si="3328"/>
        <v>0</v>
      </c>
      <c r="EO525" s="142">
        <f t="shared" si="3328"/>
        <v>0</v>
      </c>
      <c r="EP525" s="142">
        <f t="shared" si="3328"/>
        <v>0</v>
      </c>
      <c r="EQ525" s="142">
        <f t="shared" si="3328"/>
        <v>0</v>
      </c>
      <c r="ER525" s="142">
        <f t="shared" si="3328"/>
        <v>0</v>
      </c>
      <c r="ES525" s="142">
        <f t="shared" si="3328"/>
        <v>0</v>
      </c>
      <c r="ET525" s="142">
        <f t="shared" si="3328"/>
        <v>0</v>
      </c>
      <c r="EU525" s="142">
        <f t="shared" si="3329"/>
        <v>0</v>
      </c>
      <c r="EV525" s="142">
        <f t="shared" si="3329"/>
        <v>0</v>
      </c>
      <c r="EW525" s="142">
        <f t="shared" si="3329"/>
        <v>0</v>
      </c>
      <c r="EX525" s="142">
        <f t="shared" si="3329"/>
        <v>0</v>
      </c>
      <c r="EY525" s="142">
        <f t="shared" si="3329"/>
        <v>0</v>
      </c>
      <c r="EZ525" s="142">
        <f t="shared" si="3329"/>
        <v>0</v>
      </c>
      <c r="FA525" s="142">
        <f t="shared" si="3329"/>
        <v>0</v>
      </c>
      <c r="FB525" s="142">
        <f t="shared" si="3329"/>
        <v>0</v>
      </c>
      <c r="FC525" s="142">
        <f t="shared" si="3329"/>
        <v>0</v>
      </c>
      <c r="FD525" s="142">
        <f t="shared" si="3329"/>
        <v>0</v>
      </c>
      <c r="FE525" s="142">
        <f t="shared" si="3309"/>
        <v>0</v>
      </c>
      <c r="FF525" s="142">
        <f t="shared" si="3309"/>
        <v>0</v>
      </c>
      <c r="FG525" s="142">
        <f t="shared" si="3327"/>
        <v>0</v>
      </c>
      <c r="FH525" s="142">
        <f t="shared" si="3327"/>
        <v>0</v>
      </c>
      <c r="FI525" s="142">
        <f t="shared" si="3280"/>
        <v>0</v>
      </c>
    </row>
    <row r="526" spans="1:165" s="116" customFormat="1" ht="13.5" customHeight="1" x14ac:dyDescent="0.25">
      <c r="A526" s="2"/>
      <c r="B526" s="2"/>
      <c r="C526" s="2">
        <v>712602</v>
      </c>
      <c r="D526" s="2"/>
      <c r="E526" s="121" t="s">
        <v>638</v>
      </c>
      <c r="H526" s="149"/>
      <c r="I526" s="149"/>
      <c r="J526" s="142">
        <f t="shared" si="3313"/>
        <v>0</v>
      </c>
      <c r="K526" s="142">
        <f t="shared" si="3313"/>
        <v>0</v>
      </c>
      <c r="L526" s="142">
        <f t="shared" si="3313"/>
        <v>0</v>
      </c>
      <c r="M526" s="142">
        <f t="shared" si="3313"/>
        <v>0</v>
      </c>
      <c r="N526" s="142">
        <f t="shared" si="3313"/>
        <v>0</v>
      </c>
      <c r="O526" s="142">
        <f t="shared" si="3313"/>
        <v>0</v>
      </c>
      <c r="P526" s="142">
        <f t="shared" si="3313"/>
        <v>0</v>
      </c>
      <c r="Q526" s="142">
        <f t="shared" si="3313"/>
        <v>0</v>
      </c>
      <c r="R526" s="142">
        <f t="shared" si="3313"/>
        <v>0</v>
      </c>
      <c r="S526" s="142">
        <f t="shared" si="3313"/>
        <v>0</v>
      </c>
      <c r="T526" s="142">
        <f t="shared" si="3314"/>
        <v>0</v>
      </c>
      <c r="U526" s="142">
        <f t="shared" si="3314"/>
        <v>0</v>
      </c>
      <c r="V526" s="142">
        <f t="shared" si="3314"/>
        <v>0</v>
      </c>
      <c r="W526" s="142">
        <f t="shared" si="3314"/>
        <v>0</v>
      </c>
      <c r="X526" s="142">
        <f t="shared" si="3314"/>
        <v>0</v>
      </c>
      <c r="Y526" s="142">
        <f t="shared" si="3314"/>
        <v>0</v>
      </c>
      <c r="Z526" s="142">
        <f t="shared" si="3314"/>
        <v>0</v>
      </c>
      <c r="AA526" s="142">
        <f t="shared" si="3314"/>
        <v>0</v>
      </c>
      <c r="AB526" s="142">
        <f t="shared" si="3314"/>
        <v>0</v>
      </c>
      <c r="AC526" s="142">
        <f t="shared" si="3314"/>
        <v>0</v>
      </c>
      <c r="AD526" s="142">
        <f t="shared" si="3315"/>
        <v>0</v>
      </c>
      <c r="AE526" s="142">
        <f t="shared" si="3315"/>
        <v>0</v>
      </c>
      <c r="AF526" s="142">
        <f t="shared" si="3315"/>
        <v>0</v>
      </c>
      <c r="AG526" s="142">
        <f t="shared" si="3315"/>
        <v>0</v>
      </c>
      <c r="AH526" s="142">
        <f t="shared" si="3315"/>
        <v>0</v>
      </c>
      <c r="AI526" s="142">
        <f t="shared" si="3315"/>
        <v>0</v>
      </c>
      <c r="AJ526" s="142">
        <f t="shared" si="3315"/>
        <v>0</v>
      </c>
      <c r="AK526" s="142">
        <f t="shared" si="3315"/>
        <v>50</v>
      </c>
      <c r="AL526" s="142">
        <f t="shared" si="3315"/>
        <v>50</v>
      </c>
      <c r="AM526" s="142">
        <f t="shared" si="3315"/>
        <v>0</v>
      </c>
      <c r="AN526" s="142">
        <f t="shared" si="3316"/>
        <v>0</v>
      </c>
      <c r="AO526" s="142">
        <f t="shared" si="3316"/>
        <v>0</v>
      </c>
      <c r="AP526" s="142">
        <f t="shared" si="3316"/>
        <v>0</v>
      </c>
      <c r="AQ526" s="142">
        <f t="shared" si="3316"/>
        <v>0</v>
      </c>
      <c r="AR526" s="142">
        <f t="shared" si="3316"/>
        <v>0</v>
      </c>
      <c r="AS526" s="142">
        <f t="shared" si="3316"/>
        <v>0</v>
      </c>
      <c r="AT526" s="142">
        <f t="shared" si="3316"/>
        <v>0</v>
      </c>
      <c r="AU526" s="142">
        <f t="shared" si="3316"/>
        <v>0</v>
      </c>
      <c r="AV526" s="142">
        <f t="shared" si="3316"/>
        <v>0</v>
      </c>
      <c r="AW526" s="142">
        <f t="shared" si="3316"/>
        <v>0</v>
      </c>
      <c r="AX526" s="142">
        <f t="shared" si="3317"/>
        <v>0</v>
      </c>
      <c r="AY526" s="142">
        <f t="shared" si="3317"/>
        <v>0</v>
      </c>
      <c r="AZ526" s="142">
        <f t="shared" si="3317"/>
        <v>0</v>
      </c>
      <c r="BA526" s="142">
        <f t="shared" si="3317"/>
        <v>0</v>
      </c>
      <c r="BB526" s="142">
        <f t="shared" si="3317"/>
        <v>0</v>
      </c>
      <c r="BC526" s="142">
        <f t="shared" si="3317"/>
        <v>50</v>
      </c>
      <c r="BD526" s="142">
        <f t="shared" si="3317"/>
        <v>0</v>
      </c>
      <c r="BE526" s="142">
        <f t="shared" si="3317"/>
        <v>0</v>
      </c>
      <c r="BF526" s="142">
        <f t="shared" si="3317"/>
        <v>0</v>
      </c>
      <c r="BG526" s="142">
        <f t="shared" si="3317"/>
        <v>0</v>
      </c>
      <c r="BH526" s="142">
        <f t="shared" si="3317"/>
        <v>0</v>
      </c>
      <c r="BI526" s="142">
        <f t="shared" si="3317"/>
        <v>50</v>
      </c>
      <c r="BJ526" s="142">
        <f t="shared" si="3317"/>
        <v>50</v>
      </c>
      <c r="BK526" s="142">
        <f t="shared" si="3317"/>
        <v>50</v>
      </c>
      <c r="BL526" s="142"/>
      <c r="BM526" s="142">
        <f t="shared" si="3318"/>
        <v>0</v>
      </c>
      <c r="BN526" s="142">
        <f t="shared" si="3318"/>
        <v>0</v>
      </c>
      <c r="BO526" s="142">
        <f t="shared" si="3318"/>
        <v>0</v>
      </c>
      <c r="BP526" s="142">
        <f t="shared" si="3318"/>
        <v>0</v>
      </c>
      <c r="BQ526" s="142">
        <f t="shared" si="3318"/>
        <v>0</v>
      </c>
      <c r="BR526" s="142">
        <f t="shared" si="3318"/>
        <v>0</v>
      </c>
      <c r="BS526" s="142">
        <f t="shared" si="3318"/>
        <v>0</v>
      </c>
      <c r="BT526" s="142">
        <f t="shared" si="3318"/>
        <v>0</v>
      </c>
      <c r="BU526" s="142">
        <f t="shared" si="3318"/>
        <v>0</v>
      </c>
      <c r="BV526" s="142">
        <f t="shared" si="3318"/>
        <v>0</v>
      </c>
      <c r="BW526" s="142">
        <f t="shared" si="3319"/>
        <v>0</v>
      </c>
      <c r="BX526" s="142">
        <f t="shared" si="3319"/>
        <v>0</v>
      </c>
      <c r="BY526" s="142">
        <f t="shared" si="3319"/>
        <v>0</v>
      </c>
      <c r="BZ526" s="142">
        <f t="shared" si="3319"/>
        <v>0</v>
      </c>
      <c r="CA526" s="142">
        <f t="shared" si="3319"/>
        <v>0</v>
      </c>
      <c r="CB526" s="142">
        <f t="shared" si="3319"/>
        <v>0</v>
      </c>
      <c r="CC526" s="142">
        <f t="shared" si="3319"/>
        <v>0</v>
      </c>
      <c r="CD526" s="142">
        <f t="shared" si="3319"/>
        <v>0</v>
      </c>
      <c r="CE526" s="142">
        <f t="shared" si="3319"/>
        <v>0</v>
      </c>
      <c r="CF526" s="142">
        <f t="shared" si="3319"/>
        <v>0</v>
      </c>
      <c r="CG526" s="142">
        <f t="shared" si="3320"/>
        <v>0</v>
      </c>
      <c r="CH526" s="142">
        <f t="shared" si="3320"/>
        <v>0</v>
      </c>
      <c r="CI526" s="142">
        <f t="shared" si="3320"/>
        <v>50</v>
      </c>
      <c r="CJ526" s="142">
        <f t="shared" si="3320"/>
        <v>0</v>
      </c>
      <c r="CK526" s="142">
        <f t="shared" si="3320"/>
        <v>0</v>
      </c>
      <c r="CL526" s="142">
        <f t="shared" si="3320"/>
        <v>0</v>
      </c>
      <c r="CM526" s="142">
        <f t="shared" si="3320"/>
        <v>0</v>
      </c>
      <c r="CN526" s="142">
        <f t="shared" si="3320"/>
        <v>0</v>
      </c>
      <c r="CO526" s="142">
        <f t="shared" si="3320"/>
        <v>50</v>
      </c>
      <c r="CP526" s="142">
        <f t="shared" si="3320"/>
        <v>0</v>
      </c>
      <c r="CQ526" s="142">
        <f t="shared" si="3321"/>
        <v>0</v>
      </c>
      <c r="CR526" s="142">
        <f t="shared" si="3321"/>
        <v>0</v>
      </c>
      <c r="CS526" s="142">
        <f t="shared" si="3321"/>
        <v>0</v>
      </c>
      <c r="CT526" s="142">
        <f t="shared" si="3321"/>
        <v>0</v>
      </c>
      <c r="CU526" s="142">
        <f t="shared" si="3321"/>
        <v>0</v>
      </c>
      <c r="CV526" s="142">
        <f t="shared" si="3321"/>
        <v>0</v>
      </c>
      <c r="CW526" s="142">
        <f t="shared" si="3321"/>
        <v>0</v>
      </c>
      <c r="CX526" s="142">
        <f t="shared" si="3321"/>
        <v>0</v>
      </c>
      <c r="CY526" s="142">
        <f t="shared" si="3321"/>
        <v>0</v>
      </c>
      <c r="CZ526" s="142">
        <f t="shared" si="3321"/>
        <v>0</v>
      </c>
      <c r="DA526" s="142">
        <f t="shared" si="3322"/>
        <v>0</v>
      </c>
      <c r="DB526" s="142">
        <f t="shared" si="3322"/>
        <v>0</v>
      </c>
      <c r="DC526" s="142">
        <f t="shared" si="3322"/>
        <v>0</v>
      </c>
      <c r="DD526" s="142">
        <f t="shared" si="3322"/>
        <v>0</v>
      </c>
      <c r="DE526" s="142">
        <f t="shared" si="3322"/>
        <v>0</v>
      </c>
      <c r="DF526" s="142">
        <f t="shared" si="3322"/>
        <v>0</v>
      </c>
      <c r="DG526" s="142">
        <f t="shared" si="3322"/>
        <v>0</v>
      </c>
      <c r="DH526" s="142">
        <f t="shared" si="3322"/>
        <v>0</v>
      </c>
      <c r="DI526" s="142">
        <f t="shared" si="3322"/>
        <v>0</v>
      </c>
      <c r="DJ526" s="142">
        <f t="shared" si="3322"/>
        <v>0</v>
      </c>
      <c r="DK526" s="142">
        <f t="shared" si="3323"/>
        <v>0</v>
      </c>
      <c r="DL526" s="142">
        <f t="shared" si="3323"/>
        <v>0</v>
      </c>
      <c r="DM526" s="142">
        <f t="shared" si="3323"/>
        <v>0</v>
      </c>
      <c r="DN526" s="142">
        <f t="shared" si="3323"/>
        <v>0</v>
      </c>
      <c r="DO526" s="142">
        <f t="shared" si="3323"/>
        <v>0</v>
      </c>
      <c r="DP526" s="142">
        <f t="shared" si="3323"/>
        <v>0</v>
      </c>
      <c r="DQ526" s="142">
        <f t="shared" si="3323"/>
        <v>0</v>
      </c>
      <c r="DR526" s="142">
        <f t="shared" si="3323"/>
        <v>0</v>
      </c>
      <c r="DS526" s="142">
        <f t="shared" si="3323"/>
        <v>0</v>
      </c>
      <c r="DT526" s="142">
        <f t="shared" si="3323"/>
        <v>0</v>
      </c>
      <c r="DU526" s="142">
        <f t="shared" si="3324"/>
        <v>0</v>
      </c>
      <c r="DV526" s="142">
        <f t="shared" si="3324"/>
        <v>0</v>
      </c>
      <c r="DW526" s="142">
        <f t="shared" si="3324"/>
        <v>0</v>
      </c>
      <c r="DX526" s="142">
        <f t="shared" si="3324"/>
        <v>0</v>
      </c>
      <c r="DY526" s="142">
        <f t="shared" si="3324"/>
        <v>0</v>
      </c>
      <c r="DZ526" s="142">
        <f t="shared" si="3324"/>
        <v>0</v>
      </c>
      <c r="EA526" s="142">
        <f t="shared" si="3324"/>
        <v>0</v>
      </c>
      <c r="EB526" s="142">
        <f t="shared" si="3324"/>
        <v>0</v>
      </c>
      <c r="EC526" s="142">
        <f t="shared" si="3324"/>
        <v>0</v>
      </c>
      <c r="ED526" s="142">
        <f t="shared" si="3324"/>
        <v>0</v>
      </c>
      <c r="EE526" s="142">
        <f t="shared" si="3325"/>
        <v>0</v>
      </c>
      <c r="EF526" s="142">
        <f t="shared" si="3325"/>
        <v>0</v>
      </c>
      <c r="EG526" s="142">
        <f t="shared" si="3325"/>
        <v>0</v>
      </c>
      <c r="EH526" s="142">
        <f t="shared" si="3325"/>
        <v>0</v>
      </c>
      <c r="EI526" s="142">
        <f t="shared" si="3325"/>
        <v>0</v>
      </c>
      <c r="EJ526" s="142">
        <f t="shared" si="3325"/>
        <v>0</v>
      </c>
      <c r="EK526" s="142">
        <f t="shared" si="3328"/>
        <v>0</v>
      </c>
      <c r="EL526" s="142">
        <f t="shared" si="3328"/>
        <v>0</v>
      </c>
      <c r="EM526" s="142">
        <f t="shared" si="3328"/>
        <v>0</v>
      </c>
      <c r="EN526" s="142">
        <f t="shared" si="3328"/>
        <v>0</v>
      </c>
      <c r="EO526" s="142">
        <f t="shared" si="3328"/>
        <v>0</v>
      </c>
      <c r="EP526" s="142">
        <f t="shared" si="3328"/>
        <v>0</v>
      </c>
      <c r="EQ526" s="142">
        <f t="shared" si="3328"/>
        <v>0</v>
      </c>
      <c r="ER526" s="142">
        <f t="shared" si="3328"/>
        <v>0</v>
      </c>
      <c r="ES526" s="142">
        <f t="shared" si="3328"/>
        <v>0</v>
      </c>
      <c r="ET526" s="142">
        <f t="shared" si="3328"/>
        <v>0</v>
      </c>
      <c r="EU526" s="142">
        <f t="shared" si="3329"/>
        <v>0</v>
      </c>
      <c r="EV526" s="142">
        <f t="shared" si="3329"/>
        <v>0</v>
      </c>
      <c r="EW526" s="142">
        <f t="shared" si="3329"/>
        <v>0</v>
      </c>
      <c r="EX526" s="142">
        <f t="shared" si="3329"/>
        <v>0</v>
      </c>
      <c r="EY526" s="142">
        <f t="shared" si="3329"/>
        <v>0</v>
      </c>
      <c r="EZ526" s="142">
        <f t="shared" si="3329"/>
        <v>0</v>
      </c>
      <c r="FA526" s="142">
        <f t="shared" si="3329"/>
        <v>0</v>
      </c>
      <c r="FB526" s="142">
        <f t="shared" si="3329"/>
        <v>0</v>
      </c>
      <c r="FC526" s="142">
        <f t="shared" si="3329"/>
        <v>0</v>
      </c>
      <c r="FD526" s="142">
        <f t="shared" si="3329"/>
        <v>0</v>
      </c>
      <c r="FE526" s="142">
        <f t="shared" si="3309"/>
        <v>0</v>
      </c>
      <c r="FF526" s="142">
        <f t="shared" si="3309"/>
        <v>0</v>
      </c>
      <c r="FG526" s="142">
        <f t="shared" si="3327"/>
        <v>0</v>
      </c>
      <c r="FH526" s="142">
        <f t="shared" si="3327"/>
        <v>0</v>
      </c>
      <c r="FI526" s="142">
        <f t="shared" si="3280"/>
        <v>0</v>
      </c>
    </row>
    <row r="527" spans="1:165" s="116" customFormat="1" ht="13.5" customHeight="1" x14ac:dyDescent="0.25">
      <c r="A527" s="2"/>
      <c r="B527" s="2"/>
      <c r="C527" s="2">
        <v>740301</v>
      </c>
      <c r="D527" s="2"/>
      <c r="E527" s="121" t="s">
        <v>639</v>
      </c>
      <c r="H527" s="149"/>
      <c r="I527" s="149"/>
      <c r="J527" s="142">
        <f t="shared" si="3313"/>
        <v>3297250</v>
      </c>
      <c r="K527" s="142">
        <f t="shared" si="3313"/>
        <v>450006</v>
      </c>
      <c r="L527" s="142">
        <f t="shared" si="3313"/>
        <v>0</v>
      </c>
      <c r="M527" s="142">
        <f t="shared" si="3313"/>
        <v>1279454</v>
      </c>
      <c r="N527" s="142">
        <f t="shared" si="3313"/>
        <v>0</v>
      </c>
      <c r="O527" s="142">
        <f t="shared" si="3313"/>
        <v>959291</v>
      </c>
      <c r="P527" s="142">
        <f t="shared" si="3313"/>
        <v>0</v>
      </c>
      <c r="Q527" s="142">
        <f t="shared" si="3313"/>
        <v>259840</v>
      </c>
      <c r="R527" s="142">
        <f t="shared" si="3313"/>
        <v>0</v>
      </c>
      <c r="S527" s="142">
        <f t="shared" si="3313"/>
        <v>0</v>
      </c>
      <c r="T527" s="142">
        <f t="shared" si="3314"/>
        <v>60323</v>
      </c>
      <c r="U527" s="142">
        <f t="shared" si="3314"/>
        <v>47421</v>
      </c>
      <c r="V527" s="142">
        <f t="shared" si="3314"/>
        <v>12902</v>
      </c>
      <c r="W527" s="142">
        <f t="shared" si="3314"/>
        <v>0</v>
      </c>
      <c r="X527" s="142">
        <f t="shared" si="3314"/>
        <v>0</v>
      </c>
      <c r="Y527" s="142">
        <f t="shared" si="3314"/>
        <v>0</v>
      </c>
      <c r="Z527" s="142">
        <f t="shared" si="3314"/>
        <v>0</v>
      </c>
      <c r="AA527" s="142">
        <f t="shared" si="3314"/>
        <v>0</v>
      </c>
      <c r="AB527" s="142">
        <f t="shared" si="3314"/>
        <v>0</v>
      </c>
      <c r="AC527" s="142">
        <f t="shared" si="3314"/>
        <v>0</v>
      </c>
      <c r="AD527" s="142">
        <f t="shared" si="3315"/>
        <v>0</v>
      </c>
      <c r="AE527" s="142">
        <f t="shared" si="3315"/>
        <v>0</v>
      </c>
      <c r="AF527" s="142">
        <f t="shared" si="3315"/>
        <v>0</v>
      </c>
      <c r="AG527" s="142">
        <f t="shared" si="3315"/>
        <v>0</v>
      </c>
      <c r="AH527" s="142">
        <f t="shared" si="3315"/>
        <v>0</v>
      </c>
      <c r="AI527" s="142">
        <f t="shared" si="3315"/>
        <v>0</v>
      </c>
      <c r="AJ527" s="142">
        <f t="shared" si="3315"/>
        <v>1279454</v>
      </c>
      <c r="AK527" s="142">
        <f t="shared" si="3315"/>
        <v>0</v>
      </c>
      <c r="AL527" s="142">
        <f t="shared" si="3315"/>
        <v>0</v>
      </c>
      <c r="AM527" s="142">
        <f t="shared" si="3315"/>
        <v>0</v>
      </c>
      <c r="AN527" s="142">
        <f t="shared" si="3316"/>
        <v>-37730</v>
      </c>
      <c r="AO527" s="142">
        <f t="shared" si="3316"/>
        <v>0</v>
      </c>
      <c r="AP527" s="142">
        <f t="shared" si="3316"/>
        <v>-10180</v>
      </c>
      <c r="AQ527" s="142">
        <f t="shared" si="3316"/>
        <v>0</v>
      </c>
      <c r="AR527" s="142">
        <f t="shared" si="3316"/>
        <v>0</v>
      </c>
      <c r="AS527" s="142">
        <f t="shared" si="3316"/>
        <v>47910</v>
      </c>
      <c r="AT527" s="142">
        <f t="shared" si="3316"/>
        <v>37720</v>
      </c>
      <c r="AU527" s="142">
        <f t="shared" si="3316"/>
        <v>10190</v>
      </c>
      <c r="AV527" s="142">
        <f t="shared" si="3316"/>
        <v>0</v>
      </c>
      <c r="AW527" s="142">
        <f t="shared" si="3316"/>
        <v>0</v>
      </c>
      <c r="AX527" s="142">
        <f t="shared" si="3317"/>
        <v>0</v>
      </c>
      <c r="AY527" s="142">
        <f t="shared" si="3317"/>
        <v>0</v>
      </c>
      <c r="AZ527" s="142">
        <f t="shared" si="3317"/>
        <v>0</v>
      </c>
      <c r="BA527" s="142">
        <f t="shared" si="3317"/>
        <v>0</v>
      </c>
      <c r="BB527" s="142">
        <f t="shared" si="3317"/>
        <v>0</v>
      </c>
      <c r="BC527" s="142">
        <f t="shared" si="3317"/>
        <v>0</v>
      </c>
      <c r="BD527" s="142">
        <f t="shared" si="3317"/>
        <v>0</v>
      </c>
      <c r="BE527" s="142">
        <f t="shared" si="3317"/>
        <v>0</v>
      </c>
      <c r="BF527" s="142">
        <f t="shared" si="3317"/>
        <v>0</v>
      </c>
      <c r="BG527" s="142">
        <f t="shared" si="3317"/>
        <v>0</v>
      </c>
      <c r="BH527" s="142">
        <f t="shared" si="3317"/>
        <v>0</v>
      </c>
      <c r="BI527" s="142">
        <f t="shared" si="3317"/>
        <v>0</v>
      </c>
      <c r="BJ527" s="142">
        <f t="shared" si="3317"/>
        <v>3297250</v>
      </c>
      <c r="BK527" s="142">
        <f t="shared" si="3317"/>
        <v>1279454</v>
      </c>
      <c r="BL527" s="142"/>
      <c r="BM527" s="142">
        <f t="shared" si="3318"/>
        <v>0</v>
      </c>
      <c r="BN527" s="142">
        <f t="shared" si="3318"/>
        <v>0</v>
      </c>
      <c r="BO527" s="142">
        <f t="shared" si="3318"/>
        <v>921561</v>
      </c>
      <c r="BP527" s="142">
        <f t="shared" si="3318"/>
        <v>0</v>
      </c>
      <c r="BQ527" s="142">
        <f t="shared" si="3318"/>
        <v>0</v>
      </c>
      <c r="BR527" s="142">
        <f t="shared" si="3318"/>
        <v>249660</v>
      </c>
      <c r="BS527" s="142">
        <f t="shared" si="3318"/>
        <v>0</v>
      </c>
      <c r="BT527" s="142">
        <f t="shared" si="3318"/>
        <v>0</v>
      </c>
      <c r="BU527" s="142">
        <f t="shared" si="3318"/>
        <v>0</v>
      </c>
      <c r="BV527" s="142">
        <f t="shared" si="3318"/>
        <v>108233</v>
      </c>
      <c r="BW527" s="142">
        <f t="shared" si="3319"/>
        <v>85141</v>
      </c>
      <c r="BX527" s="142">
        <f t="shared" si="3319"/>
        <v>0</v>
      </c>
      <c r="BY527" s="142">
        <f t="shared" si="3319"/>
        <v>23092</v>
      </c>
      <c r="BZ527" s="142">
        <f t="shared" si="3319"/>
        <v>0</v>
      </c>
      <c r="CA527" s="142">
        <f t="shared" si="3319"/>
        <v>0</v>
      </c>
      <c r="CB527" s="142">
        <f t="shared" si="3319"/>
        <v>0</v>
      </c>
      <c r="CC527" s="142">
        <f t="shared" si="3319"/>
        <v>0</v>
      </c>
      <c r="CD527" s="142">
        <f t="shared" si="3319"/>
        <v>0</v>
      </c>
      <c r="CE527" s="142">
        <f t="shared" si="3319"/>
        <v>0</v>
      </c>
      <c r="CF527" s="142">
        <f t="shared" si="3319"/>
        <v>0</v>
      </c>
      <c r="CG527" s="142">
        <f t="shared" si="3320"/>
        <v>0</v>
      </c>
      <c r="CH527" s="142">
        <f t="shared" si="3320"/>
        <v>0</v>
      </c>
      <c r="CI527" s="142">
        <f t="shared" si="3320"/>
        <v>0</v>
      </c>
      <c r="CJ527" s="142">
        <f t="shared" si="3320"/>
        <v>0</v>
      </c>
      <c r="CK527" s="142">
        <f t="shared" si="3320"/>
        <v>0</v>
      </c>
      <c r="CL527" s="142">
        <f t="shared" si="3320"/>
        <v>0</v>
      </c>
      <c r="CM527" s="142">
        <f t="shared" si="3320"/>
        <v>0</v>
      </c>
      <c r="CN527" s="142">
        <f t="shared" si="3320"/>
        <v>0</v>
      </c>
      <c r="CO527" s="142">
        <f t="shared" si="3320"/>
        <v>1279454</v>
      </c>
      <c r="CP527" s="142">
        <f t="shared" si="3320"/>
        <v>920440</v>
      </c>
      <c r="CQ527" s="142">
        <f t="shared" si="3321"/>
        <v>0</v>
      </c>
      <c r="CR527" s="142">
        <f t="shared" si="3321"/>
        <v>0</v>
      </c>
      <c r="CS527" s="142">
        <f t="shared" si="3321"/>
        <v>0</v>
      </c>
      <c r="CT527" s="142">
        <f t="shared" si="3321"/>
        <v>0</v>
      </c>
      <c r="CU527" s="142">
        <f t="shared" si="3321"/>
        <v>920440</v>
      </c>
      <c r="CV527" s="142">
        <f t="shared" si="3321"/>
        <v>0</v>
      </c>
      <c r="CW527" s="142">
        <f t="shared" si="3321"/>
        <v>0</v>
      </c>
      <c r="CX527" s="142">
        <f t="shared" si="3321"/>
        <v>0</v>
      </c>
      <c r="CY527" s="142">
        <f t="shared" si="3321"/>
        <v>0</v>
      </c>
      <c r="CZ527" s="142">
        <f t="shared" si="3321"/>
        <v>0</v>
      </c>
      <c r="DA527" s="142">
        <f t="shared" si="3322"/>
        <v>0</v>
      </c>
      <c r="DB527" s="142">
        <f t="shared" si="3322"/>
        <v>920440</v>
      </c>
      <c r="DC527" s="142">
        <f t="shared" si="3322"/>
        <v>0</v>
      </c>
      <c r="DD527" s="142">
        <f t="shared" si="3322"/>
        <v>0</v>
      </c>
      <c r="DE527" s="142">
        <f t="shared" si="3322"/>
        <v>0</v>
      </c>
      <c r="DF527" s="142">
        <f t="shared" si="3322"/>
        <v>0</v>
      </c>
      <c r="DG527" s="142">
        <f t="shared" si="3322"/>
        <v>920440</v>
      </c>
      <c r="DH527" s="142">
        <f t="shared" si="3322"/>
        <v>609430</v>
      </c>
      <c r="DI527" s="142">
        <f t="shared" si="3322"/>
        <v>0</v>
      </c>
      <c r="DJ527" s="142">
        <f t="shared" si="3322"/>
        <v>0</v>
      </c>
      <c r="DK527" s="142">
        <f t="shared" si="3323"/>
        <v>0</v>
      </c>
      <c r="DL527" s="142">
        <f t="shared" si="3323"/>
        <v>0</v>
      </c>
      <c r="DM527" s="142">
        <f t="shared" si="3323"/>
        <v>609430</v>
      </c>
      <c r="DN527" s="142">
        <f t="shared" si="3323"/>
        <v>0</v>
      </c>
      <c r="DO527" s="142">
        <f t="shared" si="3323"/>
        <v>0</v>
      </c>
      <c r="DP527" s="142">
        <f t="shared" si="3323"/>
        <v>0</v>
      </c>
      <c r="DQ527" s="142">
        <f t="shared" si="3323"/>
        <v>0</v>
      </c>
      <c r="DR527" s="142">
        <f t="shared" si="3323"/>
        <v>0</v>
      </c>
      <c r="DS527" s="142">
        <f t="shared" si="3323"/>
        <v>0</v>
      </c>
      <c r="DT527" s="142">
        <f t="shared" si="3323"/>
        <v>609430</v>
      </c>
      <c r="DU527" s="142">
        <f t="shared" si="3324"/>
        <v>0</v>
      </c>
      <c r="DV527" s="142">
        <f t="shared" si="3324"/>
        <v>0</v>
      </c>
      <c r="DW527" s="142">
        <f t="shared" si="3324"/>
        <v>0</v>
      </c>
      <c r="DX527" s="142">
        <f t="shared" si="3324"/>
        <v>0</v>
      </c>
      <c r="DY527" s="142">
        <f t="shared" si="3324"/>
        <v>609430</v>
      </c>
      <c r="DZ527" s="142">
        <f t="shared" si="3324"/>
        <v>37920</v>
      </c>
      <c r="EA527" s="142">
        <f t="shared" si="3324"/>
        <v>0</v>
      </c>
      <c r="EB527" s="142">
        <f t="shared" si="3324"/>
        <v>0</v>
      </c>
      <c r="EC527" s="142">
        <f t="shared" si="3324"/>
        <v>0</v>
      </c>
      <c r="ED527" s="142">
        <f t="shared" si="3324"/>
        <v>0</v>
      </c>
      <c r="EE527" s="142">
        <f t="shared" si="3325"/>
        <v>37920</v>
      </c>
      <c r="EF527" s="142">
        <f t="shared" si="3325"/>
        <v>0</v>
      </c>
      <c r="EG527" s="142">
        <f t="shared" si="3325"/>
        <v>0</v>
      </c>
      <c r="EH527" s="142">
        <f t="shared" si="3325"/>
        <v>0</v>
      </c>
      <c r="EI527" s="142">
        <f t="shared" si="3325"/>
        <v>0</v>
      </c>
      <c r="EJ527" s="142">
        <f t="shared" si="3325"/>
        <v>0</v>
      </c>
      <c r="EK527" s="142">
        <f t="shared" si="3328"/>
        <v>0</v>
      </c>
      <c r="EL527" s="142">
        <f t="shared" si="3328"/>
        <v>37920</v>
      </c>
      <c r="EM527" s="142">
        <f t="shared" si="3328"/>
        <v>0</v>
      </c>
      <c r="EN527" s="142">
        <f t="shared" si="3328"/>
        <v>0</v>
      </c>
      <c r="EO527" s="142">
        <f t="shared" si="3328"/>
        <v>0</v>
      </c>
      <c r="EP527" s="142">
        <f t="shared" si="3328"/>
        <v>0</v>
      </c>
      <c r="EQ527" s="142">
        <f t="shared" si="3328"/>
        <v>37920</v>
      </c>
      <c r="ER527" s="142">
        <f t="shared" si="3328"/>
        <v>0</v>
      </c>
      <c r="ES527" s="142">
        <f t="shared" si="3328"/>
        <v>0</v>
      </c>
      <c r="ET527" s="142">
        <f t="shared" si="3328"/>
        <v>0</v>
      </c>
      <c r="EU527" s="142">
        <f t="shared" si="3329"/>
        <v>0</v>
      </c>
      <c r="EV527" s="142">
        <f t="shared" si="3329"/>
        <v>0</v>
      </c>
      <c r="EW527" s="142">
        <f t="shared" si="3329"/>
        <v>0</v>
      </c>
      <c r="EX527" s="142">
        <f t="shared" si="3329"/>
        <v>0</v>
      </c>
      <c r="EY527" s="142">
        <f t="shared" si="3329"/>
        <v>0</v>
      </c>
      <c r="EZ527" s="142">
        <f t="shared" si="3329"/>
        <v>0</v>
      </c>
      <c r="FA527" s="142">
        <f t="shared" si="3329"/>
        <v>0</v>
      </c>
      <c r="FB527" s="142">
        <f t="shared" si="3329"/>
        <v>0</v>
      </c>
      <c r="FC527" s="142">
        <f t="shared" si="3329"/>
        <v>0</v>
      </c>
      <c r="FD527" s="142">
        <f t="shared" si="3329"/>
        <v>0</v>
      </c>
      <c r="FE527" s="142">
        <f t="shared" si="3309"/>
        <v>0</v>
      </c>
      <c r="FF527" s="142">
        <f t="shared" si="3309"/>
        <v>0</v>
      </c>
      <c r="FG527" s="142">
        <f t="shared" si="3327"/>
        <v>0</v>
      </c>
      <c r="FH527" s="142">
        <f t="shared" si="3327"/>
        <v>0</v>
      </c>
      <c r="FI527" s="142">
        <f t="shared" si="3280"/>
        <v>0</v>
      </c>
    </row>
    <row r="528" spans="1:165" s="116" customFormat="1" ht="13.5" customHeight="1" x14ac:dyDescent="0.25">
      <c r="A528" s="2"/>
      <c r="B528" s="2"/>
      <c r="C528" s="2">
        <v>740302</v>
      </c>
      <c r="D528" s="2"/>
      <c r="E528" s="121" t="s">
        <v>640</v>
      </c>
      <c r="H528" s="149"/>
      <c r="I528" s="149"/>
      <c r="J528" s="142">
        <f t="shared" si="3313"/>
        <v>776562</v>
      </c>
      <c r="K528" s="142">
        <f t="shared" si="3313"/>
        <v>336659</v>
      </c>
      <c r="L528" s="142">
        <f t="shared" si="3313"/>
        <v>0</v>
      </c>
      <c r="M528" s="142">
        <f t="shared" si="3313"/>
        <v>363903</v>
      </c>
      <c r="N528" s="142">
        <f t="shared" si="3313"/>
        <v>0</v>
      </c>
      <c r="O528" s="142">
        <f t="shared" si="3313"/>
        <v>267404</v>
      </c>
      <c r="P528" s="142">
        <f t="shared" si="3313"/>
        <v>0</v>
      </c>
      <c r="Q528" s="142">
        <f t="shared" si="3313"/>
        <v>72201</v>
      </c>
      <c r="R528" s="142">
        <f t="shared" si="3313"/>
        <v>0</v>
      </c>
      <c r="S528" s="142">
        <f t="shared" si="3313"/>
        <v>0</v>
      </c>
      <c r="T528" s="142">
        <f t="shared" si="3314"/>
        <v>24298</v>
      </c>
      <c r="U528" s="142">
        <f t="shared" si="3314"/>
        <v>19288</v>
      </c>
      <c r="V528" s="142">
        <f t="shared" si="3314"/>
        <v>5010</v>
      </c>
      <c r="W528" s="142">
        <f t="shared" si="3314"/>
        <v>0</v>
      </c>
      <c r="X528" s="142">
        <f t="shared" si="3314"/>
        <v>0</v>
      </c>
      <c r="Y528" s="142">
        <f t="shared" si="3314"/>
        <v>0</v>
      </c>
      <c r="Z528" s="142">
        <f t="shared" si="3314"/>
        <v>0</v>
      </c>
      <c r="AA528" s="142">
        <f t="shared" si="3314"/>
        <v>0</v>
      </c>
      <c r="AB528" s="142">
        <f t="shared" si="3314"/>
        <v>0</v>
      </c>
      <c r="AC528" s="142">
        <f t="shared" si="3314"/>
        <v>0</v>
      </c>
      <c r="AD528" s="142">
        <f t="shared" si="3315"/>
        <v>0</v>
      </c>
      <c r="AE528" s="142">
        <f t="shared" si="3315"/>
        <v>0</v>
      </c>
      <c r="AF528" s="142">
        <f t="shared" si="3315"/>
        <v>0</v>
      </c>
      <c r="AG528" s="142">
        <f t="shared" si="3315"/>
        <v>0</v>
      </c>
      <c r="AH528" s="142">
        <f t="shared" si="3315"/>
        <v>0</v>
      </c>
      <c r="AI528" s="142">
        <f t="shared" si="3315"/>
        <v>0</v>
      </c>
      <c r="AJ528" s="142">
        <f t="shared" si="3315"/>
        <v>363903</v>
      </c>
      <c r="AK528" s="142">
        <f t="shared" si="3315"/>
        <v>0</v>
      </c>
      <c r="AL528" s="142">
        <f t="shared" si="3315"/>
        <v>0</v>
      </c>
      <c r="AM528" s="142">
        <f t="shared" si="3315"/>
        <v>0</v>
      </c>
      <c r="AN528" s="142">
        <f t="shared" si="3316"/>
        <v>0</v>
      </c>
      <c r="AO528" s="142">
        <f t="shared" si="3316"/>
        <v>0</v>
      </c>
      <c r="AP528" s="142">
        <f t="shared" si="3316"/>
        <v>0</v>
      </c>
      <c r="AQ528" s="142">
        <f t="shared" si="3316"/>
        <v>0</v>
      </c>
      <c r="AR528" s="142">
        <f t="shared" si="3316"/>
        <v>0</v>
      </c>
      <c r="AS528" s="142">
        <f t="shared" si="3316"/>
        <v>0</v>
      </c>
      <c r="AT528" s="142">
        <f t="shared" si="3316"/>
        <v>0</v>
      </c>
      <c r="AU528" s="142">
        <f t="shared" si="3316"/>
        <v>0</v>
      </c>
      <c r="AV528" s="142">
        <f t="shared" si="3316"/>
        <v>0</v>
      </c>
      <c r="AW528" s="142">
        <f t="shared" si="3316"/>
        <v>0</v>
      </c>
      <c r="AX528" s="142">
        <f t="shared" si="3317"/>
        <v>0</v>
      </c>
      <c r="AY528" s="142">
        <f t="shared" si="3317"/>
        <v>0</v>
      </c>
      <c r="AZ528" s="142">
        <f t="shared" si="3317"/>
        <v>0</v>
      </c>
      <c r="BA528" s="142">
        <f t="shared" si="3317"/>
        <v>0</v>
      </c>
      <c r="BB528" s="142">
        <f t="shared" si="3317"/>
        <v>0</v>
      </c>
      <c r="BC528" s="142">
        <f t="shared" si="3317"/>
        <v>0</v>
      </c>
      <c r="BD528" s="142">
        <f t="shared" si="3317"/>
        <v>0</v>
      </c>
      <c r="BE528" s="142">
        <f t="shared" si="3317"/>
        <v>0</v>
      </c>
      <c r="BF528" s="142">
        <f t="shared" si="3317"/>
        <v>0</v>
      </c>
      <c r="BG528" s="142">
        <f t="shared" si="3317"/>
        <v>0</v>
      </c>
      <c r="BH528" s="142">
        <f t="shared" si="3317"/>
        <v>0</v>
      </c>
      <c r="BI528" s="142">
        <f t="shared" si="3317"/>
        <v>0</v>
      </c>
      <c r="BJ528" s="142">
        <f t="shared" si="3317"/>
        <v>776562</v>
      </c>
      <c r="BK528" s="142">
        <f t="shared" si="3317"/>
        <v>363903</v>
      </c>
      <c r="BL528" s="142">
        <f>SUMIF($C$16:$C$489,$C528,BL$16:BL$489)</f>
        <v>0</v>
      </c>
      <c r="BM528" s="142">
        <f t="shared" si="3318"/>
        <v>0</v>
      </c>
      <c r="BN528" s="142">
        <f t="shared" si="3318"/>
        <v>0</v>
      </c>
      <c r="BO528" s="142">
        <f t="shared" si="3318"/>
        <v>267404</v>
      </c>
      <c r="BP528" s="142">
        <f t="shared" si="3318"/>
        <v>0</v>
      </c>
      <c r="BQ528" s="142">
        <f t="shared" si="3318"/>
        <v>0</v>
      </c>
      <c r="BR528" s="142">
        <f t="shared" si="3318"/>
        <v>72201</v>
      </c>
      <c r="BS528" s="142">
        <f t="shared" si="3318"/>
        <v>0</v>
      </c>
      <c r="BT528" s="142">
        <f t="shared" si="3318"/>
        <v>0</v>
      </c>
      <c r="BU528" s="142">
        <f t="shared" si="3318"/>
        <v>0</v>
      </c>
      <c r="BV528" s="142">
        <f t="shared" si="3318"/>
        <v>24298</v>
      </c>
      <c r="BW528" s="142">
        <f t="shared" si="3319"/>
        <v>19288</v>
      </c>
      <c r="BX528" s="142">
        <f t="shared" si="3319"/>
        <v>0</v>
      </c>
      <c r="BY528" s="142">
        <f t="shared" si="3319"/>
        <v>5010</v>
      </c>
      <c r="BZ528" s="142">
        <f t="shared" si="3319"/>
        <v>0</v>
      </c>
      <c r="CA528" s="142">
        <f t="shared" si="3319"/>
        <v>0</v>
      </c>
      <c r="CB528" s="142">
        <f t="shared" si="3319"/>
        <v>0</v>
      </c>
      <c r="CC528" s="142">
        <f t="shared" si="3319"/>
        <v>0</v>
      </c>
      <c r="CD528" s="142">
        <f t="shared" si="3319"/>
        <v>0</v>
      </c>
      <c r="CE528" s="142">
        <f t="shared" si="3319"/>
        <v>0</v>
      </c>
      <c r="CF528" s="142">
        <f t="shared" si="3319"/>
        <v>0</v>
      </c>
      <c r="CG528" s="142">
        <f t="shared" si="3320"/>
        <v>0</v>
      </c>
      <c r="CH528" s="142">
        <f t="shared" si="3320"/>
        <v>0</v>
      </c>
      <c r="CI528" s="142">
        <f t="shared" si="3320"/>
        <v>0</v>
      </c>
      <c r="CJ528" s="142">
        <f t="shared" si="3320"/>
        <v>0</v>
      </c>
      <c r="CK528" s="142">
        <f t="shared" si="3320"/>
        <v>0</v>
      </c>
      <c r="CL528" s="142">
        <f t="shared" si="3320"/>
        <v>0</v>
      </c>
      <c r="CM528" s="142">
        <f t="shared" si="3320"/>
        <v>0</v>
      </c>
      <c r="CN528" s="142">
        <f t="shared" si="3320"/>
        <v>0</v>
      </c>
      <c r="CO528" s="142">
        <f t="shared" si="3320"/>
        <v>363903</v>
      </c>
      <c r="CP528" s="142">
        <f t="shared" si="3320"/>
        <v>40500</v>
      </c>
      <c r="CQ528" s="142">
        <f t="shared" si="3321"/>
        <v>0</v>
      </c>
      <c r="CR528" s="142">
        <f t="shared" si="3321"/>
        <v>0</v>
      </c>
      <c r="CS528" s="142">
        <f t="shared" si="3321"/>
        <v>0</v>
      </c>
      <c r="CT528" s="142">
        <f t="shared" si="3321"/>
        <v>0</v>
      </c>
      <c r="CU528" s="142">
        <f t="shared" si="3321"/>
        <v>40500</v>
      </c>
      <c r="CV528" s="142">
        <f t="shared" si="3321"/>
        <v>0</v>
      </c>
      <c r="CW528" s="142">
        <f t="shared" si="3321"/>
        <v>0</v>
      </c>
      <c r="CX528" s="142">
        <f t="shared" si="3321"/>
        <v>0</v>
      </c>
      <c r="CY528" s="142">
        <f t="shared" si="3321"/>
        <v>0</v>
      </c>
      <c r="CZ528" s="142">
        <f t="shared" si="3321"/>
        <v>0</v>
      </c>
      <c r="DA528" s="142">
        <f t="shared" si="3322"/>
        <v>0</v>
      </c>
      <c r="DB528" s="142">
        <f t="shared" si="3322"/>
        <v>40500</v>
      </c>
      <c r="DC528" s="142">
        <f t="shared" si="3322"/>
        <v>0</v>
      </c>
      <c r="DD528" s="142">
        <f t="shared" si="3322"/>
        <v>0</v>
      </c>
      <c r="DE528" s="142">
        <f t="shared" si="3322"/>
        <v>0</v>
      </c>
      <c r="DF528" s="142">
        <f t="shared" si="3322"/>
        <v>0</v>
      </c>
      <c r="DG528" s="142">
        <f t="shared" si="3322"/>
        <v>40500</v>
      </c>
      <c r="DH528" s="142">
        <f t="shared" si="3322"/>
        <v>35500</v>
      </c>
      <c r="DI528" s="142">
        <f t="shared" si="3322"/>
        <v>0</v>
      </c>
      <c r="DJ528" s="142">
        <f t="shared" si="3322"/>
        <v>0</v>
      </c>
      <c r="DK528" s="142">
        <f t="shared" si="3323"/>
        <v>0</v>
      </c>
      <c r="DL528" s="142">
        <f t="shared" si="3323"/>
        <v>0</v>
      </c>
      <c r="DM528" s="142">
        <f t="shared" si="3323"/>
        <v>35500</v>
      </c>
      <c r="DN528" s="142">
        <f t="shared" si="3323"/>
        <v>0</v>
      </c>
      <c r="DO528" s="142">
        <f t="shared" si="3323"/>
        <v>0</v>
      </c>
      <c r="DP528" s="142">
        <f t="shared" si="3323"/>
        <v>0</v>
      </c>
      <c r="DQ528" s="142">
        <f t="shared" si="3323"/>
        <v>0</v>
      </c>
      <c r="DR528" s="142">
        <f t="shared" si="3323"/>
        <v>0</v>
      </c>
      <c r="DS528" s="142">
        <f t="shared" si="3323"/>
        <v>0</v>
      </c>
      <c r="DT528" s="142">
        <f t="shared" si="3323"/>
        <v>35500</v>
      </c>
      <c r="DU528" s="142">
        <f t="shared" si="3324"/>
        <v>0</v>
      </c>
      <c r="DV528" s="142">
        <f t="shared" si="3324"/>
        <v>0</v>
      </c>
      <c r="DW528" s="142">
        <f t="shared" si="3324"/>
        <v>0</v>
      </c>
      <c r="DX528" s="142">
        <f t="shared" si="3324"/>
        <v>0</v>
      </c>
      <c r="DY528" s="142">
        <f t="shared" si="3324"/>
        <v>35500</v>
      </c>
      <c r="DZ528" s="142">
        <f t="shared" si="3324"/>
        <v>0</v>
      </c>
      <c r="EA528" s="142">
        <f t="shared" si="3324"/>
        <v>0</v>
      </c>
      <c r="EB528" s="142">
        <f t="shared" si="3324"/>
        <v>0</v>
      </c>
      <c r="EC528" s="142">
        <f t="shared" si="3324"/>
        <v>0</v>
      </c>
      <c r="ED528" s="142">
        <f t="shared" si="3324"/>
        <v>0</v>
      </c>
      <c r="EE528" s="142">
        <f t="shared" si="3325"/>
        <v>0</v>
      </c>
      <c r="EF528" s="142">
        <f t="shared" si="3325"/>
        <v>0</v>
      </c>
      <c r="EG528" s="142">
        <f t="shared" si="3325"/>
        <v>0</v>
      </c>
      <c r="EH528" s="142">
        <f t="shared" si="3325"/>
        <v>0</v>
      </c>
      <c r="EI528" s="142">
        <f t="shared" si="3325"/>
        <v>0</v>
      </c>
      <c r="EJ528" s="142">
        <f t="shared" si="3325"/>
        <v>0</v>
      </c>
      <c r="EK528" s="142">
        <f t="shared" si="3328"/>
        <v>0</v>
      </c>
      <c r="EL528" s="142">
        <f t="shared" si="3328"/>
        <v>0</v>
      </c>
      <c r="EM528" s="142">
        <f t="shared" si="3328"/>
        <v>0</v>
      </c>
      <c r="EN528" s="142">
        <f t="shared" si="3328"/>
        <v>0</v>
      </c>
      <c r="EO528" s="142">
        <f t="shared" si="3328"/>
        <v>0</v>
      </c>
      <c r="EP528" s="142">
        <f t="shared" si="3328"/>
        <v>0</v>
      </c>
      <c r="EQ528" s="142">
        <f t="shared" si="3328"/>
        <v>0</v>
      </c>
      <c r="ER528" s="142">
        <f t="shared" si="3328"/>
        <v>0</v>
      </c>
      <c r="ES528" s="142">
        <f t="shared" si="3328"/>
        <v>0</v>
      </c>
      <c r="ET528" s="142">
        <f t="shared" si="3328"/>
        <v>0</v>
      </c>
      <c r="EU528" s="142">
        <f t="shared" si="3329"/>
        <v>0</v>
      </c>
      <c r="EV528" s="142">
        <f t="shared" si="3329"/>
        <v>0</v>
      </c>
      <c r="EW528" s="142">
        <f t="shared" si="3329"/>
        <v>0</v>
      </c>
      <c r="EX528" s="142">
        <f t="shared" si="3329"/>
        <v>0</v>
      </c>
      <c r="EY528" s="142">
        <f t="shared" si="3329"/>
        <v>0</v>
      </c>
      <c r="EZ528" s="142">
        <f t="shared" si="3329"/>
        <v>0</v>
      </c>
      <c r="FA528" s="142">
        <f t="shared" si="3329"/>
        <v>0</v>
      </c>
      <c r="FB528" s="142">
        <f t="shared" si="3329"/>
        <v>0</v>
      </c>
      <c r="FC528" s="142">
        <f t="shared" si="3329"/>
        <v>0</v>
      </c>
      <c r="FD528" s="142">
        <f t="shared" si="3329"/>
        <v>0</v>
      </c>
      <c r="FE528" s="142">
        <f t="shared" si="3309"/>
        <v>0</v>
      </c>
      <c r="FF528" s="142">
        <f t="shared" si="3309"/>
        <v>0</v>
      </c>
      <c r="FG528" s="142">
        <f t="shared" si="3327"/>
        <v>0</v>
      </c>
      <c r="FH528" s="142">
        <f t="shared" si="3327"/>
        <v>0</v>
      </c>
      <c r="FI528" s="142">
        <f t="shared" si="3280"/>
        <v>0</v>
      </c>
    </row>
    <row r="529" spans="1:165" s="116" customFormat="1" ht="13.5" customHeight="1" x14ac:dyDescent="0.25">
      <c r="A529" s="2"/>
      <c r="B529" s="2"/>
      <c r="C529" s="2">
        <v>813901</v>
      </c>
      <c r="D529" s="2"/>
      <c r="E529" s="121" t="s">
        <v>426</v>
      </c>
      <c r="H529" s="149"/>
      <c r="I529" s="149"/>
      <c r="J529" s="142">
        <f t="shared" si="3313"/>
        <v>12516250</v>
      </c>
      <c r="K529" s="142">
        <f t="shared" si="3313"/>
        <v>940866</v>
      </c>
      <c r="L529" s="142">
        <f t="shared" si="3313"/>
        <v>0</v>
      </c>
      <c r="M529" s="142">
        <f t="shared" si="3313"/>
        <v>8382647</v>
      </c>
      <c r="N529" s="142">
        <f t="shared" si="3313"/>
        <v>0</v>
      </c>
      <c r="O529" s="142">
        <f t="shared" si="3313"/>
        <v>0</v>
      </c>
      <c r="P529" s="142">
        <f t="shared" si="3313"/>
        <v>0</v>
      </c>
      <c r="Q529" s="142">
        <f t="shared" si="3313"/>
        <v>0</v>
      </c>
      <c r="R529" s="142">
        <f t="shared" si="3313"/>
        <v>0</v>
      </c>
      <c r="S529" s="142">
        <f t="shared" si="3313"/>
        <v>0</v>
      </c>
      <c r="T529" s="142">
        <f t="shared" si="3314"/>
        <v>0</v>
      </c>
      <c r="U529" s="142">
        <f t="shared" si="3314"/>
        <v>0</v>
      </c>
      <c r="V529" s="142">
        <f t="shared" si="3314"/>
        <v>0</v>
      </c>
      <c r="W529" s="142">
        <f t="shared" si="3314"/>
        <v>0</v>
      </c>
      <c r="X529" s="142">
        <f t="shared" si="3314"/>
        <v>0</v>
      </c>
      <c r="Y529" s="142">
        <f t="shared" si="3314"/>
        <v>0</v>
      </c>
      <c r="Z529" s="142">
        <f t="shared" si="3314"/>
        <v>0</v>
      </c>
      <c r="AA529" s="142">
        <f t="shared" si="3314"/>
        <v>0</v>
      </c>
      <c r="AB529" s="142">
        <f t="shared" si="3314"/>
        <v>0</v>
      </c>
      <c r="AC529" s="142">
        <f t="shared" si="3314"/>
        <v>8382647</v>
      </c>
      <c r="AD529" s="142">
        <f t="shared" si="3315"/>
        <v>0</v>
      </c>
      <c r="AE529" s="142">
        <f t="shared" si="3315"/>
        <v>0</v>
      </c>
      <c r="AF529" s="142">
        <f t="shared" si="3315"/>
        <v>0</v>
      </c>
      <c r="AG529" s="142">
        <f t="shared" si="3315"/>
        <v>500000</v>
      </c>
      <c r="AH529" s="142">
        <f t="shared" si="3315"/>
        <v>1250074</v>
      </c>
      <c r="AI529" s="142">
        <f t="shared" si="3315"/>
        <v>1496570</v>
      </c>
      <c r="AJ529" s="142">
        <f t="shared" si="3315"/>
        <v>6386077</v>
      </c>
      <c r="AK529" s="142">
        <f t="shared" si="3315"/>
        <v>-649614</v>
      </c>
      <c r="AL529" s="142">
        <f t="shared" si="3315"/>
        <v>-649614</v>
      </c>
      <c r="AM529" s="142">
        <f t="shared" si="3315"/>
        <v>0</v>
      </c>
      <c r="AN529" s="142">
        <f t="shared" si="3316"/>
        <v>0</v>
      </c>
      <c r="AO529" s="142">
        <f t="shared" si="3316"/>
        <v>0</v>
      </c>
      <c r="AP529" s="142">
        <f t="shared" si="3316"/>
        <v>0</v>
      </c>
      <c r="AQ529" s="142">
        <f t="shared" si="3316"/>
        <v>0</v>
      </c>
      <c r="AR529" s="142">
        <f t="shared" si="3316"/>
        <v>0</v>
      </c>
      <c r="AS529" s="142">
        <f t="shared" si="3316"/>
        <v>0</v>
      </c>
      <c r="AT529" s="142">
        <f t="shared" si="3316"/>
        <v>0</v>
      </c>
      <c r="AU529" s="142">
        <f t="shared" si="3316"/>
        <v>0</v>
      </c>
      <c r="AV529" s="142">
        <f t="shared" si="3316"/>
        <v>0</v>
      </c>
      <c r="AW529" s="142">
        <f t="shared" si="3316"/>
        <v>0</v>
      </c>
      <c r="AX529" s="142">
        <f t="shared" si="3317"/>
        <v>0</v>
      </c>
      <c r="AY529" s="142">
        <f t="shared" si="3317"/>
        <v>0</v>
      </c>
      <c r="AZ529" s="142">
        <f t="shared" si="3317"/>
        <v>0</v>
      </c>
      <c r="BA529" s="142">
        <f t="shared" si="3317"/>
        <v>0</v>
      </c>
      <c r="BB529" s="142">
        <f t="shared" si="3317"/>
        <v>-649614</v>
      </c>
      <c r="BC529" s="142">
        <f t="shared" si="3317"/>
        <v>0</v>
      </c>
      <c r="BD529" s="142">
        <f t="shared" si="3317"/>
        <v>0</v>
      </c>
      <c r="BE529" s="142">
        <f t="shared" si="3317"/>
        <v>0</v>
      </c>
      <c r="BF529" s="142">
        <f t="shared" si="3317"/>
        <v>0</v>
      </c>
      <c r="BG529" s="142">
        <f t="shared" si="3317"/>
        <v>-182051</v>
      </c>
      <c r="BH529" s="142">
        <f t="shared" si="3317"/>
        <v>-217949</v>
      </c>
      <c r="BI529" s="142">
        <f t="shared" si="3317"/>
        <v>-431665</v>
      </c>
      <c r="BJ529" s="142">
        <f t="shared" si="3317"/>
        <v>11866636</v>
      </c>
      <c r="BK529" s="142">
        <f t="shared" si="3317"/>
        <v>7733033</v>
      </c>
      <c r="BL529" s="142">
        <f>SUMIF($C$16:$C$489,$C529,BL$16:BL$489)</f>
        <v>1500000</v>
      </c>
      <c r="BM529" s="142">
        <f t="shared" si="3318"/>
        <v>0</v>
      </c>
      <c r="BN529" s="142">
        <f t="shared" si="3318"/>
        <v>0</v>
      </c>
      <c r="BO529" s="142">
        <f t="shared" si="3318"/>
        <v>0</v>
      </c>
      <c r="BP529" s="142">
        <f t="shared" si="3318"/>
        <v>0</v>
      </c>
      <c r="BQ529" s="142">
        <f t="shared" si="3318"/>
        <v>0</v>
      </c>
      <c r="BR529" s="142">
        <f t="shared" si="3318"/>
        <v>0</v>
      </c>
      <c r="BS529" s="142">
        <f t="shared" si="3318"/>
        <v>0</v>
      </c>
      <c r="BT529" s="142">
        <f t="shared" si="3318"/>
        <v>0</v>
      </c>
      <c r="BU529" s="142">
        <f t="shared" si="3318"/>
        <v>0</v>
      </c>
      <c r="BV529" s="142">
        <f t="shared" si="3318"/>
        <v>0</v>
      </c>
      <c r="BW529" s="142">
        <f t="shared" si="3319"/>
        <v>0</v>
      </c>
      <c r="BX529" s="142">
        <f t="shared" si="3319"/>
        <v>0</v>
      </c>
      <c r="BY529" s="142">
        <f t="shared" si="3319"/>
        <v>0</v>
      </c>
      <c r="BZ529" s="142">
        <f t="shared" si="3319"/>
        <v>0</v>
      </c>
      <c r="CA529" s="142">
        <f t="shared" si="3319"/>
        <v>0</v>
      </c>
      <c r="CB529" s="142">
        <f t="shared" si="3319"/>
        <v>0</v>
      </c>
      <c r="CC529" s="142">
        <f t="shared" si="3319"/>
        <v>0</v>
      </c>
      <c r="CD529" s="142">
        <f t="shared" si="3319"/>
        <v>0</v>
      </c>
      <c r="CE529" s="142">
        <f t="shared" si="3319"/>
        <v>0</v>
      </c>
      <c r="CF529" s="142">
        <f t="shared" si="3319"/>
        <v>0</v>
      </c>
      <c r="CG529" s="142">
        <f t="shared" si="3320"/>
        <v>7733033</v>
      </c>
      <c r="CH529" s="142">
        <f t="shared" si="3320"/>
        <v>1500000</v>
      </c>
      <c r="CI529" s="142">
        <f t="shared" si="3320"/>
        <v>0</v>
      </c>
      <c r="CJ529" s="142">
        <f t="shared" si="3320"/>
        <v>0</v>
      </c>
      <c r="CK529" s="142">
        <f t="shared" si="3320"/>
        <v>0</v>
      </c>
      <c r="CL529" s="142">
        <f t="shared" si="3320"/>
        <v>500000</v>
      </c>
      <c r="CM529" s="142">
        <f t="shared" si="3320"/>
        <v>1068023</v>
      </c>
      <c r="CN529" s="142">
        <f t="shared" si="3320"/>
        <v>1278621</v>
      </c>
      <c r="CO529" s="142">
        <f t="shared" si="3320"/>
        <v>5954412</v>
      </c>
      <c r="CP529" s="142">
        <f t="shared" si="3320"/>
        <v>1957737</v>
      </c>
      <c r="CQ529" s="142">
        <f t="shared" si="3321"/>
        <v>0</v>
      </c>
      <c r="CR529" s="142">
        <f t="shared" si="3321"/>
        <v>0</v>
      </c>
      <c r="CS529" s="142">
        <f t="shared" si="3321"/>
        <v>160000</v>
      </c>
      <c r="CT529" s="142">
        <f t="shared" si="3321"/>
        <v>898869</v>
      </c>
      <c r="CU529" s="142">
        <f t="shared" si="3321"/>
        <v>898868</v>
      </c>
      <c r="CV529" s="142">
        <f t="shared" si="3321"/>
        <v>0</v>
      </c>
      <c r="CW529" s="142">
        <f t="shared" si="3321"/>
        <v>0</v>
      </c>
      <c r="CX529" s="142">
        <f t="shared" si="3321"/>
        <v>0</v>
      </c>
      <c r="CY529" s="142">
        <f t="shared" si="3321"/>
        <v>0</v>
      </c>
      <c r="CZ529" s="142">
        <f t="shared" si="3321"/>
        <v>0</v>
      </c>
      <c r="DA529" s="142">
        <f t="shared" si="3322"/>
        <v>0</v>
      </c>
      <c r="DB529" s="142">
        <f t="shared" si="3322"/>
        <v>1957737</v>
      </c>
      <c r="DC529" s="142">
        <f t="shared" si="3322"/>
        <v>0</v>
      </c>
      <c r="DD529" s="142">
        <f t="shared" si="3322"/>
        <v>0</v>
      </c>
      <c r="DE529" s="142">
        <f t="shared" si="3322"/>
        <v>160000</v>
      </c>
      <c r="DF529" s="142">
        <f t="shared" si="3322"/>
        <v>898869</v>
      </c>
      <c r="DG529" s="142">
        <f t="shared" si="3322"/>
        <v>898868</v>
      </c>
      <c r="DH529" s="142">
        <f t="shared" si="3322"/>
        <v>1235000</v>
      </c>
      <c r="DI529" s="142">
        <f t="shared" si="3322"/>
        <v>0</v>
      </c>
      <c r="DJ529" s="142">
        <f t="shared" si="3322"/>
        <v>0</v>
      </c>
      <c r="DK529" s="142">
        <f t="shared" si="3323"/>
        <v>0</v>
      </c>
      <c r="DL529" s="142">
        <f t="shared" si="3323"/>
        <v>617500</v>
      </c>
      <c r="DM529" s="142">
        <f t="shared" si="3323"/>
        <v>617500</v>
      </c>
      <c r="DN529" s="142">
        <f t="shared" si="3323"/>
        <v>0</v>
      </c>
      <c r="DO529" s="142">
        <f t="shared" si="3323"/>
        <v>0</v>
      </c>
      <c r="DP529" s="142">
        <f t="shared" si="3323"/>
        <v>0</v>
      </c>
      <c r="DQ529" s="142">
        <f t="shared" si="3323"/>
        <v>0</v>
      </c>
      <c r="DR529" s="142">
        <f t="shared" si="3323"/>
        <v>0</v>
      </c>
      <c r="DS529" s="142">
        <f t="shared" si="3323"/>
        <v>0</v>
      </c>
      <c r="DT529" s="142">
        <f t="shared" si="3323"/>
        <v>1235000</v>
      </c>
      <c r="DU529" s="142">
        <f t="shared" si="3324"/>
        <v>0</v>
      </c>
      <c r="DV529" s="142">
        <f t="shared" si="3324"/>
        <v>0</v>
      </c>
      <c r="DW529" s="142">
        <f t="shared" si="3324"/>
        <v>0</v>
      </c>
      <c r="DX529" s="142">
        <f t="shared" si="3324"/>
        <v>617500</v>
      </c>
      <c r="DY529" s="142">
        <f t="shared" si="3324"/>
        <v>617500</v>
      </c>
      <c r="DZ529" s="142">
        <f t="shared" si="3324"/>
        <v>0</v>
      </c>
      <c r="EA529" s="142">
        <f t="shared" si="3324"/>
        <v>0</v>
      </c>
      <c r="EB529" s="142">
        <f t="shared" si="3324"/>
        <v>0</v>
      </c>
      <c r="EC529" s="142">
        <f t="shared" si="3324"/>
        <v>0</v>
      </c>
      <c r="ED529" s="142">
        <f t="shared" si="3324"/>
        <v>0</v>
      </c>
      <c r="EE529" s="142">
        <f t="shared" si="3325"/>
        <v>0</v>
      </c>
      <c r="EF529" s="142">
        <f t="shared" si="3325"/>
        <v>0</v>
      </c>
      <c r="EG529" s="142">
        <f t="shared" si="3325"/>
        <v>0</v>
      </c>
      <c r="EH529" s="142">
        <f t="shared" si="3325"/>
        <v>0</v>
      </c>
      <c r="EI529" s="142">
        <f t="shared" si="3325"/>
        <v>0</v>
      </c>
      <c r="EJ529" s="142">
        <f t="shared" si="3325"/>
        <v>0</v>
      </c>
      <c r="EK529" s="142">
        <f t="shared" ref="EK529:FD529" si="3330">SUMIF($C$16:$C$489,$C529,EK$16:EK$489)</f>
        <v>0</v>
      </c>
      <c r="EL529" s="142">
        <f t="shared" si="3330"/>
        <v>0</v>
      </c>
      <c r="EM529" s="142">
        <f t="shared" si="3330"/>
        <v>0</v>
      </c>
      <c r="EN529" s="142">
        <f t="shared" si="3330"/>
        <v>0</v>
      </c>
      <c r="EO529" s="142">
        <f t="shared" si="3330"/>
        <v>0</v>
      </c>
      <c r="EP529" s="142">
        <f t="shared" si="3330"/>
        <v>0</v>
      </c>
      <c r="EQ529" s="142">
        <f t="shared" si="3330"/>
        <v>0</v>
      </c>
      <c r="ER529" s="142">
        <f t="shared" si="3330"/>
        <v>0</v>
      </c>
      <c r="ES529" s="142">
        <f t="shared" si="3330"/>
        <v>0</v>
      </c>
      <c r="ET529" s="142">
        <f t="shared" si="3330"/>
        <v>0</v>
      </c>
      <c r="EU529" s="142">
        <f t="shared" si="3330"/>
        <v>0</v>
      </c>
      <c r="EV529" s="142">
        <f t="shared" si="3330"/>
        <v>0</v>
      </c>
      <c r="EW529" s="142">
        <f t="shared" si="3330"/>
        <v>0</v>
      </c>
      <c r="EX529" s="142">
        <f t="shared" si="3330"/>
        <v>0</v>
      </c>
      <c r="EY529" s="142">
        <f t="shared" si="3330"/>
        <v>0</v>
      </c>
      <c r="EZ529" s="142">
        <f t="shared" si="3330"/>
        <v>0</v>
      </c>
      <c r="FA529" s="142">
        <f t="shared" si="3330"/>
        <v>0</v>
      </c>
      <c r="FB529" s="142">
        <f t="shared" si="3330"/>
        <v>0</v>
      </c>
      <c r="FC529" s="142">
        <f t="shared" si="3330"/>
        <v>0</v>
      </c>
      <c r="FD529" s="142">
        <f t="shared" si="3330"/>
        <v>0</v>
      </c>
      <c r="FE529" s="142">
        <f t="shared" si="3309"/>
        <v>0</v>
      </c>
      <c r="FF529" s="142">
        <f t="shared" si="3309"/>
        <v>0</v>
      </c>
      <c r="FG529" s="142">
        <f t="shared" si="3327"/>
        <v>0</v>
      </c>
      <c r="FH529" s="142">
        <f t="shared" si="3327"/>
        <v>0</v>
      </c>
      <c r="FI529" s="142">
        <f t="shared" si="3280"/>
        <v>0</v>
      </c>
    </row>
    <row r="530" spans="1:165" s="116" customFormat="1" ht="13.5" customHeight="1" x14ac:dyDescent="0.25">
      <c r="A530" s="2"/>
      <c r="B530" s="2"/>
      <c r="C530" s="2">
        <v>813902</v>
      </c>
      <c r="D530" s="2"/>
      <c r="E530" s="121" t="s">
        <v>426</v>
      </c>
      <c r="H530" s="149"/>
      <c r="I530" s="149"/>
      <c r="J530" s="142">
        <f t="shared" si="3313"/>
        <v>11444197</v>
      </c>
      <c r="K530" s="142">
        <f t="shared" si="3313"/>
        <v>5719921</v>
      </c>
      <c r="L530" s="142">
        <f t="shared" si="3313"/>
        <v>0</v>
      </c>
      <c r="M530" s="142">
        <f t="shared" si="3313"/>
        <v>5067869</v>
      </c>
      <c r="N530" s="142">
        <f t="shared" si="3313"/>
        <v>0</v>
      </c>
      <c r="O530" s="142">
        <f t="shared" si="3313"/>
        <v>0</v>
      </c>
      <c r="P530" s="142">
        <f t="shared" si="3313"/>
        <v>0</v>
      </c>
      <c r="Q530" s="142">
        <f t="shared" si="3313"/>
        <v>0</v>
      </c>
      <c r="R530" s="142">
        <f t="shared" si="3313"/>
        <v>0</v>
      </c>
      <c r="S530" s="142">
        <f t="shared" si="3313"/>
        <v>0</v>
      </c>
      <c r="T530" s="142">
        <f t="shared" si="3314"/>
        <v>0</v>
      </c>
      <c r="U530" s="142">
        <f t="shared" si="3314"/>
        <v>0</v>
      </c>
      <c r="V530" s="142">
        <f t="shared" si="3314"/>
        <v>0</v>
      </c>
      <c r="W530" s="142">
        <f t="shared" si="3314"/>
        <v>0</v>
      </c>
      <c r="X530" s="142">
        <f t="shared" si="3314"/>
        <v>0</v>
      </c>
      <c r="Y530" s="142">
        <f t="shared" si="3314"/>
        <v>0</v>
      </c>
      <c r="Z530" s="142">
        <f t="shared" si="3314"/>
        <v>0</v>
      </c>
      <c r="AA530" s="142">
        <f t="shared" si="3314"/>
        <v>0</v>
      </c>
      <c r="AB530" s="142">
        <f t="shared" si="3314"/>
        <v>0</v>
      </c>
      <c r="AC530" s="142">
        <f t="shared" si="3314"/>
        <v>5067869</v>
      </c>
      <c r="AD530" s="142">
        <f t="shared" si="3315"/>
        <v>0</v>
      </c>
      <c r="AE530" s="142">
        <f t="shared" si="3315"/>
        <v>0</v>
      </c>
      <c r="AF530" s="142">
        <f t="shared" si="3315"/>
        <v>0</v>
      </c>
      <c r="AG530" s="142">
        <f t="shared" si="3315"/>
        <v>0</v>
      </c>
      <c r="AH530" s="142">
        <f t="shared" si="3315"/>
        <v>322739</v>
      </c>
      <c r="AI530" s="142">
        <f t="shared" si="3315"/>
        <v>386380</v>
      </c>
      <c r="AJ530" s="142">
        <f t="shared" si="3315"/>
        <v>4681489</v>
      </c>
      <c r="AK530" s="142">
        <f t="shared" si="3315"/>
        <v>40000</v>
      </c>
      <c r="AL530" s="142">
        <f t="shared" si="3315"/>
        <v>40000</v>
      </c>
      <c r="AM530" s="142">
        <f t="shared" si="3315"/>
        <v>0</v>
      </c>
      <c r="AN530" s="142">
        <f t="shared" si="3316"/>
        <v>0</v>
      </c>
      <c r="AO530" s="142">
        <f t="shared" si="3316"/>
        <v>0</v>
      </c>
      <c r="AP530" s="142">
        <f t="shared" si="3316"/>
        <v>0</v>
      </c>
      <c r="AQ530" s="142">
        <f t="shared" si="3316"/>
        <v>0</v>
      </c>
      <c r="AR530" s="142">
        <f t="shared" si="3316"/>
        <v>0</v>
      </c>
      <c r="AS530" s="142">
        <f t="shared" si="3316"/>
        <v>0</v>
      </c>
      <c r="AT530" s="142">
        <f t="shared" si="3316"/>
        <v>0</v>
      </c>
      <c r="AU530" s="142">
        <f t="shared" si="3316"/>
        <v>0</v>
      </c>
      <c r="AV530" s="142">
        <f t="shared" si="3316"/>
        <v>0</v>
      </c>
      <c r="AW530" s="142">
        <f t="shared" si="3316"/>
        <v>0</v>
      </c>
      <c r="AX530" s="142">
        <f t="shared" si="3317"/>
        <v>0</v>
      </c>
      <c r="AY530" s="142">
        <f t="shared" si="3317"/>
        <v>0</v>
      </c>
      <c r="AZ530" s="142">
        <f t="shared" si="3317"/>
        <v>0</v>
      </c>
      <c r="BA530" s="142">
        <f t="shared" si="3317"/>
        <v>0</v>
      </c>
      <c r="BB530" s="142">
        <f t="shared" si="3317"/>
        <v>40000</v>
      </c>
      <c r="BC530" s="142">
        <f t="shared" si="3317"/>
        <v>0</v>
      </c>
      <c r="BD530" s="142">
        <f t="shared" si="3317"/>
        <v>0</v>
      </c>
      <c r="BE530" s="142">
        <f t="shared" si="3317"/>
        <v>0</v>
      </c>
      <c r="BF530" s="142">
        <f t="shared" si="3317"/>
        <v>0</v>
      </c>
      <c r="BG530" s="142">
        <f t="shared" si="3317"/>
        <v>0</v>
      </c>
      <c r="BH530" s="142">
        <f t="shared" si="3317"/>
        <v>0</v>
      </c>
      <c r="BI530" s="142">
        <f t="shared" si="3317"/>
        <v>40000</v>
      </c>
      <c r="BJ530" s="142">
        <f t="shared" si="3317"/>
        <v>11484197</v>
      </c>
      <c r="BK530" s="142">
        <f t="shared" si="3317"/>
        <v>5107869</v>
      </c>
      <c r="BL530" s="142">
        <f>SUMIF($C$16:$C$489,$C530,BL$16:BL$489)</f>
        <v>0</v>
      </c>
      <c r="BM530" s="142">
        <f t="shared" si="3318"/>
        <v>0</v>
      </c>
      <c r="BN530" s="142">
        <f t="shared" si="3318"/>
        <v>0</v>
      </c>
      <c r="BO530" s="142">
        <f t="shared" si="3318"/>
        <v>0</v>
      </c>
      <c r="BP530" s="142">
        <f t="shared" si="3318"/>
        <v>0</v>
      </c>
      <c r="BQ530" s="142">
        <f t="shared" si="3318"/>
        <v>0</v>
      </c>
      <c r="BR530" s="142">
        <f t="shared" si="3318"/>
        <v>0</v>
      </c>
      <c r="BS530" s="142">
        <f t="shared" si="3318"/>
        <v>0</v>
      </c>
      <c r="BT530" s="142">
        <f t="shared" si="3318"/>
        <v>0</v>
      </c>
      <c r="BU530" s="142">
        <f t="shared" si="3318"/>
        <v>0</v>
      </c>
      <c r="BV530" s="142">
        <f t="shared" si="3318"/>
        <v>0</v>
      </c>
      <c r="BW530" s="142">
        <f t="shared" si="3319"/>
        <v>0</v>
      </c>
      <c r="BX530" s="142">
        <f t="shared" si="3319"/>
        <v>0</v>
      </c>
      <c r="BY530" s="142">
        <f t="shared" si="3319"/>
        <v>0</v>
      </c>
      <c r="BZ530" s="142">
        <f t="shared" si="3319"/>
        <v>0</v>
      </c>
      <c r="CA530" s="142">
        <f t="shared" si="3319"/>
        <v>0</v>
      </c>
      <c r="CB530" s="142">
        <f t="shared" si="3319"/>
        <v>0</v>
      </c>
      <c r="CC530" s="142">
        <f t="shared" si="3319"/>
        <v>0</v>
      </c>
      <c r="CD530" s="142">
        <f t="shared" si="3319"/>
        <v>0</v>
      </c>
      <c r="CE530" s="142">
        <f t="shared" si="3319"/>
        <v>0</v>
      </c>
      <c r="CF530" s="142">
        <f t="shared" si="3319"/>
        <v>0</v>
      </c>
      <c r="CG530" s="142">
        <f t="shared" si="3320"/>
        <v>5107869</v>
      </c>
      <c r="CH530" s="142">
        <f t="shared" si="3320"/>
        <v>0</v>
      </c>
      <c r="CI530" s="142">
        <f t="shared" si="3320"/>
        <v>0</v>
      </c>
      <c r="CJ530" s="142">
        <f t="shared" si="3320"/>
        <v>0</v>
      </c>
      <c r="CK530" s="142">
        <f t="shared" si="3320"/>
        <v>0</v>
      </c>
      <c r="CL530" s="142">
        <f t="shared" si="3320"/>
        <v>0</v>
      </c>
      <c r="CM530" s="142">
        <f t="shared" si="3320"/>
        <v>322739</v>
      </c>
      <c r="CN530" s="142">
        <f t="shared" si="3320"/>
        <v>386380</v>
      </c>
      <c r="CO530" s="142">
        <f t="shared" si="3320"/>
        <v>4721489</v>
      </c>
      <c r="CP530" s="142">
        <f t="shared" si="3320"/>
        <v>626407</v>
      </c>
      <c r="CQ530" s="142">
        <f t="shared" si="3321"/>
        <v>0</v>
      </c>
      <c r="CR530" s="142">
        <f t="shared" si="3321"/>
        <v>0</v>
      </c>
      <c r="CS530" s="142">
        <f t="shared" si="3321"/>
        <v>0</v>
      </c>
      <c r="CT530" s="142">
        <f t="shared" si="3321"/>
        <v>313204</v>
      </c>
      <c r="CU530" s="142">
        <f t="shared" si="3321"/>
        <v>313203</v>
      </c>
      <c r="CV530" s="142">
        <f t="shared" si="3321"/>
        <v>0</v>
      </c>
      <c r="CW530" s="142">
        <f t="shared" si="3321"/>
        <v>0</v>
      </c>
      <c r="CX530" s="142">
        <f t="shared" si="3321"/>
        <v>0</v>
      </c>
      <c r="CY530" s="142">
        <f t="shared" si="3321"/>
        <v>0</v>
      </c>
      <c r="CZ530" s="142">
        <f t="shared" si="3321"/>
        <v>0</v>
      </c>
      <c r="DA530" s="142">
        <f t="shared" si="3322"/>
        <v>0</v>
      </c>
      <c r="DB530" s="142">
        <f t="shared" si="3322"/>
        <v>626407</v>
      </c>
      <c r="DC530" s="142">
        <f t="shared" si="3322"/>
        <v>0</v>
      </c>
      <c r="DD530" s="142">
        <f t="shared" si="3322"/>
        <v>0</v>
      </c>
      <c r="DE530" s="142">
        <f t="shared" si="3322"/>
        <v>0</v>
      </c>
      <c r="DF530" s="142">
        <f t="shared" si="3322"/>
        <v>313204</v>
      </c>
      <c r="DG530" s="142">
        <f t="shared" si="3322"/>
        <v>313203</v>
      </c>
      <c r="DH530" s="142">
        <f t="shared" si="3322"/>
        <v>30000</v>
      </c>
      <c r="DI530" s="142">
        <f t="shared" si="3322"/>
        <v>0</v>
      </c>
      <c r="DJ530" s="142">
        <f t="shared" si="3322"/>
        <v>0</v>
      </c>
      <c r="DK530" s="142">
        <f t="shared" si="3323"/>
        <v>0</v>
      </c>
      <c r="DL530" s="142">
        <f t="shared" si="3323"/>
        <v>15000</v>
      </c>
      <c r="DM530" s="142">
        <f t="shared" si="3323"/>
        <v>15000</v>
      </c>
      <c r="DN530" s="142">
        <f t="shared" si="3323"/>
        <v>0</v>
      </c>
      <c r="DO530" s="142">
        <f t="shared" si="3323"/>
        <v>0</v>
      </c>
      <c r="DP530" s="142">
        <f t="shared" si="3323"/>
        <v>0</v>
      </c>
      <c r="DQ530" s="142">
        <f t="shared" si="3323"/>
        <v>0</v>
      </c>
      <c r="DR530" s="142">
        <f t="shared" si="3323"/>
        <v>0</v>
      </c>
      <c r="DS530" s="142">
        <f t="shared" si="3323"/>
        <v>0</v>
      </c>
      <c r="DT530" s="142">
        <f t="shared" si="3323"/>
        <v>30000</v>
      </c>
      <c r="DU530" s="142">
        <f t="shared" si="3324"/>
        <v>0</v>
      </c>
      <c r="DV530" s="142">
        <f t="shared" si="3324"/>
        <v>0</v>
      </c>
      <c r="DW530" s="142">
        <f t="shared" si="3324"/>
        <v>0</v>
      </c>
      <c r="DX530" s="142">
        <f t="shared" si="3324"/>
        <v>15000</v>
      </c>
      <c r="DY530" s="142">
        <f t="shared" si="3324"/>
        <v>15000</v>
      </c>
      <c r="DZ530" s="142">
        <f t="shared" si="3324"/>
        <v>0</v>
      </c>
      <c r="EA530" s="142">
        <f t="shared" si="3324"/>
        <v>0</v>
      </c>
      <c r="EB530" s="142">
        <f t="shared" si="3324"/>
        <v>0</v>
      </c>
      <c r="EC530" s="142">
        <f t="shared" si="3324"/>
        <v>0</v>
      </c>
      <c r="ED530" s="142">
        <f t="shared" si="3324"/>
        <v>0</v>
      </c>
      <c r="EE530" s="142">
        <f t="shared" si="3325"/>
        <v>0</v>
      </c>
      <c r="EF530" s="142">
        <f t="shared" si="3325"/>
        <v>0</v>
      </c>
      <c r="EG530" s="142">
        <f t="shared" si="3325"/>
        <v>0</v>
      </c>
      <c r="EH530" s="142">
        <f t="shared" si="3325"/>
        <v>0</v>
      </c>
      <c r="EI530" s="142">
        <f t="shared" si="3325"/>
        <v>0</v>
      </c>
      <c r="EJ530" s="142">
        <f t="shared" si="3325"/>
        <v>0</v>
      </c>
      <c r="EK530" s="142">
        <f t="shared" ref="EK530:ET534" si="3331">SUMIF($C$16:$C$489,$C530,EK$16:EK$489)</f>
        <v>0</v>
      </c>
      <c r="EL530" s="142">
        <f t="shared" si="3331"/>
        <v>0</v>
      </c>
      <c r="EM530" s="142">
        <f t="shared" si="3331"/>
        <v>0</v>
      </c>
      <c r="EN530" s="142">
        <f t="shared" si="3331"/>
        <v>0</v>
      </c>
      <c r="EO530" s="142">
        <f t="shared" si="3331"/>
        <v>0</v>
      </c>
      <c r="EP530" s="142">
        <f t="shared" si="3331"/>
        <v>0</v>
      </c>
      <c r="EQ530" s="142">
        <f t="shared" si="3331"/>
        <v>0</v>
      </c>
      <c r="ER530" s="142">
        <f t="shared" si="3331"/>
        <v>0</v>
      </c>
      <c r="ES530" s="142">
        <f t="shared" si="3331"/>
        <v>0</v>
      </c>
      <c r="ET530" s="142">
        <f t="shared" si="3331"/>
        <v>0</v>
      </c>
      <c r="EU530" s="142">
        <f t="shared" ref="EU530:FD534" si="3332">SUMIF($C$16:$C$489,$C530,EU$16:EU$489)</f>
        <v>0</v>
      </c>
      <c r="EV530" s="142">
        <f t="shared" si="3332"/>
        <v>0</v>
      </c>
      <c r="EW530" s="142">
        <f t="shared" si="3332"/>
        <v>0</v>
      </c>
      <c r="EX530" s="142">
        <f t="shared" si="3332"/>
        <v>0</v>
      </c>
      <c r="EY530" s="142">
        <f t="shared" si="3332"/>
        <v>0</v>
      </c>
      <c r="EZ530" s="142">
        <f t="shared" si="3332"/>
        <v>0</v>
      </c>
      <c r="FA530" s="142">
        <f t="shared" si="3332"/>
        <v>0</v>
      </c>
      <c r="FB530" s="142">
        <f t="shared" si="3332"/>
        <v>0</v>
      </c>
      <c r="FC530" s="142">
        <f t="shared" si="3332"/>
        <v>0</v>
      </c>
      <c r="FD530" s="142">
        <f t="shared" si="3332"/>
        <v>0</v>
      </c>
      <c r="FE530" s="142">
        <f t="shared" si="3309"/>
        <v>0</v>
      </c>
      <c r="FF530" s="142">
        <f t="shared" si="3309"/>
        <v>0</v>
      </c>
      <c r="FG530" s="142">
        <f t="shared" si="3327"/>
        <v>0</v>
      </c>
      <c r="FH530" s="142">
        <f t="shared" si="3327"/>
        <v>0</v>
      </c>
      <c r="FI530" s="142">
        <f t="shared" ref="FI530:FI551" si="3333">SUMIF($C$16:$C$489,$C530,FI$16:FI$489)</f>
        <v>0</v>
      </c>
    </row>
    <row r="531" spans="1:165" s="116" customFormat="1" ht="13.5" customHeight="1" x14ac:dyDescent="0.25">
      <c r="A531" s="2"/>
      <c r="B531" s="2"/>
      <c r="C531" s="2">
        <v>840301</v>
      </c>
      <c r="D531" s="2"/>
      <c r="E531" s="121" t="s">
        <v>641</v>
      </c>
      <c r="H531" s="149"/>
      <c r="I531" s="149"/>
      <c r="J531" s="142">
        <f t="shared" ref="J531:Y540" si="3334">SUMIF($C$16:$C$489,$C531,J$16:J$489)</f>
        <v>795573235</v>
      </c>
      <c r="K531" s="142">
        <f t="shared" si="3334"/>
        <v>658400608</v>
      </c>
      <c r="L531" s="142">
        <f t="shared" si="3334"/>
        <v>334091</v>
      </c>
      <c r="M531" s="142">
        <f t="shared" si="3334"/>
        <v>88721612</v>
      </c>
      <c r="N531" s="142">
        <f t="shared" si="3334"/>
        <v>64252154</v>
      </c>
      <c r="O531" s="142">
        <f t="shared" si="3334"/>
        <v>0</v>
      </c>
      <c r="P531" s="142">
        <f t="shared" si="3334"/>
        <v>0</v>
      </c>
      <c r="Q531" s="142">
        <f t="shared" si="3334"/>
        <v>6640395</v>
      </c>
      <c r="R531" s="142">
        <f t="shared" si="3334"/>
        <v>0</v>
      </c>
      <c r="S531" s="142">
        <f t="shared" si="3334"/>
        <v>3539668</v>
      </c>
      <c r="T531" s="142">
        <f t="shared" si="3334"/>
        <v>5479887</v>
      </c>
      <c r="U531" s="142">
        <f t="shared" si="3334"/>
        <v>4567510</v>
      </c>
      <c r="V531" s="142">
        <f t="shared" si="3334"/>
        <v>912377</v>
      </c>
      <c r="W531" s="142">
        <f t="shared" si="3334"/>
        <v>17453</v>
      </c>
      <c r="X531" s="142">
        <f t="shared" si="3334"/>
        <v>65544</v>
      </c>
      <c r="Y531" s="142">
        <f t="shared" si="3334"/>
        <v>51610</v>
      </c>
      <c r="Z531" s="142">
        <f t="shared" ref="Z531:CK531" si="3335">SUMIF($C$16:$C$489,$C531,Z$16:Z$489)</f>
        <v>13934</v>
      </c>
      <c r="AA531" s="142">
        <f t="shared" si="3335"/>
        <v>198500</v>
      </c>
      <c r="AB531" s="142">
        <f t="shared" si="3335"/>
        <v>6693703</v>
      </c>
      <c r="AC531" s="142">
        <f t="shared" si="3335"/>
        <v>1834308</v>
      </c>
      <c r="AD531" s="142">
        <f t="shared" si="3335"/>
        <v>0</v>
      </c>
      <c r="AE531" s="142">
        <f t="shared" si="3335"/>
        <v>2478395</v>
      </c>
      <c r="AF531" s="142">
        <f t="shared" si="3335"/>
        <v>21506406</v>
      </c>
      <c r="AG531" s="142">
        <f t="shared" si="3335"/>
        <v>19316075</v>
      </c>
      <c r="AH531" s="142">
        <f t="shared" si="3335"/>
        <v>10031957</v>
      </c>
      <c r="AI531" s="142">
        <f t="shared" si="3335"/>
        <v>20950698</v>
      </c>
      <c r="AJ531" s="142">
        <f t="shared" si="3335"/>
        <v>26948433</v>
      </c>
      <c r="AK531" s="142">
        <f t="shared" si="3335"/>
        <v>18831484</v>
      </c>
      <c r="AL531" s="142">
        <f t="shared" si="3335"/>
        <v>11440265</v>
      </c>
      <c r="AM531" s="142">
        <f t="shared" si="3335"/>
        <v>7143758</v>
      </c>
      <c r="AN531" s="142">
        <f t="shared" si="3335"/>
        <v>0</v>
      </c>
      <c r="AO531" s="142">
        <f t="shared" si="3335"/>
        <v>0</v>
      </c>
      <c r="AP531" s="142">
        <f t="shared" si="3335"/>
        <v>-4007</v>
      </c>
      <c r="AQ531" s="142">
        <f t="shared" si="3335"/>
        <v>0</v>
      </c>
      <c r="AR531" s="142">
        <f t="shared" si="3335"/>
        <v>0</v>
      </c>
      <c r="AS531" s="142">
        <f t="shared" si="3335"/>
        <v>516919</v>
      </c>
      <c r="AT531" s="142">
        <f t="shared" si="3335"/>
        <v>512549</v>
      </c>
      <c r="AU531" s="142">
        <f t="shared" si="3335"/>
        <v>4370</v>
      </c>
      <c r="AV531" s="142">
        <f t="shared" si="3335"/>
        <v>0</v>
      </c>
      <c r="AW531" s="142">
        <f t="shared" si="3335"/>
        <v>0</v>
      </c>
      <c r="AX531" s="142">
        <f t="shared" si="3335"/>
        <v>0</v>
      </c>
      <c r="AY531" s="142">
        <f t="shared" si="3335"/>
        <v>0</v>
      </c>
      <c r="AZ531" s="142">
        <f t="shared" si="3335"/>
        <v>0</v>
      </c>
      <c r="BA531" s="142">
        <f t="shared" si="3335"/>
        <v>0</v>
      </c>
      <c r="BB531" s="142">
        <f t="shared" si="3335"/>
        <v>3783595</v>
      </c>
      <c r="BC531" s="142">
        <f t="shared" si="3335"/>
        <v>0</v>
      </c>
      <c r="BD531" s="142">
        <f t="shared" si="3335"/>
        <v>405000</v>
      </c>
      <c r="BE531" s="142">
        <f t="shared" si="3335"/>
        <v>0</v>
      </c>
      <c r="BF531" s="142">
        <f t="shared" si="3335"/>
        <v>0</v>
      </c>
      <c r="BG531" s="142">
        <f t="shared" si="3335"/>
        <v>182051</v>
      </c>
      <c r="BH531" s="142">
        <f t="shared" si="3335"/>
        <v>217949</v>
      </c>
      <c r="BI531" s="142">
        <f t="shared" si="3335"/>
        <v>9633185</v>
      </c>
      <c r="BJ531" s="142">
        <f t="shared" si="3335"/>
        <v>814404719</v>
      </c>
      <c r="BK531" s="142">
        <f t="shared" si="3335"/>
        <v>100161877</v>
      </c>
      <c r="BL531" s="142">
        <f t="shared" si="3335"/>
        <v>36092188</v>
      </c>
      <c r="BM531" s="142">
        <f t="shared" si="3335"/>
        <v>71395912</v>
      </c>
      <c r="BN531" s="142">
        <f t="shared" si="3335"/>
        <v>30772281</v>
      </c>
      <c r="BO531" s="142">
        <f t="shared" si="3335"/>
        <v>0</v>
      </c>
      <c r="BP531" s="142">
        <f t="shared" si="3335"/>
        <v>0</v>
      </c>
      <c r="BQ531" s="142">
        <f t="shared" si="3335"/>
        <v>0</v>
      </c>
      <c r="BR531" s="142">
        <f t="shared" si="3335"/>
        <v>6636388</v>
      </c>
      <c r="BS531" s="142">
        <f t="shared" si="3335"/>
        <v>2537202</v>
      </c>
      <c r="BT531" s="142">
        <f t="shared" si="3335"/>
        <v>0</v>
      </c>
      <c r="BU531" s="142">
        <f t="shared" si="3335"/>
        <v>3539668</v>
      </c>
      <c r="BV531" s="142">
        <f t="shared" si="3335"/>
        <v>5996806</v>
      </c>
      <c r="BW531" s="142">
        <f t="shared" si="3335"/>
        <v>5080059</v>
      </c>
      <c r="BX531" s="142">
        <f t="shared" si="3335"/>
        <v>2191634</v>
      </c>
      <c r="BY531" s="142">
        <f t="shared" si="3335"/>
        <v>916747</v>
      </c>
      <c r="BZ531" s="142">
        <f t="shared" si="3335"/>
        <v>591071</v>
      </c>
      <c r="CA531" s="142">
        <f t="shared" si="3335"/>
        <v>17453</v>
      </c>
      <c r="CB531" s="142">
        <f t="shared" si="3335"/>
        <v>65544</v>
      </c>
      <c r="CC531" s="142">
        <f t="shared" si="3335"/>
        <v>51610</v>
      </c>
      <c r="CD531" s="142">
        <f t="shared" si="3335"/>
        <v>13934</v>
      </c>
      <c r="CE531" s="142">
        <f t="shared" si="3335"/>
        <v>198500</v>
      </c>
      <c r="CF531" s="142">
        <f t="shared" si="3335"/>
        <v>6693703</v>
      </c>
      <c r="CG531" s="142">
        <f t="shared" si="3335"/>
        <v>5617903</v>
      </c>
      <c r="CH531" s="142">
        <f t="shared" si="3335"/>
        <v>0</v>
      </c>
      <c r="CI531" s="142">
        <f t="shared" si="3335"/>
        <v>0</v>
      </c>
      <c r="CJ531" s="142">
        <f t="shared" si="3335"/>
        <v>2883395</v>
      </c>
      <c r="CK531" s="142">
        <f t="shared" si="3335"/>
        <v>23119556</v>
      </c>
      <c r="CL531" s="142">
        <f t="shared" ref="CL531:CU540" si="3336">SUMIF($C$16:$C$489,$C531,CL$16:CL$489)</f>
        <v>19316075</v>
      </c>
      <c r="CM531" s="142">
        <f t="shared" si="3336"/>
        <v>10201590</v>
      </c>
      <c r="CN531" s="142">
        <f t="shared" si="3336"/>
        <v>21153780</v>
      </c>
      <c r="CO531" s="142">
        <f t="shared" si="3336"/>
        <v>36572466</v>
      </c>
      <c r="CP531" s="142">
        <f t="shared" si="3336"/>
        <v>36973675</v>
      </c>
      <c r="CQ531" s="142">
        <f t="shared" si="3336"/>
        <v>529585</v>
      </c>
      <c r="CR531" s="142">
        <f t="shared" si="3336"/>
        <v>9508218</v>
      </c>
      <c r="CS531" s="142">
        <f t="shared" si="3336"/>
        <v>4683460</v>
      </c>
      <c r="CT531" s="142">
        <f t="shared" si="3336"/>
        <v>10931880</v>
      </c>
      <c r="CU531" s="142">
        <f t="shared" si="3336"/>
        <v>11850117</v>
      </c>
      <c r="CV531" s="142">
        <f t="shared" ref="CV531:DE540" si="3337">SUMIF($C$16:$C$489,$C531,CV$16:CV$489)</f>
        <v>3359434</v>
      </c>
      <c r="CW531" s="142">
        <f t="shared" si="3337"/>
        <v>618187</v>
      </c>
      <c r="CX531" s="142">
        <f t="shared" si="3337"/>
        <v>0</v>
      </c>
      <c r="CY531" s="142">
        <f t="shared" si="3337"/>
        <v>0</v>
      </c>
      <c r="CZ531" s="142">
        <f t="shared" si="3337"/>
        <v>0</v>
      </c>
      <c r="DA531" s="142">
        <f t="shared" si="3337"/>
        <v>0</v>
      </c>
      <c r="DB531" s="142">
        <f t="shared" si="3337"/>
        <v>40333109</v>
      </c>
      <c r="DC531" s="142">
        <f t="shared" si="3337"/>
        <v>1147772</v>
      </c>
      <c r="DD531" s="142">
        <f t="shared" si="3337"/>
        <v>11502963</v>
      </c>
      <c r="DE531" s="142">
        <f t="shared" si="3337"/>
        <v>4683460</v>
      </c>
      <c r="DF531" s="142">
        <f t="shared" ref="DF531:DO540" si="3338">SUMIF($C$16:$C$489,$C531,DF$16:DF$489)</f>
        <v>10914735</v>
      </c>
      <c r="DG531" s="142">
        <f t="shared" si="3338"/>
        <v>11962476</v>
      </c>
      <c r="DH531" s="142">
        <f t="shared" si="3338"/>
        <v>9651024</v>
      </c>
      <c r="DI531" s="142">
        <f t="shared" si="3338"/>
        <v>0</v>
      </c>
      <c r="DJ531" s="142">
        <f t="shared" si="3338"/>
        <v>794585</v>
      </c>
      <c r="DK531" s="142">
        <f t="shared" si="3338"/>
        <v>441891</v>
      </c>
      <c r="DL531" s="142">
        <f t="shared" si="3338"/>
        <v>3677131</v>
      </c>
      <c r="DM531" s="142">
        <f t="shared" si="3338"/>
        <v>4737417</v>
      </c>
      <c r="DN531" s="142">
        <f t="shared" si="3338"/>
        <v>1515475</v>
      </c>
      <c r="DO531" s="142">
        <f t="shared" si="3338"/>
        <v>0</v>
      </c>
      <c r="DP531" s="142">
        <f t="shared" ref="DP531:DY540" si="3339">SUMIF($C$16:$C$489,$C531,DP$16:DP$489)</f>
        <v>0</v>
      </c>
      <c r="DQ531" s="142">
        <f t="shared" si="3339"/>
        <v>0</v>
      </c>
      <c r="DR531" s="142">
        <f t="shared" si="3339"/>
        <v>0</v>
      </c>
      <c r="DS531" s="142">
        <f t="shared" si="3339"/>
        <v>0</v>
      </c>
      <c r="DT531" s="142">
        <f t="shared" si="3339"/>
        <v>11166499</v>
      </c>
      <c r="DU531" s="142">
        <f t="shared" si="3339"/>
        <v>0</v>
      </c>
      <c r="DV531" s="142">
        <f t="shared" si="3339"/>
        <v>794585</v>
      </c>
      <c r="DW531" s="142">
        <f t="shared" si="3339"/>
        <v>441891</v>
      </c>
      <c r="DX531" s="142">
        <f t="shared" si="3339"/>
        <v>3677131</v>
      </c>
      <c r="DY531" s="142">
        <f t="shared" si="3339"/>
        <v>4737417</v>
      </c>
      <c r="DZ531" s="142">
        <f t="shared" ref="DZ531:EJ540" si="3340">SUMIF($C$16:$C$489,$C531,DZ$16:DZ$489)</f>
        <v>1553546</v>
      </c>
      <c r="EA531" s="142">
        <f t="shared" si="3340"/>
        <v>0</v>
      </c>
      <c r="EB531" s="142">
        <f t="shared" si="3340"/>
        <v>0</v>
      </c>
      <c r="EC531" s="142">
        <f t="shared" si="3340"/>
        <v>0</v>
      </c>
      <c r="ED531" s="142">
        <f t="shared" si="3340"/>
        <v>418092</v>
      </c>
      <c r="EE531" s="142">
        <f t="shared" si="3340"/>
        <v>1135454</v>
      </c>
      <c r="EF531" s="142">
        <f t="shared" si="3340"/>
        <v>2516310</v>
      </c>
      <c r="EG531" s="142">
        <f t="shared" si="3340"/>
        <v>0</v>
      </c>
      <c r="EH531" s="142">
        <f t="shared" si="3340"/>
        <v>0</v>
      </c>
      <c r="EI531" s="142">
        <f t="shared" si="3340"/>
        <v>0</v>
      </c>
      <c r="EJ531" s="142">
        <f t="shared" si="3340"/>
        <v>0</v>
      </c>
      <c r="EK531" s="142">
        <f t="shared" si="3331"/>
        <v>0</v>
      </c>
      <c r="EL531" s="142">
        <f t="shared" si="3331"/>
        <v>4069856</v>
      </c>
      <c r="EM531" s="142">
        <f t="shared" si="3331"/>
        <v>0</v>
      </c>
      <c r="EN531" s="142">
        <f t="shared" si="3331"/>
        <v>0</v>
      </c>
      <c r="EO531" s="142">
        <f t="shared" si="3331"/>
        <v>0</v>
      </c>
      <c r="EP531" s="142">
        <f t="shared" si="3331"/>
        <v>418092</v>
      </c>
      <c r="EQ531" s="142">
        <f t="shared" si="3331"/>
        <v>1135454</v>
      </c>
      <c r="ER531" s="142">
        <f t="shared" si="3331"/>
        <v>272770</v>
      </c>
      <c r="ES531" s="142">
        <f t="shared" si="3331"/>
        <v>0</v>
      </c>
      <c r="ET531" s="142">
        <f t="shared" si="3331"/>
        <v>0</v>
      </c>
      <c r="EU531" s="142">
        <f t="shared" si="3332"/>
        <v>0</v>
      </c>
      <c r="EV531" s="142">
        <f t="shared" si="3332"/>
        <v>0</v>
      </c>
      <c r="EW531" s="142">
        <f t="shared" si="3332"/>
        <v>272770</v>
      </c>
      <c r="EX531" s="142">
        <f t="shared" si="3332"/>
        <v>0</v>
      </c>
      <c r="EY531" s="142">
        <f t="shared" si="3332"/>
        <v>0</v>
      </c>
      <c r="EZ531" s="142">
        <f t="shared" si="3332"/>
        <v>0</v>
      </c>
      <c r="FA531" s="142">
        <f t="shared" si="3332"/>
        <v>0</v>
      </c>
      <c r="FB531" s="142">
        <f t="shared" si="3332"/>
        <v>0</v>
      </c>
      <c r="FC531" s="142">
        <f t="shared" si="3332"/>
        <v>0</v>
      </c>
      <c r="FD531" s="142">
        <f t="shared" si="3332"/>
        <v>272770</v>
      </c>
      <c r="FE531" s="142">
        <f t="shared" si="3309"/>
        <v>0</v>
      </c>
      <c r="FF531" s="142">
        <f t="shared" si="3309"/>
        <v>0</v>
      </c>
      <c r="FG531" s="142">
        <f t="shared" si="3327"/>
        <v>0</v>
      </c>
      <c r="FH531" s="142">
        <f t="shared" si="3327"/>
        <v>0</v>
      </c>
      <c r="FI531" s="142">
        <f t="shared" si="3333"/>
        <v>272770</v>
      </c>
    </row>
    <row r="532" spans="1:165" s="116" customFormat="1" ht="13.5" customHeight="1" x14ac:dyDescent="0.25">
      <c r="A532" s="2"/>
      <c r="B532" s="2"/>
      <c r="C532" s="2">
        <v>840302</v>
      </c>
      <c r="D532" s="2"/>
      <c r="E532" s="121" t="s">
        <v>642</v>
      </c>
      <c r="H532" s="149"/>
      <c r="I532" s="149"/>
      <c r="J532" s="142">
        <f t="shared" si="3334"/>
        <v>375516</v>
      </c>
      <c r="K532" s="142">
        <f t="shared" si="3334"/>
        <v>98227</v>
      </c>
      <c r="L532" s="142">
        <f t="shared" si="3334"/>
        <v>0</v>
      </c>
      <c r="M532" s="142">
        <f t="shared" si="3334"/>
        <v>277289</v>
      </c>
      <c r="N532" s="142">
        <f t="shared" si="3334"/>
        <v>134310</v>
      </c>
      <c r="O532" s="142">
        <f t="shared" si="3334"/>
        <v>0</v>
      </c>
      <c r="P532" s="142">
        <f t="shared" si="3334"/>
        <v>0</v>
      </c>
      <c r="Q532" s="142">
        <f t="shared" si="3334"/>
        <v>36264</v>
      </c>
      <c r="R532" s="142">
        <f t="shared" si="3334"/>
        <v>0</v>
      </c>
      <c r="S532" s="142">
        <f t="shared" si="3334"/>
        <v>0</v>
      </c>
      <c r="T532" s="142">
        <f t="shared" si="3334"/>
        <v>106715</v>
      </c>
      <c r="U532" s="142">
        <f t="shared" si="3334"/>
        <v>84027</v>
      </c>
      <c r="V532" s="142">
        <f t="shared" si="3334"/>
        <v>22688</v>
      </c>
      <c r="W532" s="142">
        <f t="shared" si="3334"/>
        <v>0</v>
      </c>
      <c r="X532" s="142">
        <f t="shared" si="3334"/>
        <v>0</v>
      </c>
      <c r="Y532" s="142">
        <f t="shared" si="3334"/>
        <v>0</v>
      </c>
      <c r="Z532" s="142">
        <f t="shared" ref="Z532:AI541" si="3341">SUMIF($C$16:$C$489,$C532,Z$16:Z$489)</f>
        <v>0</v>
      </c>
      <c r="AA532" s="142">
        <f t="shared" si="3341"/>
        <v>0</v>
      </c>
      <c r="AB532" s="142">
        <f t="shared" si="3341"/>
        <v>0</v>
      </c>
      <c r="AC532" s="142">
        <f t="shared" si="3341"/>
        <v>0</v>
      </c>
      <c r="AD532" s="142">
        <f t="shared" si="3341"/>
        <v>0</v>
      </c>
      <c r="AE532" s="142">
        <f t="shared" si="3341"/>
        <v>0</v>
      </c>
      <c r="AF532" s="142">
        <f t="shared" si="3341"/>
        <v>0</v>
      </c>
      <c r="AG532" s="142">
        <f t="shared" si="3341"/>
        <v>0</v>
      </c>
      <c r="AH532" s="142">
        <f t="shared" si="3341"/>
        <v>0</v>
      </c>
      <c r="AI532" s="142">
        <f t="shared" si="3341"/>
        <v>0</v>
      </c>
      <c r="AJ532" s="142">
        <f t="shared" ref="AJ532:AS541" si="3342">SUMIF($C$16:$C$489,$C532,AJ$16:AJ$489)</f>
        <v>277289</v>
      </c>
      <c r="AK532" s="142">
        <f t="shared" si="3342"/>
        <v>0</v>
      </c>
      <c r="AL532" s="142">
        <f t="shared" si="3342"/>
        <v>0</v>
      </c>
      <c r="AM532" s="142">
        <f t="shared" si="3342"/>
        <v>0</v>
      </c>
      <c r="AN532" s="142">
        <f t="shared" si="3342"/>
        <v>0</v>
      </c>
      <c r="AO532" s="142">
        <f t="shared" si="3342"/>
        <v>0</v>
      </c>
      <c r="AP532" s="142">
        <f t="shared" si="3342"/>
        <v>0</v>
      </c>
      <c r="AQ532" s="142">
        <f t="shared" si="3342"/>
        <v>0</v>
      </c>
      <c r="AR532" s="142">
        <f t="shared" si="3342"/>
        <v>0</v>
      </c>
      <c r="AS532" s="142">
        <f t="shared" si="3342"/>
        <v>0</v>
      </c>
      <c r="AT532" s="142">
        <f t="shared" ref="AT532:BC541" si="3343">SUMIF($C$16:$C$489,$C532,AT$16:AT$489)</f>
        <v>0</v>
      </c>
      <c r="AU532" s="142">
        <f t="shared" si="3343"/>
        <v>0</v>
      </c>
      <c r="AV532" s="142">
        <f t="shared" si="3343"/>
        <v>0</v>
      </c>
      <c r="AW532" s="142">
        <f t="shared" si="3343"/>
        <v>0</v>
      </c>
      <c r="AX532" s="142">
        <f t="shared" si="3343"/>
        <v>0</v>
      </c>
      <c r="AY532" s="142">
        <f t="shared" si="3343"/>
        <v>0</v>
      </c>
      <c r="AZ532" s="142">
        <f t="shared" si="3343"/>
        <v>0</v>
      </c>
      <c r="BA532" s="142">
        <f t="shared" si="3343"/>
        <v>0</v>
      </c>
      <c r="BB532" s="142">
        <f t="shared" si="3343"/>
        <v>0</v>
      </c>
      <c r="BC532" s="142">
        <f t="shared" si="3343"/>
        <v>0</v>
      </c>
      <c r="BD532" s="142">
        <f t="shared" ref="BD532:BM541" si="3344">SUMIF($C$16:$C$489,$C532,BD$16:BD$489)</f>
        <v>0</v>
      </c>
      <c r="BE532" s="142">
        <f t="shared" si="3344"/>
        <v>0</v>
      </c>
      <c r="BF532" s="142">
        <f t="shared" si="3344"/>
        <v>0</v>
      </c>
      <c r="BG532" s="142">
        <f t="shared" si="3344"/>
        <v>0</v>
      </c>
      <c r="BH532" s="142">
        <f t="shared" si="3344"/>
        <v>0</v>
      </c>
      <c r="BI532" s="142">
        <f t="shared" si="3344"/>
        <v>0</v>
      </c>
      <c r="BJ532" s="142">
        <f t="shared" si="3344"/>
        <v>375516</v>
      </c>
      <c r="BK532" s="142">
        <f t="shared" si="3344"/>
        <v>277289</v>
      </c>
      <c r="BL532" s="142">
        <f t="shared" si="3344"/>
        <v>0</v>
      </c>
      <c r="BM532" s="142">
        <f t="shared" si="3344"/>
        <v>134310</v>
      </c>
      <c r="BN532" s="142">
        <f t="shared" ref="BN532:BW541" si="3345">SUMIF($C$16:$C$489,$C532,BN$16:BN$489)</f>
        <v>0</v>
      </c>
      <c r="BO532" s="142">
        <f t="shared" si="3345"/>
        <v>0</v>
      </c>
      <c r="BP532" s="142">
        <f t="shared" si="3345"/>
        <v>0</v>
      </c>
      <c r="BQ532" s="142">
        <f t="shared" si="3345"/>
        <v>0</v>
      </c>
      <c r="BR532" s="142">
        <f t="shared" si="3345"/>
        <v>36264</v>
      </c>
      <c r="BS532" s="142">
        <f t="shared" si="3345"/>
        <v>0</v>
      </c>
      <c r="BT532" s="142">
        <f t="shared" si="3345"/>
        <v>0</v>
      </c>
      <c r="BU532" s="142">
        <f t="shared" si="3345"/>
        <v>0</v>
      </c>
      <c r="BV532" s="142">
        <f t="shared" si="3345"/>
        <v>106715</v>
      </c>
      <c r="BW532" s="142">
        <f t="shared" si="3345"/>
        <v>84027</v>
      </c>
      <c r="BX532" s="142">
        <f t="shared" ref="BX532:CK541" si="3346">SUMIF($C$16:$C$489,$C532,BX$16:BX$489)</f>
        <v>0</v>
      </c>
      <c r="BY532" s="142">
        <f t="shared" si="3346"/>
        <v>22688</v>
      </c>
      <c r="BZ532" s="142">
        <f t="shared" si="3346"/>
        <v>0</v>
      </c>
      <c r="CA532" s="142">
        <f t="shared" si="3346"/>
        <v>0</v>
      </c>
      <c r="CB532" s="142">
        <f t="shared" si="3346"/>
        <v>0</v>
      </c>
      <c r="CC532" s="142">
        <f t="shared" si="3346"/>
        <v>0</v>
      </c>
      <c r="CD532" s="142">
        <f t="shared" si="3346"/>
        <v>0</v>
      </c>
      <c r="CE532" s="142">
        <f t="shared" si="3346"/>
        <v>0</v>
      </c>
      <c r="CF532" s="142">
        <f t="shared" si="3346"/>
        <v>0</v>
      </c>
      <c r="CG532" s="142">
        <f t="shared" si="3346"/>
        <v>0</v>
      </c>
      <c r="CH532" s="142">
        <f t="shared" si="3346"/>
        <v>0</v>
      </c>
      <c r="CI532" s="142">
        <f t="shared" si="3346"/>
        <v>0</v>
      </c>
      <c r="CJ532" s="142">
        <f t="shared" si="3346"/>
        <v>0</v>
      </c>
      <c r="CK532" s="142">
        <f t="shared" si="3346"/>
        <v>0</v>
      </c>
      <c r="CL532" s="142">
        <f t="shared" si="3336"/>
        <v>0</v>
      </c>
      <c r="CM532" s="142">
        <f t="shared" si="3336"/>
        <v>0</v>
      </c>
      <c r="CN532" s="142">
        <f t="shared" si="3336"/>
        <v>0</v>
      </c>
      <c r="CO532" s="142">
        <f t="shared" si="3336"/>
        <v>277289</v>
      </c>
      <c r="CP532" s="142">
        <f t="shared" si="3336"/>
        <v>0</v>
      </c>
      <c r="CQ532" s="142">
        <f t="shared" si="3336"/>
        <v>0</v>
      </c>
      <c r="CR532" s="142">
        <f t="shared" si="3336"/>
        <v>0</v>
      </c>
      <c r="CS532" s="142">
        <f t="shared" si="3336"/>
        <v>0</v>
      </c>
      <c r="CT532" s="142">
        <f t="shared" si="3336"/>
        <v>0</v>
      </c>
      <c r="CU532" s="142">
        <f t="shared" si="3336"/>
        <v>0</v>
      </c>
      <c r="CV532" s="142">
        <f t="shared" si="3337"/>
        <v>0</v>
      </c>
      <c r="CW532" s="142">
        <f t="shared" si="3337"/>
        <v>0</v>
      </c>
      <c r="CX532" s="142">
        <f t="shared" si="3337"/>
        <v>0</v>
      </c>
      <c r="CY532" s="142">
        <f t="shared" si="3337"/>
        <v>0</v>
      </c>
      <c r="CZ532" s="142">
        <f t="shared" si="3337"/>
        <v>0</v>
      </c>
      <c r="DA532" s="142">
        <f t="shared" si="3337"/>
        <v>0</v>
      </c>
      <c r="DB532" s="142">
        <f t="shared" si="3337"/>
        <v>0</v>
      </c>
      <c r="DC532" s="142">
        <f t="shared" si="3337"/>
        <v>0</v>
      </c>
      <c r="DD532" s="142">
        <f t="shared" si="3337"/>
        <v>0</v>
      </c>
      <c r="DE532" s="142">
        <f t="shared" si="3337"/>
        <v>0</v>
      </c>
      <c r="DF532" s="142">
        <f t="shared" si="3338"/>
        <v>0</v>
      </c>
      <c r="DG532" s="142">
        <f t="shared" si="3338"/>
        <v>0</v>
      </c>
      <c r="DH532" s="142">
        <f t="shared" si="3338"/>
        <v>0</v>
      </c>
      <c r="DI532" s="142">
        <f t="shared" si="3338"/>
        <v>0</v>
      </c>
      <c r="DJ532" s="142">
        <f t="shared" si="3338"/>
        <v>0</v>
      </c>
      <c r="DK532" s="142">
        <f t="shared" si="3338"/>
        <v>0</v>
      </c>
      <c r="DL532" s="142">
        <f t="shared" si="3338"/>
        <v>0</v>
      </c>
      <c r="DM532" s="142">
        <f t="shared" si="3338"/>
        <v>0</v>
      </c>
      <c r="DN532" s="142">
        <f t="shared" si="3338"/>
        <v>0</v>
      </c>
      <c r="DO532" s="142">
        <f t="shared" si="3338"/>
        <v>0</v>
      </c>
      <c r="DP532" s="142">
        <f t="shared" si="3339"/>
        <v>0</v>
      </c>
      <c r="DQ532" s="142">
        <f t="shared" si="3339"/>
        <v>0</v>
      </c>
      <c r="DR532" s="142">
        <f t="shared" si="3339"/>
        <v>0</v>
      </c>
      <c r="DS532" s="142">
        <f t="shared" si="3339"/>
        <v>0</v>
      </c>
      <c r="DT532" s="142">
        <f t="shared" si="3339"/>
        <v>0</v>
      </c>
      <c r="DU532" s="142">
        <f t="shared" si="3339"/>
        <v>0</v>
      </c>
      <c r="DV532" s="142">
        <f t="shared" si="3339"/>
        <v>0</v>
      </c>
      <c r="DW532" s="142">
        <f t="shared" si="3339"/>
        <v>0</v>
      </c>
      <c r="DX532" s="142">
        <f t="shared" si="3339"/>
        <v>0</v>
      </c>
      <c r="DY532" s="142">
        <f t="shared" si="3339"/>
        <v>0</v>
      </c>
      <c r="DZ532" s="142">
        <f t="shared" si="3340"/>
        <v>0</v>
      </c>
      <c r="EA532" s="142">
        <f t="shared" si="3340"/>
        <v>0</v>
      </c>
      <c r="EB532" s="142">
        <f t="shared" si="3340"/>
        <v>0</v>
      </c>
      <c r="EC532" s="142">
        <f t="shared" si="3340"/>
        <v>0</v>
      </c>
      <c r="ED532" s="142">
        <f t="shared" si="3340"/>
        <v>0</v>
      </c>
      <c r="EE532" s="142">
        <f t="shared" si="3340"/>
        <v>0</v>
      </c>
      <c r="EF532" s="142">
        <f t="shared" si="3340"/>
        <v>0</v>
      </c>
      <c r="EG532" s="142">
        <f t="shared" si="3340"/>
        <v>0</v>
      </c>
      <c r="EH532" s="142">
        <f t="shared" si="3340"/>
        <v>0</v>
      </c>
      <c r="EI532" s="142">
        <f t="shared" si="3340"/>
        <v>0</v>
      </c>
      <c r="EJ532" s="142">
        <f t="shared" si="3340"/>
        <v>0</v>
      </c>
      <c r="EK532" s="142">
        <f t="shared" si="3331"/>
        <v>0</v>
      </c>
      <c r="EL532" s="142">
        <f t="shared" si="3331"/>
        <v>0</v>
      </c>
      <c r="EM532" s="142">
        <f t="shared" si="3331"/>
        <v>0</v>
      </c>
      <c r="EN532" s="142">
        <f t="shared" si="3331"/>
        <v>0</v>
      </c>
      <c r="EO532" s="142">
        <f t="shared" si="3331"/>
        <v>0</v>
      </c>
      <c r="EP532" s="142">
        <f t="shared" si="3331"/>
        <v>0</v>
      </c>
      <c r="EQ532" s="142">
        <f t="shared" si="3331"/>
        <v>0</v>
      </c>
      <c r="ER532" s="142">
        <f t="shared" si="3331"/>
        <v>0</v>
      </c>
      <c r="ES532" s="142">
        <f t="shared" si="3331"/>
        <v>0</v>
      </c>
      <c r="ET532" s="142">
        <f t="shared" si="3331"/>
        <v>0</v>
      </c>
      <c r="EU532" s="142">
        <f t="shared" si="3332"/>
        <v>0</v>
      </c>
      <c r="EV532" s="142">
        <f t="shared" si="3332"/>
        <v>0</v>
      </c>
      <c r="EW532" s="142">
        <f t="shared" si="3332"/>
        <v>0</v>
      </c>
      <c r="EX532" s="142">
        <f t="shared" si="3332"/>
        <v>0</v>
      </c>
      <c r="EY532" s="142">
        <f t="shared" si="3332"/>
        <v>0</v>
      </c>
      <c r="EZ532" s="142">
        <f t="shared" si="3332"/>
        <v>0</v>
      </c>
      <c r="FA532" s="142">
        <f t="shared" si="3332"/>
        <v>0</v>
      </c>
      <c r="FB532" s="142">
        <f t="shared" si="3332"/>
        <v>0</v>
      </c>
      <c r="FC532" s="142">
        <f t="shared" si="3332"/>
        <v>0</v>
      </c>
      <c r="FD532" s="142">
        <f t="shared" si="3332"/>
        <v>0</v>
      </c>
      <c r="FE532" s="142">
        <f t="shared" si="3309"/>
        <v>0</v>
      </c>
      <c r="FF532" s="142">
        <f t="shared" si="3309"/>
        <v>0</v>
      </c>
      <c r="FG532" s="142">
        <f t="shared" si="3327"/>
        <v>0</v>
      </c>
      <c r="FH532" s="142">
        <f t="shared" si="3327"/>
        <v>0</v>
      </c>
      <c r="FI532" s="142">
        <f t="shared" si="3333"/>
        <v>0</v>
      </c>
    </row>
    <row r="533" spans="1:165" s="116" customFormat="1" ht="13.5" customHeight="1" x14ac:dyDescent="0.25">
      <c r="A533" s="2"/>
      <c r="B533" s="2"/>
      <c r="C533" s="2">
        <v>841302</v>
      </c>
      <c r="D533" s="2"/>
      <c r="E533" s="121" t="s">
        <v>608</v>
      </c>
      <c r="H533" s="149"/>
      <c r="I533" s="149"/>
      <c r="J533" s="142">
        <f t="shared" si="3334"/>
        <v>21000</v>
      </c>
      <c r="K533" s="142">
        <f t="shared" si="3334"/>
        <v>17000</v>
      </c>
      <c r="L533" s="142">
        <f t="shared" si="3334"/>
        <v>0</v>
      </c>
      <c r="M533" s="142">
        <f t="shared" si="3334"/>
        <v>4000</v>
      </c>
      <c r="N533" s="142">
        <f t="shared" si="3334"/>
        <v>0</v>
      </c>
      <c r="O533" s="142">
        <f t="shared" si="3334"/>
        <v>0</v>
      </c>
      <c r="P533" s="142">
        <f t="shared" si="3334"/>
        <v>0</v>
      </c>
      <c r="Q533" s="142">
        <f t="shared" si="3334"/>
        <v>0</v>
      </c>
      <c r="R533" s="142">
        <f t="shared" si="3334"/>
        <v>0</v>
      </c>
      <c r="S533" s="142">
        <f t="shared" si="3334"/>
        <v>0</v>
      </c>
      <c r="T533" s="142">
        <f t="shared" si="3334"/>
        <v>0</v>
      </c>
      <c r="U533" s="142">
        <f t="shared" si="3334"/>
        <v>0</v>
      </c>
      <c r="V533" s="142">
        <f t="shared" si="3334"/>
        <v>0</v>
      </c>
      <c r="W533" s="142">
        <f t="shared" si="3334"/>
        <v>0</v>
      </c>
      <c r="X533" s="142">
        <f t="shared" si="3334"/>
        <v>0</v>
      </c>
      <c r="Y533" s="142">
        <f t="shared" si="3334"/>
        <v>0</v>
      </c>
      <c r="Z533" s="142">
        <f t="shared" si="3341"/>
        <v>0</v>
      </c>
      <c r="AA533" s="142">
        <f t="shared" si="3341"/>
        <v>0</v>
      </c>
      <c r="AB533" s="142">
        <f t="shared" si="3341"/>
        <v>2000</v>
      </c>
      <c r="AC533" s="142">
        <f t="shared" si="3341"/>
        <v>2000</v>
      </c>
      <c r="AD533" s="142">
        <f t="shared" si="3341"/>
        <v>0</v>
      </c>
      <c r="AE533" s="142">
        <f t="shared" si="3341"/>
        <v>0</v>
      </c>
      <c r="AF533" s="142">
        <f t="shared" si="3341"/>
        <v>0</v>
      </c>
      <c r="AG533" s="142">
        <f t="shared" si="3341"/>
        <v>0</v>
      </c>
      <c r="AH533" s="142">
        <f t="shared" si="3341"/>
        <v>0</v>
      </c>
      <c r="AI533" s="142">
        <f t="shared" si="3341"/>
        <v>0</v>
      </c>
      <c r="AJ533" s="142">
        <f t="shared" si="3342"/>
        <v>4000</v>
      </c>
      <c r="AK533" s="142">
        <f t="shared" si="3342"/>
        <v>0</v>
      </c>
      <c r="AL533" s="142">
        <f t="shared" si="3342"/>
        <v>0</v>
      </c>
      <c r="AM533" s="142">
        <f t="shared" si="3342"/>
        <v>0</v>
      </c>
      <c r="AN533" s="142">
        <f t="shared" si="3342"/>
        <v>0</v>
      </c>
      <c r="AO533" s="142">
        <f t="shared" si="3342"/>
        <v>0</v>
      </c>
      <c r="AP533" s="142">
        <f t="shared" si="3342"/>
        <v>0</v>
      </c>
      <c r="AQ533" s="142">
        <f t="shared" si="3342"/>
        <v>0</v>
      </c>
      <c r="AR533" s="142">
        <f t="shared" si="3342"/>
        <v>0</v>
      </c>
      <c r="AS533" s="142">
        <f t="shared" si="3342"/>
        <v>0</v>
      </c>
      <c r="AT533" s="142">
        <f t="shared" si="3343"/>
        <v>0</v>
      </c>
      <c r="AU533" s="142">
        <f t="shared" si="3343"/>
        <v>0</v>
      </c>
      <c r="AV533" s="142">
        <f t="shared" si="3343"/>
        <v>0</v>
      </c>
      <c r="AW533" s="142">
        <f t="shared" si="3343"/>
        <v>0</v>
      </c>
      <c r="AX533" s="142">
        <f t="shared" si="3343"/>
        <v>0</v>
      </c>
      <c r="AY533" s="142">
        <f t="shared" si="3343"/>
        <v>0</v>
      </c>
      <c r="AZ533" s="142">
        <f t="shared" si="3343"/>
        <v>0</v>
      </c>
      <c r="BA533" s="142">
        <f t="shared" si="3343"/>
        <v>0</v>
      </c>
      <c r="BB533" s="142">
        <f t="shared" si="3343"/>
        <v>0</v>
      </c>
      <c r="BC533" s="142">
        <f t="shared" si="3343"/>
        <v>0</v>
      </c>
      <c r="BD533" s="142">
        <f t="shared" si="3344"/>
        <v>0</v>
      </c>
      <c r="BE533" s="142">
        <f t="shared" si="3344"/>
        <v>0</v>
      </c>
      <c r="BF533" s="142">
        <f t="shared" si="3344"/>
        <v>0</v>
      </c>
      <c r="BG533" s="142">
        <f t="shared" si="3344"/>
        <v>0</v>
      </c>
      <c r="BH533" s="142">
        <f t="shared" si="3344"/>
        <v>0</v>
      </c>
      <c r="BI533" s="142">
        <f t="shared" si="3344"/>
        <v>0</v>
      </c>
      <c r="BJ533" s="142">
        <f t="shared" si="3344"/>
        <v>21000</v>
      </c>
      <c r="BK533" s="142">
        <f t="shared" si="3344"/>
        <v>4000</v>
      </c>
      <c r="BL533" s="142">
        <f t="shared" si="3344"/>
        <v>0</v>
      </c>
      <c r="BM533" s="142">
        <f t="shared" si="3344"/>
        <v>0</v>
      </c>
      <c r="BN533" s="142">
        <f t="shared" si="3345"/>
        <v>0</v>
      </c>
      <c r="BO533" s="142">
        <f t="shared" si="3345"/>
        <v>0</v>
      </c>
      <c r="BP533" s="142">
        <f t="shared" si="3345"/>
        <v>0</v>
      </c>
      <c r="BQ533" s="142">
        <f t="shared" si="3345"/>
        <v>0</v>
      </c>
      <c r="BR533" s="142">
        <f t="shared" si="3345"/>
        <v>0</v>
      </c>
      <c r="BS533" s="142">
        <f t="shared" si="3345"/>
        <v>0</v>
      </c>
      <c r="BT533" s="142">
        <f t="shared" si="3345"/>
        <v>0</v>
      </c>
      <c r="BU533" s="142">
        <f t="shared" si="3345"/>
        <v>0</v>
      </c>
      <c r="BV533" s="142">
        <f t="shared" si="3345"/>
        <v>0</v>
      </c>
      <c r="BW533" s="142">
        <f t="shared" si="3345"/>
        <v>0</v>
      </c>
      <c r="BX533" s="142">
        <f t="shared" si="3346"/>
        <v>0</v>
      </c>
      <c r="BY533" s="142">
        <f t="shared" si="3346"/>
        <v>0</v>
      </c>
      <c r="BZ533" s="142">
        <f t="shared" si="3346"/>
        <v>0</v>
      </c>
      <c r="CA533" s="142">
        <f t="shared" si="3346"/>
        <v>0</v>
      </c>
      <c r="CB533" s="142">
        <f t="shared" si="3346"/>
        <v>0</v>
      </c>
      <c r="CC533" s="142">
        <f t="shared" si="3346"/>
        <v>0</v>
      </c>
      <c r="CD533" s="142">
        <f t="shared" si="3346"/>
        <v>0</v>
      </c>
      <c r="CE533" s="142">
        <f t="shared" si="3346"/>
        <v>0</v>
      </c>
      <c r="CF533" s="142">
        <f t="shared" si="3346"/>
        <v>2000</v>
      </c>
      <c r="CG533" s="142">
        <f t="shared" si="3346"/>
        <v>2000</v>
      </c>
      <c r="CH533" s="142">
        <f t="shared" si="3346"/>
        <v>0</v>
      </c>
      <c r="CI533" s="142">
        <f t="shared" si="3346"/>
        <v>0</v>
      </c>
      <c r="CJ533" s="142">
        <f t="shared" si="3346"/>
        <v>0</v>
      </c>
      <c r="CK533" s="142">
        <f t="shared" si="3346"/>
        <v>0</v>
      </c>
      <c r="CL533" s="142">
        <f t="shared" si="3336"/>
        <v>0</v>
      </c>
      <c r="CM533" s="142">
        <f t="shared" si="3336"/>
        <v>0</v>
      </c>
      <c r="CN533" s="142">
        <f t="shared" si="3336"/>
        <v>0</v>
      </c>
      <c r="CO533" s="142">
        <f t="shared" si="3336"/>
        <v>4000</v>
      </c>
      <c r="CP533" s="142">
        <f t="shared" si="3336"/>
        <v>0</v>
      </c>
      <c r="CQ533" s="142">
        <f t="shared" si="3336"/>
        <v>0</v>
      </c>
      <c r="CR533" s="142">
        <f t="shared" si="3336"/>
        <v>0</v>
      </c>
      <c r="CS533" s="142">
        <f t="shared" si="3336"/>
        <v>0</v>
      </c>
      <c r="CT533" s="142">
        <f t="shared" si="3336"/>
        <v>0</v>
      </c>
      <c r="CU533" s="142">
        <f t="shared" si="3336"/>
        <v>0</v>
      </c>
      <c r="CV533" s="142">
        <f t="shared" si="3337"/>
        <v>0</v>
      </c>
      <c r="CW533" s="142">
        <f t="shared" si="3337"/>
        <v>0</v>
      </c>
      <c r="CX533" s="142">
        <f t="shared" si="3337"/>
        <v>0</v>
      </c>
      <c r="CY533" s="142">
        <f t="shared" si="3337"/>
        <v>0</v>
      </c>
      <c r="CZ533" s="142">
        <f t="shared" si="3337"/>
        <v>0</v>
      </c>
      <c r="DA533" s="142">
        <f t="shared" si="3337"/>
        <v>0</v>
      </c>
      <c r="DB533" s="142">
        <f t="shared" si="3337"/>
        <v>0</v>
      </c>
      <c r="DC533" s="142">
        <f t="shared" si="3337"/>
        <v>0</v>
      </c>
      <c r="DD533" s="142">
        <f t="shared" si="3337"/>
        <v>0</v>
      </c>
      <c r="DE533" s="142">
        <f t="shared" si="3337"/>
        <v>0</v>
      </c>
      <c r="DF533" s="142">
        <f t="shared" si="3338"/>
        <v>0</v>
      </c>
      <c r="DG533" s="142">
        <f t="shared" si="3338"/>
        <v>0</v>
      </c>
      <c r="DH533" s="142">
        <f t="shared" si="3338"/>
        <v>0</v>
      </c>
      <c r="DI533" s="142">
        <f t="shared" si="3338"/>
        <v>0</v>
      </c>
      <c r="DJ533" s="142">
        <f t="shared" si="3338"/>
        <v>0</v>
      </c>
      <c r="DK533" s="142">
        <f t="shared" si="3338"/>
        <v>0</v>
      </c>
      <c r="DL533" s="142">
        <f t="shared" si="3338"/>
        <v>0</v>
      </c>
      <c r="DM533" s="142">
        <f t="shared" si="3338"/>
        <v>0</v>
      </c>
      <c r="DN533" s="142">
        <f t="shared" si="3338"/>
        <v>0</v>
      </c>
      <c r="DO533" s="142">
        <f t="shared" si="3338"/>
        <v>0</v>
      </c>
      <c r="DP533" s="142">
        <f t="shared" si="3339"/>
        <v>0</v>
      </c>
      <c r="DQ533" s="142">
        <f t="shared" si="3339"/>
        <v>0</v>
      </c>
      <c r="DR533" s="142">
        <f t="shared" si="3339"/>
        <v>0</v>
      </c>
      <c r="DS533" s="142">
        <f t="shared" si="3339"/>
        <v>0</v>
      </c>
      <c r="DT533" s="142">
        <f t="shared" si="3339"/>
        <v>0</v>
      </c>
      <c r="DU533" s="142">
        <f t="shared" si="3339"/>
        <v>0</v>
      </c>
      <c r="DV533" s="142">
        <f t="shared" si="3339"/>
        <v>0</v>
      </c>
      <c r="DW533" s="142">
        <f t="shared" si="3339"/>
        <v>0</v>
      </c>
      <c r="DX533" s="142">
        <f t="shared" si="3339"/>
        <v>0</v>
      </c>
      <c r="DY533" s="142">
        <f t="shared" si="3339"/>
        <v>0</v>
      </c>
      <c r="DZ533" s="142">
        <f t="shared" si="3340"/>
        <v>0</v>
      </c>
      <c r="EA533" s="142">
        <f t="shared" si="3340"/>
        <v>0</v>
      </c>
      <c r="EB533" s="142">
        <f t="shared" si="3340"/>
        <v>0</v>
      </c>
      <c r="EC533" s="142">
        <f t="shared" si="3340"/>
        <v>0</v>
      </c>
      <c r="ED533" s="142">
        <f t="shared" si="3340"/>
        <v>0</v>
      </c>
      <c r="EE533" s="142">
        <f t="shared" si="3340"/>
        <v>0</v>
      </c>
      <c r="EF533" s="142">
        <f t="shared" si="3340"/>
        <v>0</v>
      </c>
      <c r="EG533" s="142">
        <f t="shared" si="3340"/>
        <v>0</v>
      </c>
      <c r="EH533" s="142">
        <f t="shared" si="3340"/>
        <v>0</v>
      </c>
      <c r="EI533" s="142">
        <f t="shared" si="3340"/>
        <v>0</v>
      </c>
      <c r="EJ533" s="142">
        <f t="shared" si="3340"/>
        <v>0</v>
      </c>
      <c r="EK533" s="142">
        <f t="shared" si="3331"/>
        <v>0</v>
      </c>
      <c r="EL533" s="142">
        <f t="shared" si="3331"/>
        <v>0</v>
      </c>
      <c r="EM533" s="142">
        <f t="shared" si="3331"/>
        <v>0</v>
      </c>
      <c r="EN533" s="142">
        <f t="shared" si="3331"/>
        <v>0</v>
      </c>
      <c r="EO533" s="142">
        <f t="shared" si="3331"/>
        <v>0</v>
      </c>
      <c r="EP533" s="142">
        <f t="shared" si="3331"/>
        <v>0</v>
      </c>
      <c r="EQ533" s="142">
        <f t="shared" si="3331"/>
        <v>0</v>
      </c>
      <c r="ER533" s="142">
        <f t="shared" si="3331"/>
        <v>0</v>
      </c>
      <c r="ES533" s="142">
        <f t="shared" si="3331"/>
        <v>0</v>
      </c>
      <c r="ET533" s="142">
        <f t="shared" si="3331"/>
        <v>0</v>
      </c>
      <c r="EU533" s="142">
        <f t="shared" si="3332"/>
        <v>0</v>
      </c>
      <c r="EV533" s="142">
        <f t="shared" si="3332"/>
        <v>0</v>
      </c>
      <c r="EW533" s="142">
        <f t="shared" si="3332"/>
        <v>0</v>
      </c>
      <c r="EX533" s="142">
        <f t="shared" si="3332"/>
        <v>0</v>
      </c>
      <c r="EY533" s="142">
        <f t="shared" si="3332"/>
        <v>0</v>
      </c>
      <c r="EZ533" s="142">
        <f t="shared" si="3332"/>
        <v>0</v>
      </c>
      <c r="FA533" s="142">
        <f t="shared" si="3332"/>
        <v>0</v>
      </c>
      <c r="FB533" s="142">
        <f t="shared" si="3332"/>
        <v>0</v>
      </c>
      <c r="FC533" s="142">
        <f t="shared" si="3332"/>
        <v>0</v>
      </c>
      <c r="FD533" s="142">
        <f t="shared" si="3332"/>
        <v>0</v>
      </c>
      <c r="FE533" s="142">
        <f t="shared" si="3309"/>
        <v>0</v>
      </c>
      <c r="FF533" s="142">
        <f t="shared" si="3309"/>
        <v>0</v>
      </c>
      <c r="FG533" s="142">
        <f t="shared" si="3327"/>
        <v>0</v>
      </c>
      <c r="FH533" s="142">
        <f t="shared" si="3327"/>
        <v>0</v>
      </c>
      <c r="FI533" s="142">
        <f t="shared" si="3333"/>
        <v>0</v>
      </c>
    </row>
    <row r="534" spans="1:165" s="116" customFormat="1" ht="13.5" customHeight="1" x14ac:dyDescent="0.25">
      <c r="A534" s="2"/>
      <c r="B534" s="2"/>
      <c r="C534" s="2">
        <v>841501</v>
      </c>
      <c r="D534" s="2"/>
      <c r="E534" s="121" t="s">
        <v>192</v>
      </c>
      <c r="H534" s="149"/>
      <c r="I534" s="149"/>
      <c r="J534" s="142">
        <f t="shared" si="3334"/>
        <v>1500000</v>
      </c>
      <c r="K534" s="142">
        <f t="shared" si="3334"/>
        <v>0</v>
      </c>
      <c r="L534" s="142">
        <f t="shared" si="3334"/>
        <v>0</v>
      </c>
      <c r="M534" s="142">
        <f t="shared" si="3334"/>
        <v>0</v>
      </c>
      <c r="N534" s="142">
        <f t="shared" si="3334"/>
        <v>0</v>
      </c>
      <c r="O534" s="142">
        <f t="shared" si="3334"/>
        <v>0</v>
      </c>
      <c r="P534" s="142">
        <f t="shared" si="3334"/>
        <v>0</v>
      </c>
      <c r="Q534" s="142">
        <f t="shared" si="3334"/>
        <v>0</v>
      </c>
      <c r="R534" s="142">
        <f t="shared" si="3334"/>
        <v>0</v>
      </c>
      <c r="S534" s="142">
        <f t="shared" si="3334"/>
        <v>0</v>
      </c>
      <c r="T534" s="142">
        <f t="shared" si="3334"/>
        <v>0</v>
      </c>
      <c r="U534" s="142">
        <f t="shared" si="3334"/>
        <v>0</v>
      </c>
      <c r="V534" s="142">
        <f t="shared" si="3334"/>
        <v>0</v>
      </c>
      <c r="W534" s="142">
        <f t="shared" si="3334"/>
        <v>0</v>
      </c>
      <c r="X534" s="142">
        <f t="shared" si="3334"/>
        <v>0</v>
      </c>
      <c r="Y534" s="142">
        <f t="shared" si="3334"/>
        <v>0</v>
      </c>
      <c r="Z534" s="142">
        <f t="shared" si="3341"/>
        <v>0</v>
      </c>
      <c r="AA534" s="142">
        <f t="shared" si="3341"/>
        <v>0</v>
      </c>
      <c r="AB534" s="142">
        <f t="shared" si="3341"/>
        <v>0</v>
      </c>
      <c r="AC534" s="142">
        <f t="shared" si="3341"/>
        <v>0</v>
      </c>
      <c r="AD534" s="142">
        <f t="shared" si="3341"/>
        <v>0</v>
      </c>
      <c r="AE534" s="142">
        <f t="shared" si="3341"/>
        <v>0</v>
      </c>
      <c r="AF534" s="142">
        <f t="shared" si="3341"/>
        <v>0</v>
      </c>
      <c r="AG534" s="142">
        <f t="shared" si="3341"/>
        <v>0</v>
      </c>
      <c r="AH534" s="142">
        <f t="shared" si="3341"/>
        <v>0</v>
      </c>
      <c r="AI534" s="142">
        <f t="shared" si="3341"/>
        <v>0</v>
      </c>
      <c r="AJ534" s="142">
        <f t="shared" si="3342"/>
        <v>0</v>
      </c>
      <c r="AK534" s="142">
        <f t="shared" si="3342"/>
        <v>0</v>
      </c>
      <c r="AL534" s="142">
        <f t="shared" si="3342"/>
        <v>0</v>
      </c>
      <c r="AM534" s="142">
        <f t="shared" si="3342"/>
        <v>0</v>
      </c>
      <c r="AN534" s="142">
        <f t="shared" si="3342"/>
        <v>0</v>
      </c>
      <c r="AO534" s="142">
        <f t="shared" si="3342"/>
        <v>0</v>
      </c>
      <c r="AP534" s="142">
        <f t="shared" si="3342"/>
        <v>0</v>
      </c>
      <c r="AQ534" s="142">
        <f t="shared" si="3342"/>
        <v>0</v>
      </c>
      <c r="AR534" s="142">
        <f t="shared" si="3342"/>
        <v>0</v>
      </c>
      <c r="AS534" s="142">
        <f t="shared" si="3342"/>
        <v>0</v>
      </c>
      <c r="AT534" s="142">
        <f t="shared" si="3343"/>
        <v>0</v>
      </c>
      <c r="AU534" s="142">
        <f t="shared" si="3343"/>
        <v>0</v>
      </c>
      <c r="AV534" s="142">
        <f t="shared" si="3343"/>
        <v>0</v>
      </c>
      <c r="AW534" s="142">
        <f t="shared" si="3343"/>
        <v>0</v>
      </c>
      <c r="AX534" s="142">
        <f t="shared" si="3343"/>
        <v>0</v>
      </c>
      <c r="AY534" s="142">
        <f t="shared" si="3343"/>
        <v>0</v>
      </c>
      <c r="AZ534" s="142">
        <f t="shared" si="3343"/>
        <v>0</v>
      </c>
      <c r="BA534" s="142">
        <f t="shared" si="3343"/>
        <v>0</v>
      </c>
      <c r="BB534" s="142">
        <f t="shared" si="3343"/>
        <v>0</v>
      </c>
      <c r="BC534" s="142">
        <f t="shared" si="3343"/>
        <v>0</v>
      </c>
      <c r="BD534" s="142">
        <f t="shared" si="3344"/>
        <v>0</v>
      </c>
      <c r="BE534" s="142">
        <f t="shared" si="3344"/>
        <v>0</v>
      </c>
      <c r="BF534" s="142">
        <f t="shared" si="3344"/>
        <v>0</v>
      </c>
      <c r="BG534" s="142">
        <f t="shared" si="3344"/>
        <v>0</v>
      </c>
      <c r="BH534" s="142">
        <f t="shared" si="3344"/>
        <v>0</v>
      </c>
      <c r="BI534" s="142">
        <f t="shared" si="3344"/>
        <v>0</v>
      </c>
      <c r="BJ534" s="142">
        <f t="shared" si="3344"/>
        <v>1500000</v>
      </c>
      <c r="BK534" s="142">
        <f t="shared" si="3344"/>
        <v>0</v>
      </c>
      <c r="BL534" s="142">
        <f t="shared" si="3344"/>
        <v>0</v>
      </c>
      <c r="BM534" s="142">
        <f t="shared" si="3344"/>
        <v>0</v>
      </c>
      <c r="BN534" s="142">
        <f t="shared" si="3345"/>
        <v>0</v>
      </c>
      <c r="BO534" s="142">
        <f t="shared" si="3345"/>
        <v>0</v>
      </c>
      <c r="BP534" s="142">
        <f t="shared" si="3345"/>
        <v>0</v>
      </c>
      <c r="BQ534" s="142">
        <f t="shared" si="3345"/>
        <v>0</v>
      </c>
      <c r="BR534" s="142">
        <f t="shared" si="3345"/>
        <v>0</v>
      </c>
      <c r="BS534" s="142">
        <f t="shared" si="3345"/>
        <v>0</v>
      </c>
      <c r="BT534" s="142">
        <f t="shared" si="3345"/>
        <v>0</v>
      </c>
      <c r="BU534" s="142">
        <f t="shared" si="3345"/>
        <v>0</v>
      </c>
      <c r="BV534" s="142">
        <f t="shared" si="3345"/>
        <v>0</v>
      </c>
      <c r="BW534" s="142">
        <f t="shared" si="3345"/>
        <v>0</v>
      </c>
      <c r="BX534" s="142">
        <f t="shared" si="3346"/>
        <v>0</v>
      </c>
      <c r="BY534" s="142">
        <f t="shared" si="3346"/>
        <v>0</v>
      </c>
      <c r="BZ534" s="142">
        <f t="shared" si="3346"/>
        <v>0</v>
      </c>
      <c r="CA534" s="142">
        <f t="shared" si="3346"/>
        <v>0</v>
      </c>
      <c r="CB534" s="142">
        <f t="shared" si="3346"/>
        <v>0</v>
      </c>
      <c r="CC534" s="142">
        <f t="shared" si="3346"/>
        <v>0</v>
      </c>
      <c r="CD534" s="142">
        <f t="shared" si="3346"/>
        <v>0</v>
      </c>
      <c r="CE534" s="142">
        <f t="shared" si="3346"/>
        <v>0</v>
      </c>
      <c r="CF534" s="142">
        <f t="shared" si="3346"/>
        <v>0</v>
      </c>
      <c r="CG534" s="142">
        <f t="shared" si="3346"/>
        <v>0</v>
      </c>
      <c r="CH534" s="142">
        <f t="shared" si="3346"/>
        <v>0</v>
      </c>
      <c r="CI534" s="142">
        <f t="shared" si="3346"/>
        <v>0</v>
      </c>
      <c r="CJ534" s="142">
        <f t="shared" si="3346"/>
        <v>0</v>
      </c>
      <c r="CK534" s="142">
        <f t="shared" si="3346"/>
        <v>0</v>
      </c>
      <c r="CL534" s="142">
        <f t="shared" si="3336"/>
        <v>0</v>
      </c>
      <c r="CM534" s="142">
        <f t="shared" si="3336"/>
        <v>0</v>
      </c>
      <c r="CN534" s="142">
        <f t="shared" si="3336"/>
        <v>0</v>
      </c>
      <c r="CO534" s="142">
        <f t="shared" si="3336"/>
        <v>0</v>
      </c>
      <c r="CP534" s="142">
        <f t="shared" si="3336"/>
        <v>1500000</v>
      </c>
      <c r="CQ534" s="142">
        <f t="shared" si="3336"/>
        <v>0</v>
      </c>
      <c r="CR534" s="142">
        <f t="shared" si="3336"/>
        <v>0</v>
      </c>
      <c r="CS534" s="142">
        <f t="shared" si="3336"/>
        <v>0</v>
      </c>
      <c r="CT534" s="142">
        <f t="shared" si="3336"/>
        <v>0</v>
      </c>
      <c r="CU534" s="142">
        <f t="shared" si="3336"/>
        <v>1500000</v>
      </c>
      <c r="CV534" s="142">
        <f t="shared" si="3337"/>
        <v>0</v>
      </c>
      <c r="CW534" s="142">
        <f t="shared" si="3337"/>
        <v>0</v>
      </c>
      <c r="CX534" s="142">
        <f t="shared" si="3337"/>
        <v>0</v>
      </c>
      <c r="CY534" s="142">
        <f t="shared" si="3337"/>
        <v>0</v>
      </c>
      <c r="CZ534" s="142">
        <f t="shared" si="3337"/>
        <v>0</v>
      </c>
      <c r="DA534" s="142">
        <f t="shared" si="3337"/>
        <v>0</v>
      </c>
      <c r="DB534" s="142">
        <f t="shared" si="3337"/>
        <v>1500000</v>
      </c>
      <c r="DC534" s="142">
        <f t="shared" si="3337"/>
        <v>0</v>
      </c>
      <c r="DD534" s="142">
        <f t="shared" si="3337"/>
        <v>0</v>
      </c>
      <c r="DE534" s="142">
        <f t="shared" si="3337"/>
        <v>0</v>
      </c>
      <c r="DF534" s="142">
        <f t="shared" si="3338"/>
        <v>0</v>
      </c>
      <c r="DG534" s="142">
        <f t="shared" si="3338"/>
        <v>1500000</v>
      </c>
      <c r="DH534" s="142">
        <f t="shared" si="3338"/>
        <v>0</v>
      </c>
      <c r="DI534" s="142">
        <f t="shared" si="3338"/>
        <v>0</v>
      </c>
      <c r="DJ534" s="142">
        <f t="shared" si="3338"/>
        <v>0</v>
      </c>
      <c r="DK534" s="142">
        <f t="shared" si="3338"/>
        <v>0</v>
      </c>
      <c r="DL534" s="142">
        <f t="shared" si="3338"/>
        <v>0</v>
      </c>
      <c r="DM534" s="142">
        <f t="shared" si="3338"/>
        <v>0</v>
      </c>
      <c r="DN534" s="142">
        <f t="shared" si="3338"/>
        <v>0</v>
      </c>
      <c r="DO534" s="142">
        <f t="shared" si="3338"/>
        <v>0</v>
      </c>
      <c r="DP534" s="142">
        <f t="shared" si="3339"/>
        <v>0</v>
      </c>
      <c r="DQ534" s="142">
        <f t="shared" si="3339"/>
        <v>0</v>
      </c>
      <c r="DR534" s="142">
        <f t="shared" si="3339"/>
        <v>0</v>
      </c>
      <c r="DS534" s="142">
        <f t="shared" si="3339"/>
        <v>0</v>
      </c>
      <c r="DT534" s="142">
        <f t="shared" si="3339"/>
        <v>0</v>
      </c>
      <c r="DU534" s="142">
        <f t="shared" si="3339"/>
        <v>0</v>
      </c>
      <c r="DV534" s="142">
        <f t="shared" si="3339"/>
        <v>0</v>
      </c>
      <c r="DW534" s="142">
        <f t="shared" si="3339"/>
        <v>0</v>
      </c>
      <c r="DX534" s="142">
        <f t="shared" si="3339"/>
        <v>0</v>
      </c>
      <c r="DY534" s="142">
        <f t="shared" si="3339"/>
        <v>0</v>
      </c>
      <c r="DZ534" s="142">
        <f t="shared" si="3340"/>
        <v>0</v>
      </c>
      <c r="EA534" s="142">
        <f t="shared" si="3340"/>
        <v>0</v>
      </c>
      <c r="EB534" s="142">
        <f t="shared" si="3340"/>
        <v>0</v>
      </c>
      <c r="EC534" s="142">
        <f t="shared" si="3340"/>
        <v>0</v>
      </c>
      <c r="ED534" s="142">
        <f t="shared" si="3340"/>
        <v>0</v>
      </c>
      <c r="EE534" s="142">
        <f t="shared" si="3340"/>
        <v>0</v>
      </c>
      <c r="EF534" s="142">
        <f t="shared" si="3340"/>
        <v>0</v>
      </c>
      <c r="EG534" s="142">
        <f t="shared" si="3340"/>
        <v>0</v>
      </c>
      <c r="EH534" s="142">
        <f t="shared" si="3340"/>
        <v>0</v>
      </c>
      <c r="EI534" s="142">
        <f t="shared" si="3340"/>
        <v>0</v>
      </c>
      <c r="EJ534" s="142">
        <f t="shared" si="3340"/>
        <v>0</v>
      </c>
      <c r="EK534" s="142">
        <f t="shared" si="3331"/>
        <v>0</v>
      </c>
      <c r="EL534" s="142">
        <f t="shared" si="3331"/>
        <v>0</v>
      </c>
      <c r="EM534" s="142">
        <f t="shared" si="3331"/>
        <v>0</v>
      </c>
      <c r="EN534" s="142">
        <f t="shared" si="3331"/>
        <v>0</v>
      </c>
      <c r="EO534" s="142">
        <f t="shared" si="3331"/>
        <v>0</v>
      </c>
      <c r="EP534" s="142">
        <f t="shared" si="3331"/>
        <v>0</v>
      </c>
      <c r="EQ534" s="142">
        <f t="shared" si="3331"/>
        <v>0</v>
      </c>
      <c r="ER534" s="142">
        <f t="shared" si="3331"/>
        <v>0</v>
      </c>
      <c r="ES534" s="142">
        <f t="shared" si="3331"/>
        <v>0</v>
      </c>
      <c r="ET534" s="142">
        <f t="shared" si="3331"/>
        <v>0</v>
      </c>
      <c r="EU534" s="142">
        <f t="shared" si="3332"/>
        <v>0</v>
      </c>
      <c r="EV534" s="142">
        <f t="shared" si="3332"/>
        <v>0</v>
      </c>
      <c r="EW534" s="142">
        <f t="shared" si="3332"/>
        <v>0</v>
      </c>
      <c r="EX534" s="142">
        <f t="shared" si="3332"/>
        <v>0</v>
      </c>
      <c r="EY534" s="142">
        <f t="shared" si="3332"/>
        <v>0</v>
      </c>
      <c r="EZ534" s="142">
        <f t="shared" si="3332"/>
        <v>0</v>
      </c>
      <c r="FA534" s="142">
        <f t="shared" si="3332"/>
        <v>0</v>
      </c>
      <c r="FB534" s="142">
        <f t="shared" si="3332"/>
        <v>0</v>
      </c>
      <c r="FC534" s="142">
        <f t="shared" si="3332"/>
        <v>0</v>
      </c>
      <c r="FD534" s="142">
        <f t="shared" si="3332"/>
        <v>0</v>
      </c>
      <c r="FE534" s="142">
        <f t="shared" si="3309"/>
        <v>0</v>
      </c>
      <c r="FF534" s="142">
        <f t="shared" si="3309"/>
        <v>0</v>
      </c>
      <c r="FG534" s="142">
        <f t="shared" si="3327"/>
        <v>0</v>
      </c>
      <c r="FH534" s="142">
        <f t="shared" si="3327"/>
        <v>0</v>
      </c>
      <c r="FI534" s="142">
        <f t="shared" si="3333"/>
        <v>0</v>
      </c>
    </row>
    <row r="535" spans="1:165" s="116" customFormat="1" ht="13.5" customHeight="1" x14ac:dyDescent="0.25">
      <c r="C535" s="2">
        <v>844301</v>
      </c>
      <c r="D535" s="2"/>
      <c r="E535" s="121" t="s">
        <v>584</v>
      </c>
      <c r="H535" s="149"/>
      <c r="I535" s="149"/>
      <c r="J535" s="142">
        <f t="shared" si="3334"/>
        <v>76701</v>
      </c>
      <c r="K535" s="142">
        <f t="shared" si="3334"/>
        <v>0</v>
      </c>
      <c r="L535" s="142">
        <f t="shared" si="3334"/>
        <v>0</v>
      </c>
      <c r="M535" s="142">
        <f t="shared" si="3334"/>
        <v>76701</v>
      </c>
      <c r="N535" s="142">
        <f t="shared" si="3334"/>
        <v>0</v>
      </c>
      <c r="O535" s="142">
        <f t="shared" si="3334"/>
        <v>0</v>
      </c>
      <c r="P535" s="142">
        <f t="shared" si="3334"/>
        <v>0</v>
      </c>
      <c r="Q535" s="142">
        <f t="shared" si="3334"/>
        <v>0</v>
      </c>
      <c r="R535" s="142">
        <f t="shared" si="3334"/>
        <v>0</v>
      </c>
      <c r="S535" s="142">
        <f t="shared" si="3334"/>
        <v>0</v>
      </c>
      <c r="T535" s="142">
        <f t="shared" si="3334"/>
        <v>0</v>
      </c>
      <c r="U535" s="142">
        <f t="shared" si="3334"/>
        <v>0</v>
      </c>
      <c r="V535" s="142">
        <f t="shared" si="3334"/>
        <v>0</v>
      </c>
      <c r="W535" s="142">
        <f t="shared" si="3334"/>
        <v>0</v>
      </c>
      <c r="X535" s="142">
        <f t="shared" si="3334"/>
        <v>0</v>
      </c>
      <c r="Y535" s="142">
        <f t="shared" si="3334"/>
        <v>0</v>
      </c>
      <c r="Z535" s="142">
        <f t="shared" si="3341"/>
        <v>0</v>
      </c>
      <c r="AA535" s="142">
        <f t="shared" si="3341"/>
        <v>0</v>
      </c>
      <c r="AB535" s="142">
        <f t="shared" si="3341"/>
        <v>0</v>
      </c>
      <c r="AC535" s="142">
        <f t="shared" si="3341"/>
        <v>76701</v>
      </c>
      <c r="AD535" s="142">
        <f t="shared" si="3341"/>
        <v>0</v>
      </c>
      <c r="AE535" s="142">
        <f t="shared" si="3341"/>
        <v>0</v>
      </c>
      <c r="AF535" s="142">
        <f t="shared" si="3341"/>
        <v>0</v>
      </c>
      <c r="AG535" s="142">
        <f t="shared" si="3341"/>
        <v>0</v>
      </c>
      <c r="AH535" s="142">
        <f t="shared" si="3341"/>
        <v>0</v>
      </c>
      <c r="AI535" s="142">
        <f t="shared" si="3341"/>
        <v>0</v>
      </c>
      <c r="AJ535" s="142">
        <f t="shared" si="3342"/>
        <v>76701</v>
      </c>
      <c r="AK535" s="142">
        <f t="shared" si="3342"/>
        <v>0</v>
      </c>
      <c r="AL535" s="142">
        <f t="shared" si="3342"/>
        <v>0</v>
      </c>
      <c r="AM535" s="142">
        <f t="shared" si="3342"/>
        <v>0</v>
      </c>
      <c r="AN535" s="142">
        <f t="shared" si="3342"/>
        <v>0</v>
      </c>
      <c r="AO535" s="142">
        <f t="shared" si="3342"/>
        <v>0</v>
      </c>
      <c r="AP535" s="142">
        <f t="shared" si="3342"/>
        <v>0</v>
      </c>
      <c r="AQ535" s="142">
        <f t="shared" si="3342"/>
        <v>0</v>
      </c>
      <c r="AR535" s="142">
        <f t="shared" si="3342"/>
        <v>0</v>
      </c>
      <c r="AS535" s="142">
        <f t="shared" si="3342"/>
        <v>0</v>
      </c>
      <c r="AT535" s="142">
        <f t="shared" si="3343"/>
        <v>0</v>
      </c>
      <c r="AU535" s="142">
        <f t="shared" si="3343"/>
        <v>0</v>
      </c>
      <c r="AV535" s="142">
        <f t="shared" si="3343"/>
        <v>0</v>
      </c>
      <c r="AW535" s="142">
        <f t="shared" si="3343"/>
        <v>0</v>
      </c>
      <c r="AX535" s="142">
        <f t="shared" si="3343"/>
        <v>0</v>
      </c>
      <c r="AY535" s="142">
        <f t="shared" si="3343"/>
        <v>0</v>
      </c>
      <c r="AZ535" s="142">
        <f t="shared" si="3343"/>
        <v>0</v>
      </c>
      <c r="BA535" s="142">
        <f t="shared" si="3343"/>
        <v>0</v>
      </c>
      <c r="BB535" s="142">
        <f t="shared" si="3343"/>
        <v>0</v>
      </c>
      <c r="BC535" s="142">
        <f t="shared" si="3343"/>
        <v>0</v>
      </c>
      <c r="BD535" s="142">
        <f t="shared" si="3344"/>
        <v>0</v>
      </c>
      <c r="BE535" s="142">
        <f t="shared" si="3344"/>
        <v>0</v>
      </c>
      <c r="BF535" s="142">
        <f t="shared" si="3344"/>
        <v>0</v>
      </c>
      <c r="BG535" s="142">
        <f t="shared" si="3344"/>
        <v>0</v>
      </c>
      <c r="BH535" s="142">
        <f t="shared" si="3344"/>
        <v>0</v>
      </c>
      <c r="BI535" s="142">
        <f t="shared" si="3344"/>
        <v>0</v>
      </c>
      <c r="BJ535" s="142">
        <f t="shared" si="3344"/>
        <v>76701</v>
      </c>
      <c r="BK535" s="142">
        <f t="shared" si="3344"/>
        <v>76701</v>
      </c>
      <c r="BL535" s="142">
        <f t="shared" si="3344"/>
        <v>0</v>
      </c>
      <c r="BM535" s="142">
        <f t="shared" si="3344"/>
        <v>0</v>
      </c>
      <c r="BN535" s="142">
        <f t="shared" si="3345"/>
        <v>0</v>
      </c>
      <c r="BO535" s="142">
        <f t="shared" si="3345"/>
        <v>0</v>
      </c>
      <c r="BP535" s="142">
        <f t="shared" si="3345"/>
        <v>0</v>
      </c>
      <c r="BQ535" s="142">
        <f t="shared" si="3345"/>
        <v>0</v>
      </c>
      <c r="BR535" s="142">
        <f t="shared" si="3345"/>
        <v>0</v>
      </c>
      <c r="BS535" s="142">
        <f t="shared" si="3345"/>
        <v>0</v>
      </c>
      <c r="BT535" s="142">
        <f t="shared" si="3345"/>
        <v>0</v>
      </c>
      <c r="BU535" s="142">
        <f t="shared" si="3345"/>
        <v>0</v>
      </c>
      <c r="BV535" s="142">
        <f t="shared" si="3345"/>
        <v>0</v>
      </c>
      <c r="BW535" s="142">
        <f t="shared" si="3345"/>
        <v>0</v>
      </c>
      <c r="BX535" s="142">
        <f t="shared" si="3346"/>
        <v>0</v>
      </c>
      <c r="BY535" s="142">
        <f t="shared" si="3346"/>
        <v>0</v>
      </c>
      <c r="BZ535" s="142">
        <f t="shared" si="3346"/>
        <v>0</v>
      </c>
      <c r="CA535" s="142">
        <f t="shared" si="3346"/>
        <v>0</v>
      </c>
      <c r="CB535" s="142">
        <f t="shared" si="3346"/>
        <v>0</v>
      </c>
      <c r="CC535" s="142">
        <f t="shared" si="3346"/>
        <v>0</v>
      </c>
      <c r="CD535" s="142">
        <f t="shared" si="3346"/>
        <v>0</v>
      </c>
      <c r="CE535" s="142">
        <f t="shared" si="3346"/>
        <v>0</v>
      </c>
      <c r="CF535" s="142">
        <f t="shared" si="3346"/>
        <v>0</v>
      </c>
      <c r="CG535" s="142">
        <f t="shared" si="3346"/>
        <v>76701</v>
      </c>
      <c r="CH535" s="142">
        <f t="shared" si="3346"/>
        <v>0</v>
      </c>
      <c r="CI535" s="142">
        <f t="shared" si="3346"/>
        <v>0</v>
      </c>
      <c r="CJ535" s="142">
        <f t="shared" si="3346"/>
        <v>0</v>
      </c>
      <c r="CK535" s="142">
        <f t="shared" si="3346"/>
        <v>0</v>
      </c>
      <c r="CL535" s="142">
        <f t="shared" si="3336"/>
        <v>0</v>
      </c>
      <c r="CM535" s="142">
        <f t="shared" si="3336"/>
        <v>0</v>
      </c>
      <c r="CN535" s="142">
        <f t="shared" si="3336"/>
        <v>0</v>
      </c>
      <c r="CO535" s="142">
        <f t="shared" si="3336"/>
        <v>76701</v>
      </c>
      <c r="CP535" s="142">
        <f t="shared" si="3336"/>
        <v>0</v>
      </c>
      <c r="CQ535" s="142">
        <f t="shared" si="3336"/>
        <v>0</v>
      </c>
      <c r="CR535" s="142">
        <f t="shared" si="3336"/>
        <v>0</v>
      </c>
      <c r="CS535" s="142">
        <f t="shared" si="3336"/>
        <v>0</v>
      </c>
      <c r="CT535" s="142">
        <f t="shared" si="3336"/>
        <v>0</v>
      </c>
      <c r="CU535" s="142">
        <f t="shared" si="3336"/>
        <v>0</v>
      </c>
      <c r="CV535" s="142">
        <f t="shared" si="3337"/>
        <v>0</v>
      </c>
      <c r="CW535" s="142">
        <f t="shared" si="3337"/>
        <v>0</v>
      </c>
      <c r="CX535" s="142">
        <f t="shared" si="3337"/>
        <v>0</v>
      </c>
      <c r="CY535" s="142">
        <f t="shared" si="3337"/>
        <v>0</v>
      </c>
      <c r="CZ535" s="142">
        <f t="shared" si="3337"/>
        <v>0</v>
      </c>
      <c r="DA535" s="142">
        <f t="shared" si="3337"/>
        <v>0</v>
      </c>
      <c r="DB535" s="142">
        <f t="shared" si="3337"/>
        <v>0</v>
      </c>
      <c r="DC535" s="142">
        <f t="shared" si="3337"/>
        <v>0</v>
      </c>
      <c r="DD535" s="142">
        <f t="shared" si="3337"/>
        <v>0</v>
      </c>
      <c r="DE535" s="142">
        <f t="shared" si="3337"/>
        <v>0</v>
      </c>
      <c r="DF535" s="142">
        <f t="shared" si="3338"/>
        <v>0</v>
      </c>
      <c r="DG535" s="142">
        <f t="shared" si="3338"/>
        <v>0</v>
      </c>
      <c r="DH535" s="142">
        <f t="shared" si="3338"/>
        <v>0</v>
      </c>
      <c r="DI535" s="142">
        <f t="shared" si="3338"/>
        <v>0</v>
      </c>
      <c r="DJ535" s="142">
        <f t="shared" si="3338"/>
        <v>0</v>
      </c>
      <c r="DK535" s="142">
        <f t="shared" si="3338"/>
        <v>0</v>
      </c>
      <c r="DL535" s="142">
        <f t="shared" si="3338"/>
        <v>0</v>
      </c>
      <c r="DM535" s="142">
        <f t="shared" si="3338"/>
        <v>0</v>
      </c>
      <c r="DN535" s="142">
        <f t="shared" si="3338"/>
        <v>0</v>
      </c>
      <c r="DO535" s="142">
        <f t="shared" si="3338"/>
        <v>0</v>
      </c>
      <c r="DP535" s="142">
        <f t="shared" si="3339"/>
        <v>0</v>
      </c>
      <c r="DQ535" s="142">
        <f t="shared" si="3339"/>
        <v>0</v>
      </c>
      <c r="DR535" s="142">
        <f t="shared" si="3339"/>
        <v>0</v>
      </c>
      <c r="DS535" s="142">
        <f t="shared" si="3339"/>
        <v>0</v>
      </c>
      <c r="DT535" s="142">
        <f t="shared" si="3339"/>
        <v>0</v>
      </c>
      <c r="DU535" s="142">
        <f t="shared" si="3339"/>
        <v>0</v>
      </c>
      <c r="DV535" s="142">
        <f t="shared" si="3339"/>
        <v>0</v>
      </c>
      <c r="DW535" s="142">
        <f t="shared" si="3339"/>
        <v>0</v>
      </c>
      <c r="DX535" s="142">
        <f t="shared" si="3339"/>
        <v>0</v>
      </c>
      <c r="DY535" s="142">
        <f t="shared" si="3339"/>
        <v>0</v>
      </c>
      <c r="DZ535" s="142">
        <f t="shared" si="3340"/>
        <v>0</v>
      </c>
      <c r="EA535" s="142">
        <f t="shared" si="3340"/>
        <v>0</v>
      </c>
      <c r="EB535" s="142">
        <f t="shared" si="3340"/>
        <v>0</v>
      </c>
      <c r="EC535" s="142">
        <f t="shared" si="3340"/>
        <v>0</v>
      </c>
      <c r="ED535" s="142">
        <f t="shared" si="3340"/>
        <v>0</v>
      </c>
      <c r="EE535" s="142">
        <f t="shared" si="3340"/>
        <v>0</v>
      </c>
      <c r="EF535" s="142">
        <f t="shared" si="3340"/>
        <v>0</v>
      </c>
      <c r="EG535" s="142">
        <f t="shared" si="3340"/>
        <v>0</v>
      </c>
      <c r="EH535" s="142">
        <f t="shared" si="3340"/>
        <v>0</v>
      </c>
      <c r="EI535" s="142">
        <f t="shared" si="3340"/>
        <v>0</v>
      </c>
      <c r="EJ535" s="142">
        <f t="shared" si="3340"/>
        <v>0</v>
      </c>
      <c r="EK535" s="142">
        <f t="shared" ref="EK535:EV541" si="3347">SUMIF($C$16:$C$489,$C535,EK$16:EK$489)</f>
        <v>0</v>
      </c>
      <c r="EL535" s="142">
        <f t="shared" si="3347"/>
        <v>0</v>
      </c>
      <c r="EM535" s="142">
        <f t="shared" si="3347"/>
        <v>0</v>
      </c>
      <c r="EN535" s="142">
        <f t="shared" si="3347"/>
        <v>0</v>
      </c>
      <c r="EO535" s="142">
        <f t="shared" si="3347"/>
        <v>0</v>
      </c>
      <c r="EP535" s="142">
        <f t="shared" si="3347"/>
        <v>0</v>
      </c>
      <c r="EQ535" s="142">
        <f t="shared" si="3347"/>
        <v>0</v>
      </c>
      <c r="ER535" s="142">
        <f t="shared" si="3347"/>
        <v>0</v>
      </c>
      <c r="ES535" s="142">
        <f t="shared" si="3347"/>
        <v>0</v>
      </c>
      <c r="ET535" s="142">
        <f t="shared" si="3347"/>
        <v>0</v>
      </c>
      <c r="EU535" s="142">
        <f t="shared" si="3347"/>
        <v>0</v>
      </c>
      <c r="EV535" s="142">
        <f t="shared" si="3347"/>
        <v>0</v>
      </c>
      <c r="EW535" s="142">
        <f t="shared" ref="EW535:FD535" si="3348">SUMIF($C$16:$C$489,$C535,EW$16:EW$489)</f>
        <v>0</v>
      </c>
      <c r="EX535" s="142">
        <f t="shared" si="3348"/>
        <v>0</v>
      </c>
      <c r="EY535" s="142">
        <f t="shared" si="3348"/>
        <v>0</v>
      </c>
      <c r="EZ535" s="142">
        <f t="shared" si="3348"/>
        <v>0</v>
      </c>
      <c r="FA535" s="142">
        <f t="shared" si="3348"/>
        <v>0</v>
      </c>
      <c r="FB535" s="142">
        <f t="shared" si="3348"/>
        <v>0</v>
      </c>
      <c r="FC535" s="142">
        <f t="shared" si="3348"/>
        <v>0</v>
      </c>
      <c r="FD535" s="142">
        <f t="shared" si="3348"/>
        <v>0</v>
      </c>
      <c r="FE535" s="142">
        <f t="shared" si="3309"/>
        <v>0</v>
      </c>
      <c r="FF535" s="142">
        <f t="shared" si="3309"/>
        <v>0</v>
      </c>
      <c r="FG535" s="142">
        <f t="shared" si="3327"/>
        <v>0</v>
      </c>
      <c r="FH535" s="142">
        <f t="shared" si="3327"/>
        <v>0</v>
      </c>
      <c r="FI535" s="142">
        <f t="shared" si="3333"/>
        <v>0</v>
      </c>
    </row>
    <row r="536" spans="1:165" s="116" customFormat="1" ht="13.5" customHeight="1" x14ac:dyDescent="0.25">
      <c r="A536" s="2"/>
      <c r="B536" s="2"/>
      <c r="C536" s="2">
        <v>844702</v>
      </c>
      <c r="D536" s="2"/>
      <c r="E536" s="121" t="s">
        <v>610</v>
      </c>
      <c r="H536" s="149"/>
      <c r="I536" s="149"/>
      <c r="J536" s="142">
        <f t="shared" si="3334"/>
        <v>101050</v>
      </c>
      <c r="K536" s="142">
        <f t="shared" si="3334"/>
        <v>71800</v>
      </c>
      <c r="L536" s="142">
        <f t="shared" si="3334"/>
        <v>0</v>
      </c>
      <c r="M536" s="142">
        <f t="shared" si="3334"/>
        <v>29250</v>
      </c>
      <c r="N536" s="142">
        <f t="shared" si="3334"/>
        <v>0</v>
      </c>
      <c r="O536" s="142">
        <f t="shared" si="3334"/>
        <v>0</v>
      </c>
      <c r="P536" s="142">
        <f t="shared" si="3334"/>
        <v>0</v>
      </c>
      <c r="Q536" s="142">
        <f t="shared" si="3334"/>
        <v>0</v>
      </c>
      <c r="R536" s="142">
        <f t="shared" si="3334"/>
        <v>0</v>
      </c>
      <c r="S536" s="142">
        <f t="shared" si="3334"/>
        <v>0</v>
      </c>
      <c r="T536" s="142">
        <f t="shared" si="3334"/>
        <v>0</v>
      </c>
      <c r="U536" s="142">
        <f t="shared" si="3334"/>
        <v>0</v>
      </c>
      <c r="V536" s="142">
        <f t="shared" si="3334"/>
        <v>0</v>
      </c>
      <c r="W536" s="142">
        <f t="shared" si="3334"/>
        <v>0</v>
      </c>
      <c r="X536" s="142">
        <f t="shared" si="3334"/>
        <v>0</v>
      </c>
      <c r="Y536" s="142">
        <f t="shared" si="3334"/>
        <v>0</v>
      </c>
      <c r="Z536" s="142">
        <f t="shared" si="3341"/>
        <v>0</v>
      </c>
      <c r="AA536" s="142">
        <f t="shared" si="3341"/>
        <v>0</v>
      </c>
      <c r="AB536" s="142">
        <f t="shared" si="3341"/>
        <v>0</v>
      </c>
      <c r="AC536" s="142">
        <f t="shared" si="3341"/>
        <v>29250</v>
      </c>
      <c r="AD536" s="142">
        <f t="shared" si="3341"/>
        <v>0</v>
      </c>
      <c r="AE536" s="142">
        <f t="shared" si="3341"/>
        <v>0</v>
      </c>
      <c r="AF536" s="142">
        <f t="shared" si="3341"/>
        <v>0</v>
      </c>
      <c r="AG536" s="142">
        <f t="shared" si="3341"/>
        <v>0</v>
      </c>
      <c r="AH536" s="142">
        <f t="shared" si="3341"/>
        <v>0</v>
      </c>
      <c r="AI536" s="142">
        <f t="shared" si="3341"/>
        <v>0</v>
      </c>
      <c r="AJ536" s="142">
        <f t="shared" si="3342"/>
        <v>29250</v>
      </c>
      <c r="AK536" s="142">
        <f t="shared" si="3342"/>
        <v>0</v>
      </c>
      <c r="AL536" s="142">
        <f t="shared" si="3342"/>
        <v>0</v>
      </c>
      <c r="AM536" s="142">
        <f t="shared" si="3342"/>
        <v>0</v>
      </c>
      <c r="AN536" s="142">
        <f t="shared" si="3342"/>
        <v>0</v>
      </c>
      <c r="AO536" s="142">
        <f t="shared" si="3342"/>
        <v>0</v>
      </c>
      <c r="AP536" s="142">
        <f t="shared" si="3342"/>
        <v>0</v>
      </c>
      <c r="AQ536" s="142">
        <f t="shared" si="3342"/>
        <v>0</v>
      </c>
      <c r="AR536" s="142">
        <f t="shared" si="3342"/>
        <v>0</v>
      </c>
      <c r="AS536" s="142">
        <f t="shared" si="3342"/>
        <v>0</v>
      </c>
      <c r="AT536" s="142">
        <f t="shared" si="3343"/>
        <v>0</v>
      </c>
      <c r="AU536" s="142">
        <f t="shared" si="3343"/>
        <v>0</v>
      </c>
      <c r="AV536" s="142">
        <f t="shared" si="3343"/>
        <v>0</v>
      </c>
      <c r="AW536" s="142">
        <f t="shared" si="3343"/>
        <v>0</v>
      </c>
      <c r="AX536" s="142">
        <f t="shared" si="3343"/>
        <v>0</v>
      </c>
      <c r="AY536" s="142">
        <f t="shared" si="3343"/>
        <v>0</v>
      </c>
      <c r="AZ536" s="142">
        <f t="shared" si="3343"/>
        <v>0</v>
      </c>
      <c r="BA536" s="142">
        <f t="shared" si="3343"/>
        <v>0</v>
      </c>
      <c r="BB536" s="142">
        <f t="shared" si="3343"/>
        <v>0</v>
      </c>
      <c r="BC536" s="142">
        <f t="shared" si="3343"/>
        <v>0</v>
      </c>
      <c r="BD536" s="142">
        <f t="shared" si="3344"/>
        <v>0</v>
      </c>
      <c r="BE536" s="142">
        <f t="shared" si="3344"/>
        <v>0</v>
      </c>
      <c r="BF536" s="142">
        <f t="shared" si="3344"/>
        <v>0</v>
      </c>
      <c r="BG536" s="142">
        <f t="shared" si="3344"/>
        <v>0</v>
      </c>
      <c r="BH536" s="142">
        <f t="shared" si="3344"/>
        <v>0</v>
      </c>
      <c r="BI536" s="142">
        <f t="shared" si="3344"/>
        <v>0</v>
      </c>
      <c r="BJ536" s="142">
        <f t="shared" si="3344"/>
        <v>101050</v>
      </c>
      <c r="BK536" s="142">
        <f t="shared" si="3344"/>
        <v>29250</v>
      </c>
      <c r="BL536" s="142">
        <f t="shared" si="3344"/>
        <v>0</v>
      </c>
      <c r="BM536" s="142">
        <f t="shared" si="3344"/>
        <v>0</v>
      </c>
      <c r="BN536" s="142">
        <f t="shared" si="3345"/>
        <v>0</v>
      </c>
      <c r="BO536" s="142">
        <f t="shared" si="3345"/>
        <v>0</v>
      </c>
      <c r="BP536" s="142">
        <f t="shared" si="3345"/>
        <v>0</v>
      </c>
      <c r="BQ536" s="142">
        <f t="shared" si="3345"/>
        <v>0</v>
      </c>
      <c r="BR536" s="142">
        <f t="shared" si="3345"/>
        <v>0</v>
      </c>
      <c r="BS536" s="142">
        <f t="shared" si="3345"/>
        <v>0</v>
      </c>
      <c r="BT536" s="142">
        <f t="shared" si="3345"/>
        <v>0</v>
      </c>
      <c r="BU536" s="142">
        <f t="shared" si="3345"/>
        <v>0</v>
      </c>
      <c r="BV536" s="142">
        <f t="shared" si="3345"/>
        <v>0</v>
      </c>
      <c r="BW536" s="142">
        <f t="shared" si="3345"/>
        <v>0</v>
      </c>
      <c r="BX536" s="142">
        <f t="shared" si="3346"/>
        <v>0</v>
      </c>
      <c r="BY536" s="142">
        <f t="shared" si="3346"/>
        <v>0</v>
      </c>
      <c r="BZ536" s="142">
        <f t="shared" si="3346"/>
        <v>0</v>
      </c>
      <c r="CA536" s="142">
        <f t="shared" si="3346"/>
        <v>0</v>
      </c>
      <c r="CB536" s="142">
        <f t="shared" si="3346"/>
        <v>0</v>
      </c>
      <c r="CC536" s="142">
        <f t="shared" si="3346"/>
        <v>0</v>
      </c>
      <c r="CD536" s="142">
        <f t="shared" si="3346"/>
        <v>0</v>
      </c>
      <c r="CE536" s="142">
        <f t="shared" si="3346"/>
        <v>0</v>
      </c>
      <c r="CF536" s="142">
        <f t="shared" si="3346"/>
        <v>0</v>
      </c>
      <c r="CG536" s="142">
        <f t="shared" si="3346"/>
        <v>29250</v>
      </c>
      <c r="CH536" s="142">
        <f t="shared" si="3346"/>
        <v>0</v>
      </c>
      <c r="CI536" s="142">
        <f t="shared" si="3346"/>
        <v>0</v>
      </c>
      <c r="CJ536" s="142">
        <f t="shared" si="3346"/>
        <v>0</v>
      </c>
      <c r="CK536" s="142">
        <f t="shared" si="3346"/>
        <v>0</v>
      </c>
      <c r="CL536" s="142">
        <f t="shared" si="3336"/>
        <v>0</v>
      </c>
      <c r="CM536" s="142">
        <f t="shared" si="3336"/>
        <v>0</v>
      </c>
      <c r="CN536" s="142">
        <f t="shared" si="3336"/>
        <v>0</v>
      </c>
      <c r="CO536" s="142">
        <f t="shared" si="3336"/>
        <v>29250</v>
      </c>
      <c r="CP536" s="142">
        <f t="shared" si="3336"/>
        <v>0</v>
      </c>
      <c r="CQ536" s="142">
        <f t="shared" si="3336"/>
        <v>0</v>
      </c>
      <c r="CR536" s="142">
        <f t="shared" si="3336"/>
        <v>0</v>
      </c>
      <c r="CS536" s="142">
        <f t="shared" si="3336"/>
        <v>0</v>
      </c>
      <c r="CT536" s="142">
        <f t="shared" si="3336"/>
        <v>0</v>
      </c>
      <c r="CU536" s="142">
        <f t="shared" si="3336"/>
        <v>0</v>
      </c>
      <c r="CV536" s="142">
        <f t="shared" si="3337"/>
        <v>0</v>
      </c>
      <c r="CW536" s="142">
        <f t="shared" si="3337"/>
        <v>0</v>
      </c>
      <c r="CX536" s="142">
        <f t="shared" si="3337"/>
        <v>0</v>
      </c>
      <c r="CY536" s="142">
        <f t="shared" si="3337"/>
        <v>0</v>
      </c>
      <c r="CZ536" s="142">
        <f t="shared" si="3337"/>
        <v>0</v>
      </c>
      <c r="DA536" s="142">
        <f t="shared" si="3337"/>
        <v>0</v>
      </c>
      <c r="DB536" s="142">
        <f t="shared" si="3337"/>
        <v>0</v>
      </c>
      <c r="DC536" s="142">
        <f t="shared" si="3337"/>
        <v>0</v>
      </c>
      <c r="DD536" s="142">
        <f t="shared" si="3337"/>
        <v>0</v>
      </c>
      <c r="DE536" s="142">
        <f t="shared" si="3337"/>
        <v>0</v>
      </c>
      <c r="DF536" s="142">
        <f t="shared" si="3338"/>
        <v>0</v>
      </c>
      <c r="DG536" s="142">
        <f t="shared" si="3338"/>
        <v>0</v>
      </c>
      <c r="DH536" s="142">
        <f t="shared" si="3338"/>
        <v>0</v>
      </c>
      <c r="DI536" s="142">
        <f t="shared" si="3338"/>
        <v>0</v>
      </c>
      <c r="DJ536" s="142">
        <f t="shared" si="3338"/>
        <v>0</v>
      </c>
      <c r="DK536" s="142">
        <f t="shared" si="3338"/>
        <v>0</v>
      </c>
      <c r="DL536" s="142">
        <f t="shared" si="3338"/>
        <v>0</v>
      </c>
      <c r="DM536" s="142">
        <f t="shared" si="3338"/>
        <v>0</v>
      </c>
      <c r="DN536" s="142">
        <f t="shared" si="3338"/>
        <v>0</v>
      </c>
      <c r="DO536" s="142">
        <f t="shared" si="3338"/>
        <v>0</v>
      </c>
      <c r="DP536" s="142">
        <f t="shared" si="3339"/>
        <v>0</v>
      </c>
      <c r="DQ536" s="142">
        <f t="shared" si="3339"/>
        <v>0</v>
      </c>
      <c r="DR536" s="142">
        <f t="shared" si="3339"/>
        <v>0</v>
      </c>
      <c r="DS536" s="142">
        <f t="shared" si="3339"/>
        <v>0</v>
      </c>
      <c r="DT536" s="142">
        <f t="shared" si="3339"/>
        <v>0</v>
      </c>
      <c r="DU536" s="142">
        <f t="shared" si="3339"/>
        <v>0</v>
      </c>
      <c r="DV536" s="142">
        <f t="shared" si="3339"/>
        <v>0</v>
      </c>
      <c r="DW536" s="142">
        <f t="shared" si="3339"/>
        <v>0</v>
      </c>
      <c r="DX536" s="142">
        <f t="shared" si="3339"/>
        <v>0</v>
      </c>
      <c r="DY536" s="142">
        <f t="shared" si="3339"/>
        <v>0</v>
      </c>
      <c r="DZ536" s="142">
        <f t="shared" si="3340"/>
        <v>0</v>
      </c>
      <c r="EA536" s="142">
        <f t="shared" si="3340"/>
        <v>0</v>
      </c>
      <c r="EB536" s="142">
        <f t="shared" si="3340"/>
        <v>0</v>
      </c>
      <c r="EC536" s="142">
        <f t="shared" si="3340"/>
        <v>0</v>
      </c>
      <c r="ED536" s="142">
        <f t="shared" si="3340"/>
        <v>0</v>
      </c>
      <c r="EE536" s="142">
        <f t="shared" si="3340"/>
        <v>0</v>
      </c>
      <c r="EF536" s="142">
        <f t="shared" si="3340"/>
        <v>0</v>
      </c>
      <c r="EG536" s="142">
        <f t="shared" si="3340"/>
        <v>0</v>
      </c>
      <c r="EH536" s="142">
        <f t="shared" si="3340"/>
        <v>0</v>
      </c>
      <c r="EI536" s="142">
        <f t="shared" si="3340"/>
        <v>0</v>
      </c>
      <c r="EJ536" s="142">
        <f t="shared" si="3340"/>
        <v>0</v>
      </c>
      <c r="EK536" s="142">
        <f t="shared" si="3347"/>
        <v>0</v>
      </c>
      <c r="EL536" s="142">
        <f t="shared" si="3347"/>
        <v>0</v>
      </c>
      <c r="EM536" s="142">
        <f t="shared" si="3347"/>
        <v>0</v>
      </c>
      <c r="EN536" s="142">
        <f t="shared" si="3347"/>
        <v>0</v>
      </c>
      <c r="EO536" s="142">
        <f t="shared" si="3347"/>
        <v>0</v>
      </c>
      <c r="EP536" s="142">
        <f t="shared" si="3347"/>
        <v>0</v>
      </c>
      <c r="EQ536" s="142">
        <f t="shared" si="3347"/>
        <v>0</v>
      </c>
      <c r="ER536" s="142">
        <f t="shared" si="3347"/>
        <v>0</v>
      </c>
      <c r="ES536" s="142">
        <f t="shared" si="3347"/>
        <v>0</v>
      </c>
      <c r="ET536" s="142">
        <f t="shared" si="3347"/>
        <v>0</v>
      </c>
      <c r="EU536" s="142">
        <f t="shared" si="3347"/>
        <v>0</v>
      </c>
      <c r="EV536" s="142">
        <f t="shared" si="3347"/>
        <v>0</v>
      </c>
      <c r="EW536" s="142">
        <f t="shared" ref="EW536:FF541" si="3349">SUMIF($C$16:$C$489,$C536,EW$16:EW$489)</f>
        <v>0</v>
      </c>
      <c r="EX536" s="142">
        <f t="shared" si="3349"/>
        <v>0</v>
      </c>
      <c r="EY536" s="142">
        <f t="shared" si="3349"/>
        <v>0</v>
      </c>
      <c r="EZ536" s="142">
        <f t="shared" si="3349"/>
        <v>0</v>
      </c>
      <c r="FA536" s="142">
        <f t="shared" si="3349"/>
        <v>0</v>
      </c>
      <c r="FB536" s="142">
        <f t="shared" si="3349"/>
        <v>0</v>
      </c>
      <c r="FC536" s="142">
        <f t="shared" si="3349"/>
        <v>0</v>
      </c>
      <c r="FD536" s="142">
        <f t="shared" si="3349"/>
        <v>0</v>
      </c>
      <c r="FE536" s="142">
        <f t="shared" si="3349"/>
        <v>0</v>
      </c>
      <c r="FF536" s="142">
        <f t="shared" si="3349"/>
        <v>0</v>
      </c>
      <c r="FG536" s="142">
        <f t="shared" si="3327"/>
        <v>0</v>
      </c>
      <c r="FH536" s="142">
        <f t="shared" si="3327"/>
        <v>0</v>
      </c>
      <c r="FI536" s="142">
        <f t="shared" si="3333"/>
        <v>0</v>
      </c>
    </row>
    <row r="537" spans="1:165" s="116" customFormat="1" ht="13.5" customHeight="1" x14ac:dyDescent="0.25">
      <c r="A537" s="2"/>
      <c r="B537" s="2"/>
      <c r="C537" s="2">
        <v>845601</v>
      </c>
      <c r="D537" s="2"/>
      <c r="E537" s="121" t="s">
        <v>643</v>
      </c>
      <c r="H537" s="149"/>
      <c r="I537" s="149"/>
      <c r="J537" s="142">
        <f t="shared" si="3334"/>
        <v>30000</v>
      </c>
      <c r="K537" s="142">
        <f t="shared" si="3334"/>
        <v>0</v>
      </c>
      <c r="L537" s="142">
        <f t="shared" si="3334"/>
        <v>0</v>
      </c>
      <c r="M537" s="142">
        <f t="shared" si="3334"/>
        <v>30000</v>
      </c>
      <c r="N537" s="142">
        <f t="shared" si="3334"/>
        <v>30000</v>
      </c>
      <c r="O537" s="142">
        <f t="shared" si="3334"/>
        <v>0</v>
      </c>
      <c r="P537" s="142">
        <f t="shared" si="3334"/>
        <v>0</v>
      </c>
      <c r="Q537" s="142">
        <f t="shared" si="3334"/>
        <v>0</v>
      </c>
      <c r="R537" s="142">
        <f t="shared" si="3334"/>
        <v>0</v>
      </c>
      <c r="S537" s="142">
        <f t="shared" si="3334"/>
        <v>0</v>
      </c>
      <c r="T537" s="142">
        <f t="shared" si="3334"/>
        <v>0</v>
      </c>
      <c r="U537" s="142">
        <f t="shared" si="3334"/>
        <v>0</v>
      </c>
      <c r="V537" s="142">
        <f t="shared" si="3334"/>
        <v>0</v>
      </c>
      <c r="W537" s="142">
        <f t="shared" si="3334"/>
        <v>0</v>
      </c>
      <c r="X537" s="142">
        <f t="shared" si="3334"/>
        <v>0</v>
      </c>
      <c r="Y537" s="142">
        <f t="shared" si="3334"/>
        <v>0</v>
      </c>
      <c r="Z537" s="142">
        <f t="shared" si="3341"/>
        <v>0</v>
      </c>
      <c r="AA537" s="142">
        <f t="shared" si="3341"/>
        <v>0</v>
      </c>
      <c r="AB537" s="142">
        <f t="shared" si="3341"/>
        <v>0</v>
      </c>
      <c r="AC537" s="142">
        <f t="shared" si="3341"/>
        <v>0</v>
      </c>
      <c r="AD537" s="142">
        <f t="shared" si="3341"/>
        <v>0</v>
      </c>
      <c r="AE537" s="142">
        <f t="shared" si="3341"/>
        <v>0</v>
      </c>
      <c r="AF537" s="142">
        <f t="shared" si="3341"/>
        <v>0</v>
      </c>
      <c r="AG537" s="142">
        <f t="shared" si="3341"/>
        <v>0</v>
      </c>
      <c r="AH537" s="142">
        <f t="shared" si="3341"/>
        <v>0</v>
      </c>
      <c r="AI537" s="142">
        <f t="shared" si="3341"/>
        <v>0</v>
      </c>
      <c r="AJ537" s="142">
        <f t="shared" si="3342"/>
        <v>30000</v>
      </c>
      <c r="AK537" s="142">
        <f t="shared" si="3342"/>
        <v>0</v>
      </c>
      <c r="AL537" s="142">
        <f t="shared" si="3342"/>
        <v>0</v>
      </c>
      <c r="AM537" s="142">
        <f t="shared" si="3342"/>
        <v>0</v>
      </c>
      <c r="AN537" s="142">
        <f t="shared" si="3342"/>
        <v>0</v>
      </c>
      <c r="AO537" s="142">
        <f t="shared" si="3342"/>
        <v>0</v>
      </c>
      <c r="AP537" s="142">
        <f t="shared" si="3342"/>
        <v>0</v>
      </c>
      <c r="AQ537" s="142">
        <f t="shared" si="3342"/>
        <v>0</v>
      </c>
      <c r="AR537" s="142">
        <f t="shared" si="3342"/>
        <v>0</v>
      </c>
      <c r="AS537" s="142">
        <f t="shared" si="3342"/>
        <v>0</v>
      </c>
      <c r="AT537" s="142">
        <f t="shared" si="3343"/>
        <v>0</v>
      </c>
      <c r="AU537" s="142">
        <f t="shared" si="3343"/>
        <v>0</v>
      </c>
      <c r="AV537" s="142">
        <f t="shared" si="3343"/>
        <v>0</v>
      </c>
      <c r="AW537" s="142">
        <f t="shared" si="3343"/>
        <v>0</v>
      </c>
      <c r="AX537" s="142">
        <f t="shared" si="3343"/>
        <v>0</v>
      </c>
      <c r="AY537" s="142">
        <f t="shared" si="3343"/>
        <v>0</v>
      </c>
      <c r="AZ537" s="142">
        <f t="shared" si="3343"/>
        <v>0</v>
      </c>
      <c r="BA537" s="142">
        <f t="shared" si="3343"/>
        <v>0</v>
      </c>
      <c r="BB537" s="142">
        <f t="shared" si="3343"/>
        <v>0</v>
      </c>
      <c r="BC537" s="142">
        <f t="shared" si="3343"/>
        <v>0</v>
      </c>
      <c r="BD537" s="142">
        <f t="shared" si="3344"/>
        <v>0</v>
      </c>
      <c r="BE537" s="142">
        <f t="shared" si="3344"/>
        <v>0</v>
      </c>
      <c r="BF537" s="142">
        <f t="shared" si="3344"/>
        <v>0</v>
      </c>
      <c r="BG537" s="142">
        <f t="shared" si="3344"/>
        <v>0</v>
      </c>
      <c r="BH537" s="142">
        <f t="shared" si="3344"/>
        <v>0</v>
      </c>
      <c r="BI537" s="142">
        <f t="shared" si="3344"/>
        <v>0</v>
      </c>
      <c r="BJ537" s="142">
        <f t="shared" si="3344"/>
        <v>30000</v>
      </c>
      <c r="BK537" s="142">
        <f t="shared" si="3344"/>
        <v>30000</v>
      </c>
      <c r="BL537" s="142">
        <f t="shared" si="3344"/>
        <v>0</v>
      </c>
      <c r="BM537" s="142">
        <f t="shared" si="3344"/>
        <v>30000</v>
      </c>
      <c r="BN537" s="142">
        <f t="shared" si="3345"/>
        <v>0</v>
      </c>
      <c r="BO537" s="142">
        <f t="shared" si="3345"/>
        <v>0</v>
      </c>
      <c r="BP537" s="142">
        <f t="shared" si="3345"/>
        <v>0</v>
      </c>
      <c r="BQ537" s="142">
        <f t="shared" si="3345"/>
        <v>0</v>
      </c>
      <c r="BR537" s="142">
        <f t="shared" si="3345"/>
        <v>0</v>
      </c>
      <c r="BS537" s="142">
        <f t="shared" si="3345"/>
        <v>0</v>
      </c>
      <c r="BT537" s="142">
        <f t="shared" si="3345"/>
        <v>0</v>
      </c>
      <c r="BU537" s="142">
        <f t="shared" si="3345"/>
        <v>0</v>
      </c>
      <c r="BV537" s="142">
        <f t="shared" si="3345"/>
        <v>0</v>
      </c>
      <c r="BW537" s="142">
        <f t="shared" si="3345"/>
        <v>0</v>
      </c>
      <c r="BX537" s="142">
        <f t="shared" si="3346"/>
        <v>0</v>
      </c>
      <c r="BY537" s="142">
        <f t="shared" si="3346"/>
        <v>0</v>
      </c>
      <c r="BZ537" s="142">
        <f t="shared" si="3346"/>
        <v>0</v>
      </c>
      <c r="CA537" s="142">
        <f t="shared" si="3346"/>
        <v>0</v>
      </c>
      <c r="CB537" s="142">
        <f t="shared" si="3346"/>
        <v>0</v>
      </c>
      <c r="CC537" s="142">
        <f t="shared" si="3346"/>
        <v>0</v>
      </c>
      <c r="CD537" s="142">
        <f t="shared" si="3346"/>
        <v>0</v>
      </c>
      <c r="CE537" s="142">
        <f t="shared" si="3346"/>
        <v>0</v>
      </c>
      <c r="CF537" s="142">
        <f t="shared" si="3346"/>
        <v>0</v>
      </c>
      <c r="CG537" s="142">
        <f t="shared" si="3346"/>
        <v>0</v>
      </c>
      <c r="CH537" s="142">
        <f t="shared" si="3346"/>
        <v>0</v>
      </c>
      <c r="CI537" s="142">
        <f t="shared" si="3346"/>
        <v>0</v>
      </c>
      <c r="CJ537" s="142">
        <f t="shared" si="3346"/>
        <v>0</v>
      </c>
      <c r="CK537" s="142">
        <f t="shared" si="3346"/>
        <v>0</v>
      </c>
      <c r="CL537" s="142">
        <f t="shared" si="3336"/>
        <v>0</v>
      </c>
      <c r="CM537" s="142">
        <f t="shared" si="3336"/>
        <v>0</v>
      </c>
      <c r="CN537" s="142">
        <f t="shared" si="3336"/>
        <v>0</v>
      </c>
      <c r="CO537" s="142">
        <f t="shared" si="3336"/>
        <v>30000</v>
      </c>
      <c r="CP537" s="142">
        <f t="shared" si="3336"/>
        <v>0</v>
      </c>
      <c r="CQ537" s="142">
        <f t="shared" si="3336"/>
        <v>0</v>
      </c>
      <c r="CR537" s="142">
        <f t="shared" si="3336"/>
        <v>0</v>
      </c>
      <c r="CS537" s="142">
        <f t="shared" si="3336"/>
        <v>0</v>
      </c>
      <c r="CT537" s="142">
        <f t="shared" si="3336"/>
        <v>0</v>
      </c>
      <c r="CU537" s="142">
        <f t="shared" si="3336"/>
        <v>0</v>
      </c>
      <c r="CV537" s="142">
        <f t="shared" si="3337"/>
        <v>0</v>
      </c>
      <c r="CW537" s="142">
        <f t="shared" si="3337"/>
        <v>0</v>
      </c>
      <c r="CX537" s="142">
        <f t="shared" si="3337"/>
        <v>0</v>
      </c>
      <c r="CY537" s="142">
        <f t="shared" si="3337"/>
        <v>0</v>
      </c>
      <c r="CZ537" s="142">
        <f t="shared" si="3337"/>
        <v>0</v>
      </c>
      <c r="DA537" s="142">
        <f t="shared" si="3337"/>
        <v>0</v>
      </c>
      <c r="DB537" s="142">
        <f t="shared" si="3337"/>
        <v>0</v>
      </c>
      <c r="DC537" s="142">
        <f t="shared" si="3337"/>
        <v>0</v>
      </c>
      <c r="DD537" s="142">
        <f t="shared" si="3337"/>
        <v>0</v>
      </c>
      <c r="DE537" s="142">
        <f t="shared" si="3337"/>
        <v>0</v>
      </c>
      <c r="DF537" s="142">
        <f t="shared" si="3338"/>
        <v>0</v>
      </c>
      <c r="DG537" s="142">
        <f t="shared" si="3338"/>
        <v>0</v>
      </c>
      <c r="DH537" s="142">
        <f t="shared" si="3338"/>
        <v>0</v>
      </c>
      <c r="DI537" s="142">
        <f t="shared" si="3338"/>
        <v>0</v>
      </c>
      <c r="DJ537" s="142">
        <f t="shared" si="3338"/>
        <v>0</v>
      </c>
      <c r="DK537" s="142">
        <f t="shared" si="3338"/>
        <v>0</v>
      </c>
      <c r="DL537" s="142">
        <f t="shared" si="3338"/>
        <v>0</v>
      </c>
      <c r="DM537" s="142">
        <f t="shared" si="3338"/>
        <v>0</v>
      </c>
      <c r="DN537" s="142">
        <f t="shared" si="3338"/>
        <v>0</v>
      </c>
      <c r="DO537" s="142">
        <f t="shared" si="3338"/>
        <v>0</v>
      </c>
      <c r="DP537" s="142">
        <f t="shared" si="3339"/>
        <v>0</v>
      </c>
      <c r="DQ537" s="142">
        <f t="shared" si="3339"/>
        <v>0</v>
      </c>
      <c r="DR537" s="142">
        <f t="shared" si="3339"/>
        <v>0</v>
      </c>
      <c r="DS537" s="142">
        <f t="shared" si="3339"/>
        <v>0</v>
      </c>
      <c r="DT537" s="142">
        <f t="shared" si="3339"/>
        <v>0</v>
      </c>
      <c r="DU537" s="142">
        <f t="shared" si="3339"/>
        <v>0</v>
      </c>
      <c r="DV537" s="142">
        <f t="shared" si="3339"/>
        <v>0</v>
      </c>
      <c r="DW537" s="142">
        <f t="shared" si="3339"/>
        <v>0</v>
      </c>
      <c r="DX537" s="142">
        <f t="shared" si="3339"/>
        <v>0</v>
      </c>
      <c r="DY537" s="142">
        <f t="shared" si="3339"/>
        <v>0</v>
      </c>
      <c r="DZ537" s="142">
        <f t="shared" si="3340"/>
        <v>0</v>
      </c>
      <c r="EA537" s="142">
        <f t="shared" si="3340"/>
        <v>0</v>
      </c>
      <c r="EB537" s="142">
        <f t="shared" si="3340"/>
        <v>0</v>
      </c>
      <c r="EC537" s="142">
        <f t="shared" si="3340"/>
        <v>0</v>
      </c>
      <c r="ED537" s="142">
        <f t="shared" si="3340"/>
        <v>0</v>
      </c>
      <c r="EE537" s="142">
        <f t="shared" si="3340"/>
        <v>0</v>
      </c>
      <c r="EF537" s="142">
        <f t="shared" si="3340"/>
        <v>0</v>
      </c>
      <c r="EG537" s="142">
        <f t="shared" si="3340"/>
        <v>0</v>
      </c>
      <c r="EH537" s="142">
        <f t="shared" si="3340"/>
        <v>0</v>
      </c>
      <c r="EI537" s="142">
        <f t="shared" si="3340"/>
        <v>0</v>
      </c>
      <c r="EJ537" s="142">
        <f t="shared" si="3340"/>
        <v>0</v>
      </c>
      <c r="EK537" s="142">
        <f t="shared" si="3347"/>
        <v>0</v>
      </c>
      <c r="EL537" s="142">
        <f t="shared" si="3347"/>
        <v>0</v>
      </c>
      <c r="EM537" s="142">
        <f t="shared" si="3347"/>
        <v>0</v>
      </c>
      <c r="EN537" s="142">
        <f t="shared" si="3347"/>
        <v>0</v>
      </c>
      <c r="EO537" s="142">
        <f t="shared" si="3347"/>
        <v>0</v>
      </c>
      <c r="EP537" s="142">
        <f t="shared" si="3347"/>
        <v>0</v>
      </c>
      <c r="EQ537" s="142">
        <f t="shared" si="3347"/>
        <v>0</v>
      </c>
      <c r="ER537" s="142">
        <f t="shared" si="3347"/>
        <v>0</v>
      </c>
      <c r="ES537" s="142">
        <f t="shared" si="3347"/>
        <v>0</v>
      </c>
      <c r="ET537" s="142">
        <f t="shared" si="3347"/>
        <v>0</v>
      </c>
      <c r="EU537" s="142">
        <f t="shared" si="3347"/>
        <v>0</v>
      </c>
      <c r="EV537" s="142">
        <f t="shared" si="3347"/>
        <v>0</v>
      </c>
      <c r="EW537" s="142">
        <f t="shared" si="3349"/>
        <v>0</v>
      </c>
      <c r="EX537" s="142">
        <f t="shared" si="3349"/>
        <v>0</v>
      </c>
      <c r="EY537" s="142">
        <f t="shared" si="3349"/>
        <v>0</v>
      </c>
      <c r="EZ537" s="142">
        <f t="shared" si="3349"/>
        <v>0</v>
      </c>
      <c r="FA537" s="142">
        <f t="shared" si="3349"/>
        <v>0</v>
      </c>
      <c r="FB537" s="142">
        <f t="shared" si="3349"/>
        <v>0</v>
      </c>
      <c r="FC537" s="142">
        <f t="shared" si="3349"/>
        <v>0</v>
      </c>
      <c r="FD537" s="142">
        <f t="shared" si="3349"/>
        <v>0</v>
      </c>
      <c r="FE537" s="142">
        <f t="shared" si="3349"/>
        <v>0</v>
      </c>
      <c r="FF537" s="142">
        <f t="shared" si="3349"/>
        <v>0</v>
      </c>
      <c r="FG537" s="142">
        <f t="shared" si="3327"/>
        <v>0</v>
      </c>
      <c r="FH537" s="142">
        <f t="shared" si="3327"/>
        <v>0</v>
      </c>
      <c r="FI537" s="142">
        <f t="shared" si="3333"/>
        <v>0</v>
      </c>
    </row>
    <row r="538" spans="1:165" s="116" customFormat="1" ht="13.5" customHeight="1" x14ac:dyDescent="0.25">
      <c r="A538" s="2"/>
      <c r="B538" s="2"/>
      <c r="C538" s="2">
        <v>847102</v>
      </c>
      <c r="D538" s="2"/>
      <c r="E538" s="121" t="s">
        <v>612</v>
      </c>
      <c r="H538" s="149"/>
      <c r="I538" s="149"/>
      <c r="J538" s="142">
        <f t="shared" si="3334"/>
        <v>11919</v>
      </c>
      <c r="K538" s="142">
        <f t="shared" si="3334"/>
        <v>8919</v>
      </c>
      <c r="L538" s="142">
        <f t="shared" si="3334"/>
        <v>0</v>
      </c>
      <c r="M538" s="142">
        <f t="shared" si="3334"/>
        <v>3000</v>
      </c>
      <c r="N538" s="142">
        <f t="shared" si="3334"/>
        <v>0</v>
      </c>
      <c r="O538" s="142">
        <f t="shared" si="3334"/>
        <v>0</v>
      </c>
      <c r="P538" s="142">
        <f t="shared" si="3334"/>
        <v>0</v>
      </c>
      <c r="Q538" s="142">
        <f t="shared" si="3334"/>
        <v>0</v>
      </c>
      <c r="R538" s="142">
        <f t="shared" si="3334"/>
        <v>0</v>
      </c>
      <c r="S538" s="142">
        <f t="shared" si="3334"/>
        <v>0</v>
      </c>
      <c r="T538" s="142">
        <f t="shared" si="3334"/>
        <v>0</v>
      </c>
      <c r="U538" s="142">
        <f t="shared" si="3334"/>
        <v>0</v>
      </c>
      <c r="V538" s="142">
        <f t="shared" si="3334"/>
        <v>0</v>
      </c>
      <c r="W538" s="142">
        <f t="shared" si="3334"/>
        <v>0</v>
      </c>
      <c r="X538" s="142">
        <f t="shared" si="3334"/>
        <v>0</v>
      </c>
      <c r="Y538" s="142">
        <f t="shared" si="3334"/>
        <v>0</v>
      </c>
      <c r="Z538" s="142">
        <f t="shared" si="3341"/>
        <v>0</v>
      </c>
      <c r="AA538" s="142">
        <f t="shared" si="3341"/>
        <v>0</v>
      </c>
      <c r="AB538" s="142">
        <f t="shared" si="3341"/>
        <v>0</v>
      </c>
      <c r="AC538" s="142">
        <f t="shared" si="3341"/>
        <v>3000</v>
      </c>
      <c r="AD538" s="142">
        <f t="shared" si="3341"/>
        <v>0</v>
      </c>
      <c r="AE538" s="142">
        <f t="shared" si="3341"/>
        <v>0</v>
      </c>
      <c r="AF538" s="142">
        <f t="shared" si="3341"/>
        <v>0</v>
      </c>
      <c r="AG538" s="142">
        <f t="shared" si="3341"/>
        <v>0</v>
      </c>
      <c r="AH538" s="142">
        <f t="shared" si="3341"/>
        <v>0</v>
      </c>
      <c r="AI538" s="142">
        <f t="shared" si="3341"/>
        <v>0</v>
      </c>
      <c r="AJ538" s="142">
        <f t="shared" si="3342"/>
        <v>3000</v>
      </c>
      <c r="AK538" s="142">
        <f t="shared" si="3342"/>
        <v>0</v>
      </c>
      <c r="AL538" s="142">
        <f t="shared" si="3342"/>
        <v>0</v>
      </c>
      <c r="AM538" s="142">
        <f t="shared" si="3342"/>
        <v>0</v>
      </c>
      <c r="AN538" s="142">
        <f t="shared" si="3342"/>
        <v>0</v>
      </c>
      <c r="AO538" s="142">
        <f t="shared" si="3342"/>
        <v>0</v>
      </c>
      <c r="AP538" s="142">
        <f t="shared" si="3342"/>
        <v>0</v>
      </c>
      <c r="AQ538" s="142">
        <f t="shared" si="3342"/>
        <v>0</v>
      </c>
      <c r="AR538" s="142">
        <f t="shared" si="3342"/>
        <v>0</v>
      </c>
      <c r="AS538" s="142">
        <f t="shared" si="3342"/>
        <v>0</v>
      </c>
      <c r="AT538" s="142">
        <f t="shared" si="3343"/>
        <v>0</v>
      </c>
      <c r="AU538" s="142">
        <f t="shared" si="3343"/>
        <v>0</v>
      </c>
      <c r="AV538" s="142">
        <f t="shared" si="3343"/>
        <v>0</v>
      </c>
      <c r="AW538" s="142">
        <f t="shared" si="3343"/>
        <v>0</v>
      </c>
      <c r="AX538" s="142">
        <f t="shared" si="3343"/>
        <v>0</v>
      </c>
      <c r="AY538" s="142">
        <f t="shared" si="3343"/>
        <v>0</v>
      </c>
      <c r="AZ538" s="142">
        <f t="shared" si="3343"/>
        <v>0</v>
      </c>
      <c r="BA538" s="142">
        <f t="shared" si="3343"/>
        <v>0</v>
      </c>
      <c r="BB538" s="142">
        <f t="shared" si="3343"/>
        <v>0</v>
      </c>
      <c r="BC538" s="142">
        <f t="shared" si="3343"/>
        <v>0</v>
      </c>
      <c r="BD538" s="142">
        <f t="shared" si="3344"/>
        <v>0</v>
      </c>
      <c r="BE538" s="142">
        <f t="shared" si="3344"/>
        <v>0</v>
      </c>
      <c r="BF538" s="142">
        <f t="shared" si="3344"/>
        <v>0</v>
      </c>
      <c r="BG538" s="142">
        <f t="shared" si="3344"/>
        <v>0</v>
      </c>
      <c r="BH538" s="142">
        <f t="shared" si="3344"/>
        <v>0</v>
      </c>
      <c r="BI538" s="142">
        <f t="shared" si="3344"/>
        <v>0</v>
      </c>
      <c r="BJ538" s="142">
        <f t="shared" si="3344"/>
        <v>11919</v>
      </c>
      <c r="BK538" s="142">
        <f t="shared" si="3344"/>
        <v>3000</v>
      </c>
      <c r="BL538" s="142">
        <f t="shared" si="3344"/>
        <v>0</v>
      </c>
      <c r="BM538" s="142">
        <f t="shared" si="3344"/>
        <v>0</v>
      </c>
      <c r="BN538" s="142">
        <f t="shared" si="3345"/>
        <v>0</v>
      </c>
      <c r="BO538" s="142">
        <f t="shared" si="3345"/>
        <v>0</v>
      </c>
      <c r="BP538" s="142">
        <f t="shared" si="3345"/>
        <v>0</v>
      </c>
      <c r="BQ538" s="142">
        <f t="shared" si="3345"/>
        <v>0</v>
      </c>
      <c r="BR538" s="142">
        <f t="shared" si="3345"/>
        <v>0</v>
      </c>
      <c r="BS538" s="142">
        <f t="shared" si="3345"/>
        <v>0</v>
      </c>
      <c r="BT538" s="142">
        <f t="shared" si="3345"/>
        <v>0</v>
      </c>
      <c r="BU538" s="142">
        <f t="shared" si="3345"/>
        <v>0</v>
      </c>
      <c r="BV538" s="142">
        <f t="shared" si="3345"/>
        <v>0</v>
      </c>
      <c r="BW538" s="142">
        <f t="shared" si="3345"/>
        <v>0</v>
      </c>
      <c r="BX538" s="142">
        <f t="shared" si="3346"/>
        <v>0</v>
      </c>
      <c r="BY538" s="142">
        <f t="shared" si="3346"/>
        <v>0</v>
      </c>
      <c r="BZ538" s="142">
        <f t="shared" si="3346"/>
        <v>0</v>
      </c>
      <c r="CA538" s="142">
        <f t="shared" si="3346"/>
        <v>0</v>
      </c>
      <c r="CB538" s="142">
        <f t="shared" si="3346"/>
        <v>0</v>
      </c>
      <c r="CC538" s="142">
        <f t="shared" si="3346"/>
        <v>0</v>
      </c>
      <c r="CD538" s="142">
        <f t="shared" si="3346"/>
        <v>0</v>
      </c>
      <c r="CE538" s="142">
        <f t="shared" si="3346"/>
        <v>0</v>
      </c>
      <c r="CF538" s="142">
        <f t="shared" si="3346"/>
        <v>0</v>
      </c>
      <c r="CG538" s="142">
        <f t="shared" si="3346"/>
        <v>3000</v>
      </c>
      <c r="CH538" s="142">
        <f t="shared" si="3346"/>
        <v>0</v>
      </c>
      <c r="CI538" s="142">
        <f t="shared" si="3346"/>
        <v>0</v>
      </c>
      <c r="CJ538" s="142">
        <f t="shared" si="3346"/>
        <v>0</v>
      </c>
      <c r="CK538" s="142">
        <f t="shared" si="3346"/>
        <v>0</v>
      </c>
      <c r="CL538" s="142">
        <f t="shared" si="3336"/>
        <v>0</v>
      </c>
      <c r="CM538" s="142">
        <f t="shared" si="3336"/>
        <v>0</v>
      </c>
      <c r="CN538" s="142">
        <f t="shared" si="3336"/>
        <v>0</v>
      </c>
      <c r="CO538" s="142">
        <f t="shared" si="3336"/>
        <v>3000</v>
      </c>
      <c r="CP538" s="142">
        <f t="shared" si="3336"/>
        <v>0</v>
      </c>
      <c r="CQ538" s="142">
        <f t="shared" si="3336"/>
        <v>0</v>
      </c>
      <c r="CR538" s="142">
        <f t="shared" si="3336"/>
        <v>0</v>
      </c>
      <c r="CS538" s="142">
        <f t="shared" si="3336"/>
        <v>0</v>
      </c>
      <c r="CT538" s="142">
        <f t="shared" si="3336"/>
        <v>0</v>
      </c>
      <c r="CU538" s="142">
        <f t="shared" si="3336"/>
        <v>0</v>
      </c>
      <c r="CV538" s="142">
        <f t="shared" si="3337"/>
        <v>0</v>
      </c>
      <c r="CW538" s="142">
        <f t="shared" si="3337"/>
        <v>0</v>
      </c>
      <c r="CX538" s="142">
        <f t="shared" si="3337"/>
        <v>0</v>
      </c>
      <c r="CY538" s="142">
        <f t="shared" si="3337"/>
        <v>0</v>
      </c>
      <c r="CZ538" s="142">
        <f t="shared" si="3337"/>
        <v>0</v>
      </c>
      <c r="DA538" s="142">
        <f t="shared" si="3337"/>
        <v>0</v>
      </c>
      <c r="DB538" s="142">
        <f t="shared" si="3337"/>
        <v>0</v>
      </c>
      <c r="DC538" s="142">
        <f t="shared" si="3337"/>
        <v>0</v>
      </c>
      <c r="DD538" s="142">
        <f t="shared" si="3337"/>
        <v>0</v>
      </c>
      <c r="DE538" s="142">
        <f t="shared" si="3337"/>
        <v>0</v>
      </c>
      <c r="DF538" s="142">
        <f t="shared" si="3338"/>
        <v>0</v>
      </c>
      <c r="DG538" s="142">
        <f t="shared" si="3338"/>
        <v>0</v>
      </c>
      <c r="DH538" s="142">
        <f t="shared" si="3338"/>
        <v>0</v>
      </c>
      <c r="DI538" s="142">
        <f t="shared" si="3338"/>
        <v>0</v>
      </c>
      <c r="DJ538" s="142">
        <f t="shared" si="3338"/>
        <v>0</v>
      </c>
      <c r="DK538" s="142">
        <f t="shared" si="3338"/>
        <v>0</v>
      </c>
      <c r="DL538" s="142">
        <f t="shared" si="3338"/>
        <v>0</v>
      </c>
      <c r="DM538" s="142">
        <f t="shared" si="3338"/>
        <v>0</v>
      </c>
      <c r="DN538" s="142">
        <f t="shared" si="3338"/>
        <v>0</v>
      </c>
      <c r="DO538" s="142">
        <f t="shared" si="3338"/>
        <v>0</v>
      </c>
      <c r="DP538" s="142">
        <f t="shared" si="3339"/>
        <v>0</v>
      </c>
      <c r="DQ538" s="142">
        <f t="shared" si="3339"/>
        <v>0</v>
      </c>
      <c r="DR538" s="142">
        <f t="shared" si="3339"/>
        <v>0</v>
      </c>
      <c r="DS538" s="142">
        <f t="shared" si="3339"/>
        <v>0</v>
      </c>
      <c r="DT538" s="142">
        <f t="shared" si="3339"/>
        <v>0</v>
      </c>
      <c r="DU538" s="142">
        <f t="shared" si="3339"/>
        <v>0</v>
      </c>
      <c r="DV538" s="142">
        <f t="shared" si="3339"/>
        <v>0</v>
      </c>
      <c r="DW538" s="142">
        <f t="shared" si="3339"/>
        <v>0</v>
      </c>
      <c r="DX538" s="142">
        <f t="shared" si="3339"/>
        <v>0</v>
      </c>
      <c r="DY538" s="142">
        <f t="shared" si="3339"/>
        <v>0</v>
      </c>
      <c r="DZ538" s="142">
        <f t="shared" si="3340"/>
        <v>0</v>
      </c>
      <c r="EA538" s="142">
        <f t="shared" si="3340"/>
        <v>0</v>
      </c>
      <c r="EB538" s="142">
        <f t="shared" si="3340"/>
        <v>0</v>
      </c>
      <c r="EC538" s="142">
        <f t="shared" si="3340"/>
        <v>0</v>
      </c>
      <c r="ED538" s="142">
        <f t="shared" si="3340"/>
        <v>0</v>
      </c>
      <c r="EE538" s="142">
        <f t="shared" si="3340"/>
        <v>0</v>
      </c>
      <c r="EF538" s="142">
        <f t="shared" si="3340"/>
        <v>0</v>
      </c>
      <c r="EG538" s="142">
        <f t="shared" si="3340"/>
        <v>0</v>
      </c>
      <c r="EH538" s="142">
        <f t="shared" si="3340"/>
        <v>0</v>
      </c>
      <c r="EI538" s="142">
        <f t="shared" si="3340"/>
        <v>0</v>
      </c>
      <c r="EJ538" s="142">
        <f t="shared" si="3340"/>
        <v>0</v>
      </c>
      <c r="EK538" s="142">
        <f t="shared" si="3347"/>
        <v>0</v>
      </c>
      <c r="EL538" s="142">
        <f t="shared" si="3347"/>
        <v>0</v>
      </c>
      <c r="EM538" s="142">
        <f t="shared" si="3347"/>
        <v>0</v>
      </c>
      <c r="EN538" s="142">
        <f t="shared" si="3347"/>
        <v>0</v>
      </c>
      <c r="EO538" s="142">
        <f t="shared" si="3347"/>
        <v>0</v>
      </c>
      <c r="EP538" s="142">
        <f t="shared" si="3347"/>
        <v>0</v>
      </c>
      <c r="EQ538" s="142">
        <f t="shared" si="3347"/>
        <v>0</v>
      </c>
      <c r="ER538" s="142">
        <f t="shared" si="3347"/>
        <v>0</v>
      </c>
      <c r="ES538" s="142">
        <f t="shared" si="3347"/>
        <v>0</v>
      </c>
      <c r="ET538" s="142">
        <f t="shared" si="3347"/>
        <v>0</v>
      </c>
      <c r="EU538" s="142">
        <f t="shared" si="3347"/>
        <v>0</v>
      </c>
      <c r="EV538" s="142">
        <f t="shared" si="3347"/>
        <v>0</v>
      </c>
      <c r="EW538" s="142">
        <f t="shared" si="3349"/>
        <v>0</v>
      </c>
      <c r="EX538" s="142">
        <f t="shared" si="3349"/>
        <v>0</v>
      </c>
      <c r="EY538" s="142">
        <f t="shared" si="3349"/>
        <v>0</v>
      </c>
      <c r="EZ538" s="142">
        <f t="shared" si="3349"/>
        <v>0</v>
      </c>
      <c r="FA538" s="142">
        <f t="shared" si="3349"/>
        <v>0</v>
      </c>
      <c r="FB538" s="142">
        <f t="shared" si="3349"/>
        <v>0</v>
      </c>
      <c r="FC538" s="142">
        <f t="shared" si="3349"/>
        <v>0</v>
      </c>
      <c r="FD538" s="142">
        <f t="shared" si="3349"/>
        <v>0</v>
      </c>
      <c r="FE538" s="142">
        <f t="shared" si="3349"/>
        <v>0</v>
      </c>
      <c r="FF538" s="142">
        <f t="shared" si="3349"/>
        <v>0</v>
      </c>
      <c r="FG538" s="142">
        <f t="shared" si="3327"/>
        <v>0</v>
      </c>
      <c r="FH538" s="142">
        <f t="shared" si="3327"/>
        <v>0</v>
      </c>
      <c r="FI538" s="142">
        <f t="shared" si="3333"/>
        <v>0</v>
      </c>
    </row>
    <row r="539" spans="1:165" s="116" customFormat="1" ht="13.5" customHeight="1" x14ac:dyDescent="0.25">
      <c r="A539" s="2"/>
      <c r="B539" s="2"/>
      <c r="C539" s="2">
        <v>847301</v>
      </c>
      <c r="D539" s="2"/>
      <c r="E539" s="121" t="s">
        <v>606</v>
      </c>
      <c r="H539" s="149"/>
      <c r="I539" s="149"/>
      <c r="J539" s="142">
        <f t="shared" si="3334"/>
        <v>65451</v>
      </c>
      <c r="K539" s="142">
        <f t="shared" si="3334"/>
        <v>42412</v>
      </c>
      <c r="L539" s="142">
        <f t="shared" si="3334"/>
        <v>0</v>
      </c>
      <c r="M539" s="142">
        <f t="shared" si="3334"/>
        <v>23039</v>
      </c>
      <c r="N539" s="142">
        <f t="shared" si="3334"/>
        <v>0</v>
      </c>
      <c r="O539" s="142">
        <f t="shared" si="3334"/>
        <v>0</v>
      </c>
      <c r="P539" s="142">
        <f t="shared" si="3334"/>
        <v>0</v>
      </c>
      <c r="Q539" s="142">
        <f t="shared" si="3334"/>
        <v>0</v>
      </c>
      <c r="R539" s="142">
        <f t="shared" si="3334"/>
        <v>0</v>
      </c>
      <c r="S539" s="142">
        <f t="shared" si="3334"/>
        <v>0</v>
      </c>
      <c r="T539" s="142">
        <f t="shared" si="3334"/>
        <v>0</v>
      </c>
      <c r="U539" s="142">
        <f t="shared" si="3334"/>
        <v>0</v>
      </c>
      <c r="V539" s="142">
        <f t="shared" si="3334"/>
        <v>0</v>
      </c>
      <c r="W539" s="142">
        <f t="shared" si="3334"/>
        <v>0</v>
      </c>
      <c r="X539" s="142">
        <f t="shared" si="3334"/>
        <v>0</v>
      </c>
      <c r="Y539" s="142">
        <f t="shared" si="3334"/>
        <v>0</v>
      </c>
      <c r="Z539" s="142">
        <f t="shared" si="3341"/>
        <v>0</v>
      </c>
      <c r="AA539" s="142">
        <f t="shared" si="3341"/>
        <v>0</v>
      </c>
      <c r="AB539" s="142">
        <f t="shared" si="3341"/>
        <v>5675</v>
      </c>
      <c r="AC539" s="142">
        <f t="shared" si="3341"/>
        <v>17364</v>
      </c>
      <c r="AD539" s="142">
        <f t="shared" si="3341"/>
        <v>0</v>
      </c>
      <c r="AE539" s="142">
        <f t="shared" si="3341"/>
        <v>0</v>
      </c>
      <c r="AF539" s="142">
        <f t="shared" si="3341"/>
        <v>0</v>
      </c>
      <c r="AG539" s="142">
        <f t="shared" si="3341"/>
        <v>0</v>
      </c>
      <c r="AH539" s="142">
        <f t="shared" si="3341"/>
        <v>0</v>
      </c>
      <c r="AI539" s="142">
        <f t="shared" si="3341"/>
        <v>0</v>
      </c>
      <c r="AJ539" s="142">
        <f t="shared" si="3342"/>
        <v>23039</v>
      </c>
      <c r="AK539" s="142">
        <f t="shared" si="3342"/>
        <v>0</v>
      </c>
      <c r="AL539" s="142">
        <f t="shared" si="3342"/>
        <v>0</v>
      </c>
      <c r="AM539" s="142">
        <f t="shared" si="3342"/>
        <v>0</v>
      </c>
      <c r="AN539" s="142">
        <f t="shared" si="3342"/>
        <v>0</v>
      </c>
      <c r="AO539" s="142">
        <f t="shared" si="3342"/>
        <v>0</v>
      </c>
      <c r="AP539" s="142">
        <f t="shared" si="3342"/>
        <v>0</v>
      </c>
      <c r="AQ539" s="142">
        <f t="shared" si="3342"/>
        <v>0</v>
      </c>
      <c r="AR539" s="142">
        <f t="shared" si="3342"/>
        <v>0</v>
      </c>
      <c r="AS539" s="142">
        <f t="shared" si="3342"/>
        <v>0</v>
      </c>
      <c r="AT539" s="142">
        <f t="shared" si="3343"/>
        <v>0</v>
      </c>
      <c r="AU539" s="142">
        <f t="shared" si="3343"/>
        <v>0</v>
      </c>
      <c r="AV539" s="142">
        <f t="shared" si="3343"/>
        <v>0</v>
      </c>
      <c r="AW539" s="142">
        <f t="shared" si="3343"/>
        <v>0</v>
      </c>
      <c r="AX539" s="142">
        <f t="shared" si="3343"/>
        <v>0</v>
      </c>
      <c r="AY539" s="142">
        <f t="shared" si="3343"/>
        <v>0</v>
      </c>
      <c r="AZ539" s="142">
        <f t="shared" si="3343"/>
        <v>0</v>
      </c>
      <c r="BA539" s="142">
        <f t="shared" si="3343"/>
        <v>0</v>
      </c>
      <c r="BB539" s="142">
        <f t="shared" si="3343"/>
        <v>0</v>
      </c>
      <c r="BC539" s="142">
        <f t="shared" si="3343"/>
        <v>0</v>
      </c>
      <c r="BD539" s="142">
        <f t="shared" si="3344"/>
        <v>0</v>
      </c>
      <c r="BE539" s="142">
        <f t="shared" si="3344"/>
        <v>0</v>
      </c>
      <c r="BF539" s="142">
        <f t="shared" si="3344"/>
        <v>0</v>
      </c>
      <c r="BG539" s="142">
        <f t="shared" si="3344"/>
        <v>0</v>
      </c>
      <c r="BH539" s="142">
        <f t="shared" si="3344"/>
        <v>0</v>
      </c>
      <c r="BI539" s="142">
        <f t="shared" si="3344"/>
        <v>0</v>
      </c>
      <c r="BJ539" s="142">
        <f t="shared" si="3344"/>
        <v>65451</v>
      </c>
      <c r="BK539" s="142">
        <f t="shared" si="3344"/>
        <v>23039</v>
      </c>
      <c r="BL539" s="142">
        <f t="shared" si="3344"/>
        <v>0</v>
      </c>
      <c r="BM539" s="142">
        <f t="shared" si="3344"/>
        <v>0</v>
      </c>
      <c r="BN539" s="142">
        <f t="shared" si="3345"/>
        <v>0</v>
      </c>
      <c r="BO539" s="142">
        <f t="shared" si="3345"/>
        <v>0</v>
      </c>
      <c r="BP539" s="142">
        <f t="shared" si="3345"/>
        <v>0</v>
      </c>
      <c r="BQ539" s="142">
        <f t="shared" si="3345"/>
        <v>0</v>
      </c>
      <c r="BR539" s="142">
        <f t="shared" si="3345"/>
        <v>0</v>
      </c>
      <c r="BS539" s="142">
        <f t="shared" si="3345"/>
        <v>0</v>
      </c>
      <c r="BT539" s="142">
        <f t="shared" si="3345"/>
        <v>0</v>
      </c>
      <c r="BU539" s="142">
        <f t="shared" si="3345"/>
        <v>0</v>
      </c>
      <c r="BV539" s="142">
        <f t="shared" si="3345"/>
        <v>0</v>
      </c>
      <c r="BW539" s="142">
        <f t="shared" si="3345"/>
        <v>0</v>
      </c>
      <c r="BX539" s="142">
        <f t="shared" si="3346"/>
        <v>0</v>
      </c>
      <c r="BY539" s="142">
        <f t="shared" si="3346"/>
        <v>0</v>
      </c>
      <c r="BZ539" s="142">
        <f t="shared" si="3346"/>
        <v>0</v>
      </c>
      <c r="CA539" s="142">
        <f t="shared" si="3346"/>
        <v>0</v>
      </c>
      <c r="CB539" s="142">
        <f t="shared" si="3346"/>
        <v>0</v>
      </c>
      <c r="CC539" s="142">
        <f t="shared" si="3346"/>
        <v>0</v>
      </c>
      <c r="CD539" s="142">
        <f t="shared" si="3346"/>
        <v>0</v>
      </c>
      <c r="CE539" s="142">
        <f t="shared" si="3346"/>
        <v>0</v>
      </c>
      <c r="CF539" s="142">
        <f t="shared" si="3346"/>
        <v>5675</v>
      </c>
      <c r="CG539" s="142">
        <f t="shared" si="3346"/>
        <v>17364</v>
      </c>
      <c r="CH539" s="142">
        <f t="shared" si="3346"/>
        <v>0</v>
      </c>
      <c r="CI539" s="142">
        <f t="shared" si="3346"/>
        <v>0</v>
      </c>
      <c r="CJ539" s="142">
        <f t="shared" si="3346"/>
        <v>0</v>
      </c>
      <c r="CK539" s="142">
        <f t="shared" si="3346"/>
        <v>0</v>
      </c>
      <c r="CL539" s="142">
        <f t="shared" si="3336"/>
        <v>0</v>
      </c>
      <c r="CM539" s="142">
        <f t="shared" si="3336"/>
        <v>0</v>
      </c>
      <c r="CN539" s="142">
        <f t="shared" si="3336"/>
        <v>0</v>
      </c>
      <c r="CO539" s="142">
        <f t="shared" si="3336"/>
        <v>23039</v>
      </c>
      <c r="CP539" s="142">
        <f t="shared" si="3336"/>
        <v>0</v>
      </c>
      <c r="CQ539" s="142">
        <f t="shared" si="3336"/>
        <v>0</v>
      </c>
      <c r="CR539" s="142">
        <f t="shared" si="3336"/>
        <v>0</v>
      </c>
      <c r="CS539" s="142">
        <f t="shared" si="3336"/>
        <v>0</v>
      </c>
      <c r="CT539" s="142">
        <f t="shared" si="3336"/>
        <v>0</v>
      </c>
      <c r="CU539" s="142">
        <f t="shared" si="3336"/>
        <v>0</v>
      </c>
      <c r="CV539" s="142">
        <f t="shared" si="3337"/>
        <v>0</v>
      </c>
      <c r="CW539" s="142">
        <f t="shared" si="3337"/>
        <v>0</v>
      </c>
      <c r="CX539" s="142">
        <f t="shared" si="3337"/>
        <v>0</v>
      </c>
      <c r="CY539" s="142">
        <f t="shared" si="3337"/>
        <v>0</v>
      </c>
      <c r="CZ539" s="142">
        <f t="shared" si="3337"/>
        <v>0</v>
      </c>
      <c r="DA539" s="142">
        <f t="shared" si="3337"/>
        <v>0</v>
      </c>
      <c r="DB539" s="142">
        <f t="shared" si="3337"/>
        <v>0</v>
      </c>
      <c r="DC539" s="142">
        <f t="shared" si="3337"/>
        <v>0</v>
      </c>
      <c r="DD539" s="142">
        <f t="shared" si="3337"/>
        <v>0</v>
      </c>
      <c r="DE539" s="142">
        <f t="shared" si="3337"/>
        <v>0</v>
      </c>
      <c r="DF539" s="142">
        <f t="shared" si="3338"/>
        <v>0</v>
      </c>
      <c r="DG539" s="142">
        <f t="shared" si="3338"/>
        <v>0</v>
      </c>
      <c r="DH539" s="142">
        <f t="shared" si="3338"/>
        <v>0</v>
      </c>
      <c r="DI539" s="142">
        <f t="shared" si="3338"/>
        <v>0</v>
      </c>
      <c r="DJ539" s="142">
        <f t="shared" si="3338"/>
        <v>0</v>
      </c>
      <c r="DK539" s="142">
        <f t="shared" si="3338"/>
        <v>0</v>
      </c>
      <c r="DL539" s="142">
        <f t="shared" si="3338"/>
        <v>0</v>
      </c>
      <c r="DM539" s="142">
        <f t="shared" si="3338"/>
        <v>0</v>
      </c>
      <c r="DN539" s="142">
        <f t="shared" si="3338"/>
        <v>0</v>
      </c>
      <c r="DO539" s="142">
        <f t="shared" si="3338"/>
        <v>0</v>
      </c>
      <c r="DP539" s="142">
        <f t="shared" si="3339"/>
        <v>0</v>
      </c>
      <c r="DQ539" s="142">
        <f t="shared" si="3339"/>
        <v>0</v>
      </c>
      <c r="DR539" s="142">
        <f t="shared" si="3339"/>
        <v>0</v>
      </c>
      <c r="DS539" s="142">
        <f t="shared" si="3339"/>
        <v>0</v>
      </c>
      <c r="DT539" s="142">
        <f t="shared" si="3339"/>
        <v>0</v>
      </c>
      <c r="DU539" s="142">
        <f t="shared" si="3339"/>
        <v>0</v>
      </c>
      <c r="DV539" s="142">
        <f t="shared" si="3339"/>
        <v>0</v>
      </c>
      <c r="DW539" s="142">
        <f t="shared" si="3339"/>
        <v>0</v>
      </c>
      <c r="DX539" s="142">
        <f t="shared" si="3339"/>
        <v>0</v>
      </c>
      <c r="DY539" s="142">
        <f t="shared" si="3339"/>
        <v>0</v>
      </c>
      <c r="DZ539" s="142">
        <f t="shared" si="3340"/>
        <v>0</v>
      </c>
      <c r="EA539" s="142">
        <f t="shared" si="3340"/>
        <v>0</v>
      </c>
      <c r="EB539" s="142">
        <f t="shared" si="3340"/>
        <v>0</v>
      </c>
      <c r="EC539" s="142">
        <f t="shared" si="3340"/>
        <v>0</v>
      </c>
      <c r="ED539" s="142">
        <f t="shared" si="3340"/>
        <v>0</v>
      </c>
      <c r="EE539" s="142">
        <f t="shared" si="3340"/>
        <v>0</v>
      </c>
      <c r="EF539" s="142">
        <f t="shared" si="3340"/>
        <v>0</v>
      </c>
      <c r="EG539" s="142">
        <f t="shared" si="3340"/>
        <v>0</v>
      </c>
      <c r="EH539" s="142">
        <f t="shared" si="3340"/>
        <v>0</v>
      </c>
      <c r="EI539" s="142">
        <f t="shared" si="3340"/>
        <v>0</v>
      </c>
      <c r="EJ539" s="142">
        <f t="shared" si="3340"/>
        <v>0</v>
      </c>
      <c r="EK539" s="142">
        <f t="shared" si="3347"/>
        <v>0</v>
      </c>
      <c r="EL539" s="142">
        <f t="shared" si="3347"/>
        <v>0</v>
      </c>
      <c r="EM539" s="142">
        <f t="shared" si="3347"/>
        <v>0</v>
      </c>
      <c r="EN539" s="142">
        <f t="shared" si="3347"/>
        <v>0</v>
      </c>
      <c r="EO539" s="142">
        <f t="shared" si="3347"/>
        <v>0</v>
      </c>
      <c r="EP539" s="142">
        <f t="shared" si="3347"/>
        <v>0</v>
      </c>
      <c r="EQ539" s="142">
        <f t="shared" si="3347"/>
        <v>0</v>
      </c>
      <c r="ER539" s="142">
        <f t="shared" si="3347"/>
        <v>0</v>
      </c>
      <c r="ES539" s="142">
        <f t="shared" si="3347"/>
        <v>0</v>
      </c>
      <c r="ET539" s="142">
        <f t="shared" si="3347"/>
        <v>0</v>
      </c>
      <c r="EU539" s="142">
        <f t="shared" si="3347"/>
        <v>0</v>
      </c>
      <c r="EV539" s="142">
        <f t="shared" si="3347"/>
        <v>0</v>
      </c>
      <c r="EW539" s="142">
        <f t="shared" si="3349"/>
        <v>0</v>
      </c>
      <c r="EX539" s="142">
        <f t="shared" si="3349"/>
        <v>0</v>
      </c>
      <c r="EY539" s="142">
        <f t="shared" si="3349"/>
        <v>0</v>
      </c>
      <c r="EZ539" s="142">
        <f t="shared" si="3349"/>
        <v>0</v>
      </c>
      <c r="FA539" s="142">
        <f t="shared" si="3349"/>
        <v>0</v>
      </c>
      <c r="FB539" s="142">
        <f t="shared" si="3349"/>
        <v>0</v>
      </c>
      <c r="FC539" s="142">
        <f t="shared" si="3349"/>
        <v>0</v>
      </c>
      <c r="FD539" s="142">
        <f t="shared" si="3349"/>
        <v>0</v>
      </c>
      <c r="FE539" s="142">
        <f t="shared" si="3349"/>
        <v>0</v>
      </c>
      <c r="FF539" s="142">
        <f t="shared" si="3349"/>
        <v>0</v>
      </c>
      <c r="FG539" s="142">
        <f t="shared" si="3327"/>
        <v>0</v>
      </c>
      <c r="FH539" s="142">
        <f t="shared" si="3327"/>
        <v>0</v>
      </c>
      <c r="FI539" s="142">
        <f t="shared" si="3333"/>
        <v>0</v>
      </c>
    </row>
    <row r="540" spans="1:165" s="116" customFormat="1" ht="13.5" customHeight="1" x14ac:dyDescent="0.25">
      <c r="A540" s="2"/>
      <c r="B540" s="2"/>
      <c r="C540" s="2">
        <v>847501</v>
      </c>
      <c r="D540" s="2"/>
      <c r="E540" s="121" t="s">
        <v>586</v>
      </c>
      <c r="H540" s="149"/>
      <c r="I540" s="149"/>
      <c r="J540" s="142">
        <f t="shared" si="3334"/>
        <v>23299</v>
      </c>
      <c r="K540" s="142">
        <f t="shared" si="3334"/>
        <v>18699</v>
      </c>
      <c r="L540" s="142">
        <f t="shared" si="3334"/>
        <v>0</v>
      </c>
      <c r="M540" s="142">
        <f t="shared" si="3334"/>
        <v>4600</v>
      </c>
      <c r="N540" s="142">
        <f t="shared" si="3334"/>
        <v>0</v>
      </c>
      <c r="O540" s="142">
        <f t="shared" si="3334"/>
        <v>0</v>
      </c>
      <c r="P540" s="142">
        <f t="shared" si="3334"/>
        <v>0</v>
      </c>
      <c r="Q540" s="142">
        <f t="shared" si="3334"/>
        <v>0</v>
      </c>
      <c r="R540" s="142">
        <f t="shared" si="3334"/>
        <v>0</v>
      </c>
      <c r="S540" s="142">
        <f t="shared" si="3334"/>
        <v>0</v>
      </c>
      <c r="T540" s="142">
        <f t="shared" si="3334"/>
        <v>0</v>
      </c>
      <c r="U540" s="142">
        <f t="shared" si="3334"/>
        <v>0</v>
      </c>
      <c r="V540" s="142">
        <f t="shared" si="3334"/>
        <v>0</v>
      </c>
      <c r="W540" s="142">
        <f t="shared" si="3334"/>
        <v>0</v>
      </c>
      <c r="X540" s="142">
        <f t="shared" si="3334"/>
        <v>0</v>
      </c>
      <c r="Y540" s="142">
        <f t="shared" si="3334"/>
        <v>0</v>
      </c>
      <c r="Z540" s="142">
        <f t="shared" si="3341"/>
        <v>0</v>
      </c>
      <c r="AA540" s="142">
        <f t="shared" si="3341"/>
        <v>0</v>
      </c>
      <c r="AB540" s="142">
        <f t="shared" si="3341"/>
        <v>0</v>
      </c>
      <c r="AC540" s="142">
        <f t="shared" si="3341"/>
        <v>4600</v>
      </c>
      <c r="AD540" s="142">
        <f t="shared" si="3341"/>
        <v>0</v>
      </c>
      <c r="AE540" s="142">
        <f t="shared" si="3341"/>
        <v>0</v>
      </c>
      <c r="AF540" s="142">
        <f t="shared" si="3341"/>
        <v>0</v>
      </c>
      <c r="AG540" s="142">
        <f t="shared" si="3341"/>
        <v>0</v>
      </c>
      <c r="AH540" s="142">
        <f t="shared" si="3341"/>
        <v>0</v>
      </c>
      <c r="AI540" s="142">
        <f t="shared" si="3341"/>
        <v>0</v>
      </c>
      <c r="AJ540" s="142">
        <f t="shared" si="3342"/>
        <v>4600</v>
      </c>
      <c r="AK540" s="142">
        <f t="shared" si="3342"/>
        <v>0</v>
      </c>
      <c r="AL540" s="142">
        <f t="shared" si="3342"/>
        <v>0</v>
      </c>
      <c r="AM540" s="142">
        <f t="shared" si="3342"/>
        <v>0</v>
      </c>
      <c r="AN540" s="142">
        <f t="shared" si="3342"/>
        <v>0</v>
      </c>
      <c r="AO540" s="142">
        <f t="shared" si="3342"/>
        <v>0</v>
      </c>
      <c r="AP540" s="142">
        <f t="shared" si="3342"/>
        <v>0</v>
      </c>
      <c r="AQ540" s="142">
        <f t="shared" si="3342"/>
        <v>0</v>
      </c>
      <c r="AR540" s="142">
        <f t="shared" si="3342"/>
        <v>0</v>
      </c>
      <c r="AS540" s="142">
        <f t="shared" si="3342"/>
        <v>0</v>
      </c>
      <c r="AT540" s="142">
        <f t="shared" si="3343"/>
        <v>0</v>
      </c>
      <c r="AU540" s="142">
        <f t="shared" si="3343"/>
        <v>0</v>
      </c>
      <c r="AV540" s="142">
        <f t="shared" si="3343"/>
        <v>0</v>
      </c>
      <c r="AW540" s="142">
        <f t="shared" si="3343"/>
        <v>0</v>
      </c>
      <c r="AX540" s="142">
        <f t="shared" si="3343"/>
        <v>0</v>
      </c>
      <c r="AY540" s="142">
        <f t="shared" si="3343"/>
        <v>0</v>
      </c>
      <c r="AZ540" s="142">
        <f t="shared" si="3343"/>
        <v>0</v>
      </c>
      <c r="BA540" s="142">
        <f t="shared" si="3343"/>
        <v>0</v>
      </c>
      <c r="BB540" s="142">
        <f t="shared" si="3343"/>
        <v>0</v>
      </c>
      <c r="BC540" s="142">
        <f t="shared" si="3343"/>
        <v>0</v>
      </c>
      <c r="BD540" s="142">
        <f t="shared" si="3344"/>
        <v>0</v>
      </c>
      <c r="BE540" s="142">
        <f t="shared" si="3344"/>
        <v>0</v>
      </c>
      <c r="BF540" s="142">
        <f t="shared" si="3344"/>
        <v>0</v>
      </c>
      <c r="BG540" s="142">
        <f t="shared" si="3344"/>
        <v>0</v>
      </c>
      <c r="BH540" s="142">
        <f t="shared" si="3344"/>
        <v>0</v>
      </c>
      <c r="BI540" s="142">
        <f t="shared" si="3344"/>
        <v>0</v>
      </c>
      <c r="BJ540" s="142">
        <f t="shared" si="3344"/>
        <v>23299</v>
      </c>
      <c r="BK540" s="142">
        <f t="shared" si="3344"/>
        <v>4600</v>
      </c>
      <c r="BL540" s="142">
        <f t="shared" si="3344"/>
        <v>0</v>
      </c>
      <c r="BM540" s="142">
        <f t="shared" si="3344"/>
        <v>0</v>
      </c>
      <c r="BN540" s="142">
        <f t="shared" si="3345"/>
        <v>0</v>
      </c>
      <c r="BO540" s="142">
        <f t="shared" si="3345"/>
        <v>0</v>
      </c>
      <c r="BP540" s="142">
        <f t="shared" si="3345"/>
        <v>0</v>
      </c>
      <c r="BQ540" s="142">
        <f t="shared" si="3345"/>
        <v>0</v>
      </c>
      <c r="BR540" s="142">
        <f t="shared" si="3345"/>
        <v>0</v>
      </c>
      <c r="BS540" s="142">
        <f t="shared" si="3345"/>
        <v>0</v>
      </c>
      <c r="BT540" s="142">
        <f t="shared" si="3345"/>
        <v>0</v>
      </c>
      <c r="BU540" s="142">
        <f t="shared" si="3345"/>
        <v>0</v>
      </c>
      <c r="BV540" s="142">
        <f t="shared" si="3345"/>
        <v>0</v>
      </c>
      <c r="BW540" s="142">
        <f t="shared" si="3345"/>
        <v>0</v>
      </c>
      <c r="BX540" s="142">
        <f t="shared" si="3346"/>
        <v>0</v>
      </c>
      <c r="BY540" s="142">
        <f t="shared" si="3346"/>
        <v>0</v>
      </c>
      <c r="BZ540" s="142">
        <f t="shared" si="3346"/>
        <v>0</v>
      </c>
      <c r="CA540" s="142">
        <f t="shared" si="3346"/>
        <v>0</v>
      </c>
      <c r="CB540" s="142">
        <f t="shared" si="3346"/>
        <v>0</v>
      </c>
      <c r="CC540" s="142">
        <f t="shared" si="3346"/>
        <v>0</v>
      </c>
      <c r="CD540" s="142">
        <f t="shared" si="3346"/>
        <v>0</v>
      </c>
      <c r="CE540" s="142">
        <f t="shared" si="3346"/>
        <v>0</v>
      </c>
      <c r="CF540" s="142">
        <f t="shared" si="3346"/>
        <v>0</v>
      </c>
      <c r="CG540" s="142">
        <f t="shared" si="3346"/>
        <v>4600</v>
      </c>
      <c r="CH540" s="142">
        <f t="shared" si="3346"/>
        <v>0</v>
      </c>
      <c r="CI540" s="142">
        <f t="shared" si="3346"/>
        <v>0</v>
      </c>
      <c r="CJ540" s="142">
        <f t="shared" si="3346"/>
        <v>0</v>
      </c>
      <c r="CK540" s="142">
        <f t="shared" si="3346"/>
        <v>0</v>
      </c>
      <c r="CL540" s="142">
        <f t="shared" si="3336"/>
        <v>0</v>
      </c>
      <c r="CM540" s="142">
        <f t="shared" si="3336"/>
        <v>0</v>
      </c>
      <c r="CN540" s="142">
        <f t="shared" si="3336"/>
        <v>0</v>
      </c>
      <c r="CO540" s="142">
        <f t="shared" si="3336"/>
        <v>4600</v>
      </c>
      <c r="CP540" s="142">
        <f t="shared" si="3336"/>
        <v>0</v>
      </c>
      <c r="CQ540" s="142">
        <f t="shared" si="3336"/>
        <v>0</v>
      </c>
      <c r="CR540" s="142">
        <f t="shared" si="3336"/>
        <v>0</v>
      </c>
      <c r="CS540" s="142">
        <f t="shared" si="3336"/>
        <v>0</v>
      </c>
      <c r="CT540" s="142">
        <f t="shared" si="3336"/>
        <v>0</v>
      </c>
      <c r="CU540" s="142">
        <f t="shared" si="3336"/>
        <v>0</v>
      </c>
      <c r="CV540" s="142">
        <f t="shared" si="3337"/>
        <v>0</v>
      </c>
      <c r="CW540" s="142">
        <f t="shared" si="3337"/>
        <v>0</v>
      </c>
      <c r="CX540" s="142">
        <f t="shared" si="3337"/>
        <v>0</v>
      </c>
      <c r="CY540" s="142">
        <f t="shared" si="3337"/>
        <v>0</v>
      </c>
      <c r="CZ540" s="142">
        <f t="shared" si="3337"/>
        <v>0</v>
      </c>
      <c r="DA540" s="142">
        <f t="shared" si="3337"/>
        <v>0</v>
      </c>
      <c r="DB540" s="142">
        <f t="shared" si="3337"/>
        <v>0</v>
      </c>
      <c r="DC540" s="142">
        <f t="shared" si="3337"/>
        <v>0</v>
      </c>
      <c r="DD540" s="142">
        <f t="shared" si="3337"/>
        <v>0</v>
      </c>
      <c r="DE540" s="142">
        <f t="shared" si="3337"/>
        <v>0</v>
      </c>
      <c r="DF540" s="142">
        <f t="shared" si="3338"/>
        <v>0</v>
      </c>
      <c r="DG540" s="142">
        <f t="shared" si="3338"/>
        <v>0</v>
      </c>
      <c r="DH540" s="142">
        <f t="shared" si="3338"/>
        <v>0</v>
      </c>
      <c r="DI540" s="142">
        <f t="shared" si="3338"/>
        <v>0</v>
      </c>
      <c r="DJ540" s="142">
        <f t="shared" si="3338"/>
        <v>0</v>
      </c>
      <c r="DK540" s="142">
        <f t="shared" si="3338"/>
        <v>0</v>
      </c>
      <c r="DL540" s="142">
        <f t="shared" si="3338"/>
        <v>0</v>
      </c>
      <c r="DM540" s="142">
        <f t="shared" si="3338"/>
        <v>0</v>
      </c>
      <c r="DN540" s="142">
        <f t="shared" si="3338"/>
        <v>0</v>
      </c>
      <c r="DO540" s="142">
        <f t="shared" si="3338"/>
        <v>0</v>
      </c>
      <c r="DP540" s="142">
        <f t="shared" si="3339"/>
        <v>0</v>
      </c>
      <c r="DQ540" s="142">
        <f t="shared" si="3339"/>
        <v>0</v>
      </c>
      <c r="DR540" s="142">
        <f t="shared" si="3339"/>
        <v>0</v>
      </c>
      <c r="DS540" s="142">
        <f t="shared" si="3339"/>
        <v>0</v>
      </c>
      <c r="DT540" s="142">
        <f t="shared" si="3339"/>
        <v>0</v>
      </c>
      <c r="DU540" s="142">
        <f t="shared" si="3339"/>
        <v>0</v>
      </c>
      <c r="DV540" s="142">
        <f t="shared" si="3339"/>
        <v>0</v>
      </c>
      <c r="DW540" s="142">
        <f t="shared" si="3339"/>
        <v>0</v>
      </c>
      <c r="DX540" s="142">
        <f t="shared" si="3339"/>
        <v>0</v>
      </c>
      <c r="DY540" s="142">
        <f t="shared" si="3339"/>
        <v>0</v>
      </c>
      <c r="DZ540" s="142">
        <f t="shared" si="3340"/>
        <v>0</v>
      </c>
      <c r="EA540" s="142">
        <f t="shared" si="3340"/>
        <v>0</v>
      </c>
      <c r="EB540" s="142">
        <f t="shared" si="3340"/>
        <v>0</v>
      </c>
      <c r="EC540" s="142">
        <f t="shared" si="3340"/>
        <v>0</v>
      </c>
      <c r="ED540" s="142">
        <f t="shared" si="3340"/>
        <v>0</v>
      </c>
      <c r="EE540" s="142">
        <f t="shared" si="3340"/>
        <v>0</v>
      </c>
      <c r="EF540" s="142">
        <f t="shared" si="3340"/>
        <v>0</v>
      </c>
      <c r="EG540" s="142">
        <f t="shared" si="3340"/>
        <v>0</v>
      </c>
      <c r="EH540" s="142">
        <f t="shared" si="3340"/>
        <v>0</v>
      </c>
      <c r="EI540" s="142">
        <f t="shared" si="3340"/>
        <v>0</v>
      </c>
      <c r="EJ540" s="142">
        <f t="shared" si="3340"/>
        <v>0</v>
      </c>
      <c r="EK540" s="142">
        <f t="shared" si="3347"/>
        <v>0</v>
      </c>
      <c r="EL540" s="142">
        <f t="shared" si="3347"/>
        <v>0</v>
      </c>
      <c r="EM540" s="142">
        <f t="shared" si="3347"/>
        <v>0</v>
      </c>
      <c r="EN540" s="142">
        <f t="shared" si="3347"/>
        <v>0</v>
      </c>
      <c r="EO540" s="142">
        <f t="shared" si="3347"/>
        <v>0</v>
      </c>
      <c r="EP540" s="142">
        <f t="shared" si="3347"/>
        <v>0</v>
      </c>
      <c r="EQ540" s="142">
        <f t="shared" si="3347"/>
        <v>0</v>
      </c>
      <c r="ER540" s="142">
        <f t="shared" si="3347"/>
        <v>0</v>
      </c>
      <c r="ES540" s="142">
        <f t="shared" si="3347"/>
        <v>0</v>
      </c>
      <c r="ET540" s="142">
        <f t="shared" si="3347"/>
        <v>0</v>
      </c>
      <c r="EU540" s="142">
        <f t="shared" si="3347"/>
        <v>0</v>
      </c>
      <c r="EV540" s="142">
        <f t="shared" si="3347"/>
        <v>0</v>
      </c>
      <c r="EW540" s="142">
        <f t="shared" si="3349"/>
        <v>0</v>
      </c>
      <c r="EX540" s="142">
        <f t="shared" si="3349"/>
        <v>0</v>
      </c>
      <c r="EY540" s="142">
        <f t="shared" si="3349"/>
        <v>0</v>
      </c>
      <c r="EZ540" s="142">
        <f t="shared" si="3349"/>
        <v>0</v>
      </c>
      <c r="FA540" s="142">
        <f t="shared" si="3349"/>
        <v>0</v>
      </c>
      <c r="FB540" s="142">
        <f t="shared" si="3349"/>
        <v>0</v>
      </c>
      <c r="FC540" s="142">
        <f t="shared" si="3349"/>
        <v>0</v>
      </c>
      <c r="FD540" s="142">
        <f t="shared" si="3349"/>
        <v>0</v>
      </c>
      <c r="FE540" s="142">
        <f t="shared" si="3349"/>
        <v>0</v>
      </c>
      <c r="FF540" s="142">
        <f t="shared" si="3349"/>
        <v>0</v>
      </c>
      <c r="FG540" s="142">
        <f t="shared" si="3327"/>
        <v>0</v>
      </c>
      <c r="FH540" s="142">
        <f t="shared" si="3327"/>
        <v>0</v>
      </c>
      <c r="FI540" s="142">
        <f t="shared" si="3333"/>
        <v>0</v>
      </c>
    </row>
    <row r="541" spans="1:165" s="116" customFormat="1" ht="13.5" customHeight="1" x14ac:dyDescent="0.25">
      <c r="A541" s="2"/>
      <c r="B541" s="2"/>
      <c r="C541" s="2">
        <v>847702</v>
      </c>
      <c r="D541" s="2"/>
      <c r="E541" s="121" t="s">
        <v>614</v>
      </c>
      <c r="H541" s="149"/>
      <c r="I541" s="149"/>
      <c r="J541" s="142">
        <f t="shared" ref="J541:Y551" si="3350">SUMIF($C$16:$C$489,$C541,J$16:J$489)</f>
        <v>135400</v>
      </c>
      <c r="K541" s="142">
        <f t="shared" si="3350"/>
        <v>68050</v>
      </c>
      <c r="L541" s="142">
        <f t="shared" si="3350"/>
        <v>0</v>
      </c>
      <c r="M541" s="142">
        <f t="shared" si="3350"/>
        <v>67350</v>
      </c>
      <c r="N541" s="142">
        <f t="shared" si="3350"/>
        <v>53031</v>
      </c>
      <c r="O541" s="142">
        <f t="shared" si="3350"/>
        <v>0</v>
      </c>
      <c r="P541" s="142">
        <f t="shared" si="3350"/>
        <v>0</v>
      </c>
      <c r="Q541" s="142">
        <f t="shared" si="3350"/>
        <v>14319</v>
      </c>
      <c r="R541" s="142">
        <f t="shared" si="3350"/>
        <v>0</v>
      </c>
      <c r="S541" s="142">
        <f t="shared" si="3350"/>
        <v>0</v>
      </c>
      <c r="T541" s="142">
        <f t="shared" si="3350"/>
        <v>0</v>
      </c>
      <c r="U541" s="142">
        <f t="shared" si="3350"/>
        <v>0</v>
      </c>
      <c r="V541" s="142">
        <f t="shared" si="3350"/>
        <v>0</v>
      </c>
      <c r="W541" s="142">
        <f t="shared" si="3350"/>
        <v>0</v>
      </c>
      <c r="X541" s="142">
        <f t="shared" si="3350"/>
        <v>0</v>
      </c>
      <c r="Y541" s="142">
        <f t="shared" si="3350"/>
        <v>0</v>
      </c>
      <c r="Z541" s="142">
        <f t="shared" si="3341"/>
        <v>0</v>
      </c>
      <c r="AA541" s="142">
        <f t="shared" si="3341"/>
        <v>0</v>
      </c>
      <c r="AB541" s="142">
        <f t="shared" si="3341"/>
        <v>0</v>
      </c>
      <c r="AC541" s="142">
        <f t="shared" si="3341"/>
        <v>0</v>
      </c>
      <c r="AD541" s="142">
        <f t="shared" si="3341"/>
        <v>0</v>
      </c>
      <c r="AE541" s="142">
        <f t="shared" si="3341"/>
        <v>0</v>
      </c>
      <c r="AF541" s="142">
        <f t="shared" si="3341"/>
        <v>0</v>
      </c>
      <c r="AG541" s="142">
        <f t="shared" si="3341"/>
        <v>0</v>
      </c>
      <c r="AH541" s="142">
        <f t="shared" si="3341"/>
        <v>0</v>
      </c>
      <c r="AI541" s="142">
        <f t="shared" si="3341"/>
        <v>0</v>
      </c>
      <c r="AJ541" s="142">
        <f t="shared" si="3342"/>
        <v>67350</v>
      </c>
      <c r="AK541" s="142">
        <f t="shared" si="3342"/>
        <v>0</v>
      </c>
      <c r="AL541" s="142">
        <f t="shared" si="3342"/>
        <v>0</v>
      </c>
      <c r="AM541" s="142">
        <f t="shared" si="3342"/>
        <v>0</v>
      </c>
      <c r="AN541" s="142">
        <f t="shared" si="3342"/>
        <v>0</v>
      </c>
      <c r="AO541" s="142">
        <f t="shared" si="3342"/>
        <v>0</v>
      </c>
      <c r="AP541" s="142">
        <f t="shared" si="3342"/>
        <v>0</v>
      </c>
      <c r="AQ541" s="142">
        <f t="shared" si="3342"/>
        <v>0</v>
      </c>
      <c r="AR541" s="142">
        <f t="shared" si="3342"/>
        <v>0</v>
      </c>
      <c r="AS541" s="142">
        <f t="shared" si="3342"/>
        <v>0</v>
      </c>
      <c r="AT541" s="142">
        <f t="shared" si="3343"/>
        <v>0</v>
      </c>
      <c r="AU541" s="142">
        <f t="shared" si="3343"/>
        <v>0</v>
      </c>
      <c r="AV541" s="142">
        <f t="shared" si="3343"/>
        <v>0</v>
      </c>
      <c r="AW541" s="142">
        <f t="shared" si="3343"/>
        <v>0</v>
      </c>
      <c r="AX541" s="142">
        <f t="shared" si="3343"/>
        <v>0</v>
      </c>
      <c r="AY541" s="142">
        <f t="shared" si="3343"/>
        <v>0</v>
      </c>
      <c r="AZ541" s="142">
        <f t="shared" si="3343"/>
        <v>0</v>
      </c>
      <c r="BA541" s="142">
        <f t="shared" si="3343"/>
        <v>0</v>
      </c>
      <c r="BB541" s="142">
        <f t="shared" si="3343"/>
        <v>0</v>
      </c>
      <c r="BC541" s="142">
        <f t="shared" si="3343"/>
        <v>0</v>
      </c>
      <c r="BD541" s="142">
        <f t="shared" si="3344"/>
        <v>0</v>
      </c>
      <c r="BE541" s="142">
        <f t="shared" si="3344"/>
        <v>0</v>
      </c>
      <c r="BF541" s="142">
        <f t="shared" si="3344"/>
        <v>0</v>
      </c>
      <c r="BG541" s="142">
        <f t="shared" si="3344"/>
        <v>0</v>
      </c>
      <c r="BH541" s="142">
        <f t="shared" si="3344"/>
        <v>0</v>
      </c>
      <c r="BI541" s="142">
        <f t="shared" si="3344"/>
        <v>0</v>
      </c>
      <c r="BJ541" s="142">
        <f t="shared" si="3344"/>
        <v>135400</v>
      </c>
      <c r="BK541" s="142">
        <f t="shared" si="3344"/>
        <v>67350</v>
      </c>
      <c r="BL541" s="142">
        <f t="shared" si="3344"/>
        <v>0</v>
      </c>
      <c r="BM541" s="142">
        <f t="shared" si="3344"/>
        <v>53031</v>
      </c>
      <c r="BN541" s="142">
        <f t="shared" si="3345"/>
        <v>0</v>
      </c>
      <c r="BO541" s="142">
        <f t="shared" si="3345"/>
        <v>0</v>
      </c>
      <c r="BP541" s="142">
        <f t="shared" si="3345"/>
        <v>0</v>
      </c>
      <c r="BQ541" s="142">
        <f t="shared" si="3345"/>
        <v>0</v>
      </c>
      <c r="BR541" s="142">
        <f t="shared" si="3345"/>
        <v>14319</v>
      </c>
      <c r="BS541" s="142">
        <f t="shared" si="3345"/>
        <v>0</v>
      </c>
      <c r="BT541" s="142">
        <f t="shared" si="3345"/>
        <v>0</v>
      </c>
      <c r="BU541" s="142">
        <f t="shared" si="3345"/>
        <v>0</v>
      </c>
      <c r="BV541" s="142">
        <f t="shared" si="3345"/>
        <v>0</v>
      </c>
      <c r="BW541" s="142">
        <f t="shared" si="3345"/>
        <v>0</v>
      </c>
      <c r="BX541" s="142">
        <f t="shared" si="3346"/>
        <v>0</v>
      </c>
      <c r="BY541" s="142">
        <f t="shared" si="3346"/>
        <v>0</v>
      </c>
      <c r="BZ541" s="142">
        <f t="shared" si="3346"/>
        <v>0</v>
      </c>
      <c r="CA541" s="142">
        <f t="shared" si="3346"/>
        <v>0</v>
      </c>
      <c r="CB541" s="142">
        <f t="shared" si="3346"/>
        <v>0</v>
      </c>
      <c r="CC541" s="142">
        <f t="shared" si="3346"/>
        <v>0</v>
      </c>
      <c r="CD541" s="142">
        <f t="shared" si="3346"/>
        <v>0</v>
      </c>
      <c r="CE541" s="142">
        <f t="shared" si="3346"/>
        <v>0</v>
      </c>
      <c r="CF541" s="142">
        <f t="shared" si="3346"/>
        <v>0</v>
      </c>
      <c r="CG541" s="142">
        <f t="shared" si="3346"/>
        <v>0</v>
      </c>
      <c r="CH541" s="142">
        <f t="shared" si="3346"/>
        <v>0</v>
      </c>
      <c r="CI541" s="142">
        <f t="shared" si="3346"/>
        <v>0</v>
      </c>
      <c r="CJ541" s="142">
        <f t="shared" si="3346"/>
        <v>0</v>
      </c>
      <c r="CK541" s="142">
        <f t="shared" si="3346"/>
        <v>0</v>
      </c>
      <c r="CL541" s="142">
        <f t="shared" ref="CL541:CU549" si="3351">SUMIF($C$16:$C$489,$C541,CL$16:CL$489)</f>
        <v>0</v>
      </c>
      <c r="CM541" s="142">
        <f t="shared" si="3351"/>
        <v>0</v>
      </c>
      <c r="CN541" s="142">
        <f t="shared" si="3351"/>
        <v>0</v>
      </c>
      <c r="CO541" s="142">
        <f t="shared" si="3351"/>
        <v>67350</v>
      </c>
      <c r="CP541" s="142">
        <f t="shared" si="3351"/>
        <v>0</v>
      </c>
      <c r="CQ541" s="142">
        <f t="shared" si="3351"/>
        <v>0</v>
      </c>
      <c r="CR541" s="142">
        <f t="shared" si="3351"/>
        <v>0</v>
      </c>
      <c r="CS541" s="142">
        <f t="shared" si="3351"/>
        <v>0</v>
      </c>
      <c r="CT541" s="142">
        <f t="shared" si="3351"/>
        <v>0</v>
      </c>
      <c r="CU541" s="142">
        <f t="shared" si="3351"/>
        <v>0</v>
      </c>
      <c r="CV541" s="142">
        <f t="shared" ref="CV541:DE549" si="3352">SUMIF($C$16:$C$489,$C541,CV$16:CV$489)</f>
        <v>0</v>
      </c>
      <c r="CW541" s="142">
        <f t="shared" si="3352"/>
        <v>0</v>
      </c>
      <c r="CX541" s="142">
        <f t="shared" si="3352"/>
        <v>0</v>
      </c>
      <c r="CY541" s="142">
        <f t="shared" si="3352"/>
        <v>0</v>
      </c>
      <c r="CZ541" s="142">
        <f t="shared" si="3352"/>
        <v>0</v>
      </c>
      <c r="DA541" s="142">
        <f t="shared" si="3352"/>
        <v>0</v>
      </c>
      <c r="DB541" s="142">
        <f t="shared" si="3352"/>
        <v>0</v>
      </c>
      <c r="DC541" s="142">
        <f t="shared" si="3352"/>
        <v>0</v>
      </c>
      <c r="DD541" s="142">
        <f t="shared" si="3352"/>
        <v>0</v>
      </c>
      <c r="DE541" s="142">
        <f t="shared" si="3352"/>
        <v>0</v>
      </c>
      <c r="DF541" s="142">
        <f t="shared" ref="DF541:DO549" si="3353">SUMIF($C$16:$C$489,$C541,DF$16:DF$489)</f>
        <v>0</v>
      </c>
      <c r="DG541" s="142">
        <f t="shared" si="3353"/>
        <v>0</v>
      </c>
      <c r="DH541" s="142">
        <f t="shared" si="3353"/>
        <v>0</v>
      </c>
      <c r="DI541" s="142">
        <f t="shared" si="3353"/>
        <v>0</v>
      </c>
      <c r="DJ541" s="142">
        <f t="shared" si="3353"/>
        <v>0</v>
      </c>
      <c r="DK541" s="142">
        <f t="shared" si="3353"/>
        <v>0</v>
      </c>
      <c r="DL541" s="142">
        <f t="shared" si="3353"/>
        <v>0</v>
      </c>
      <c r="DM541" s="142">
        <f t="shared" si="3353"/>
        <v>0</v>
      </c>
      <c r="DN541" s="142">
        <f t="shared" si="3353"/>
        <v>0</v>
      </c>
      <c r="DO541" s="142">
        <f t="shared" si="3353"/>
        <v>0</v>
      </c>
      <c r="DP541" s="142">
        <f t="shared" ref="DP541:DY549" si="3354">SUMIF($C$16:$C$489,$C541,DP$16:DP$489)</f>
        <v>0</v>
      </c>
      <c r="DQ541" s="142">
        <f t="shared" si="3354"/>
        <v>0</v>
      </c>
      <c r="DR541" s="142">
        <f t="shared" si="3354"/>
        <v>0</v>
      </c>
      <c r="DS541" s="142">
        <f t="shared" si="3354"/>
        <v>0</v>
      </c>
      <c r="DT541" s="142">
        <f t="shared" si="3354"/>
        <v>0</v>
      </c>
      <c r="DU541" s="142">
        <f t="shared" si="3354"/>
        <v>0</v>
      </c>
      <c r="DV541" s="142">
        <f t="shared" si="3354"/>
        <v>0</v>
      </c>
      <c r="DW541" s="142">
        <f t="shared" si="3354"/>
        <v>0</v>
      </c>
      <c r="DX541" s="142">
        <f t="shared" si="3354"/>
        <v>0</v>
      </c>
      <c r="DY541" s="142">
        <f t="shared" si="3354"/>
        <v>0</v>
      </c>
      <c r="DZ541" s="142">
        <f t="shared" ref="DZ541:EJ549" si="3355">SUMIF($C$16:$C$489,$C541,DZ$16:DZ$489)</f>
        <v>0</v>
      </c>
      <c r="EA541" s="142">
        <f t="shared" si="3355"/>
        <v>0</v>
      </c>
      <c r="EB541" s="142">
        <f t="shared" si="3355"/>
        <v>0</v>
      </c>
      <c r="EC541" s="142">
        <f t="shared" si="3355"/>
        <v>0</v>
      </c>
      <c r="ED541" s="142">
        <f t="shared" si="3355"/>
        <v>0</v>
      </c>
      <c r="EE541" s="142">
        <f t="shared" si="3355"/>
        <v>0</v>
      </c>
      <c r="EF541" s="142">
        <f t="shared" si="3355"/>
        <v>0</v>
      </c>
      <c r="EG541" s="142">
        <f t="shared" si="3355"/>
        <v>0</v>
      </c>
      <c r="EH541" s="142">
        <f t="shared" si="3355"/>
        <v>0</v>
      </c>
      <c r="EI541" s="142">
        <f t="shared" si="3355"/>
        <v>0</v>
      </c>
      <c r="EJ541" s="142">
        <f t="shared" si="3355"/>
        <v>0</v>
      </c>
      <c r="EK541" s="142">
        <f t="shared" si="3347"/>
        <v>0</v>
      </c>
      <c r="EL541" s="142">
        <f t="shared" si="3347"/>
        <v>0</v>
      </c>
      <c r="EM541" s="142">
        <f t="shared" si="3347"/>
        <v>0</v>
      </c>
      <c r="EN541" s="142">
        <f t="shared" si="3347"/>
        <v>0</v>
      </c>
      <c r="EO541" s="142">
        <f t="shared" si="3347"/>
        <v>0</v>
      </c>
      <c r="EP541" s="142">
        <f t="shared" si="3347"/>
        <v>0</v>
      </c>
      <c r="EQ541" s="142">
        <f t="shared" si="3347"/>
        <v>0</v>
      </c>
      <c r="ER541" s="142">
        <f t="shared" si="3347"/>
        <v>0</v>
      </c>
      <c r="ES541" s="142">
        <f t="shared" si="3347"/>
        <v>0</v>
      </c>
      <c r="ET541" s="142">
        <f t="shared" si="3347"/>
        <v>0</v>
      </c>
      <c r="EU541" s="142">
        <f t="shared" si="3347"/>
        <v>0</v>
      </c>
      <c r="EV541" s="142">
        <f t="shared" si="3347"/>
        <v>0</v>
      </c>
      <c r="EW541" s="142">
        <f t="shared" si="3349"/>
        <v>0</v>
      </c>
      <c r="EX541" s="142">
        <f t="shared" si="3349"/>
        <v>0</v>
      </c>
      <c r="EY541" s="142">
        <f t="shared" si="3349"/>
        <v>0</v>
      </c>
      <c r="EZ541" s="142">
        <f t="shared" si="3349"/>
        <v>0</v>
      </c>
      <c r="FA541" s="142">
        <f t="shared" si="3349"/>
        <v>0</v>
      </c>
      <c r="FB541" s="142">
        <f t="shared" si="3349"/>
        <v>0</v>
      </c>
      <c r="FC541" s="142">
        <f t="shared" si="3349"/>
        <v>0</v>
      </c>
      <c r="FD541" s="142">
        <f t="shared" si="3349"/>
        <v>0</v>
      </c>
      <c r="FE541" s="142">
        <f t="shared" si="3349"/>
        <v>0</v>
      </c>
      <c r="FF541" s="142">
        <f t="shared" si="3349"/>
        <v>0</v>
      </c>
      <c r="FG541" s="142">
        <f t="shared" si="3327"/>
        <v>0</v>
      </c>
      <c r="FH541" s="142">
        <f t="shared" si="3327"/>
        <v>0</v>
      </c>
      <c r="FI541" s="142">
        <f t="shared" si="3333"/>
        <v>0</v>
      </c>
    </row>
    <row r="542" spans="1:165" s="116" customFormat="1" ht="13.5" customHeight="1" x14ac:dyDescent="0.25">
      <c r="A542" s="2"/>
      <c r="B542" s="2"/>
      <c r="C542" s="2">
        <v>870502</v>
      </c>
      <c r="D542" s="2"/>
      <c r="E542" s="121" t="s">
        <v>616</v>
      </c>
      <c r="H542" s="149"/>
      <c r="I542" s="149"/>
      <c r="J542" s="142">
        <f t="shared" si="3350"/>
        <v>283587</v>
      </c>
      <c r="K542" s="142">
        <f t="shared" si="3350"/>
        <v>254821</v>
      </c>
      <c r="L542" s="142">
        <f t="shared" si="3350"/>
        <v>0</v>
      </c>
      <c r="M542" s="142">
        <f t="shared" si="3350"/>
        <v>28766</v>
      </c>
      <c r="N542" s="142">
        <f t="shared" si="3350"/>
        <v>0</v>
      </c>
      <c r="O542" s="142">
        <f t="shared" si="3350"/>
        <v>0</v>
      </c>
      <c r="P542" s="142">
        <f t="shared" si="3350"/>
        <v>0</v>
      </c>
      <c r="Q542" s="142">
        <f t="shared" si="3350"/>
        <v>0</v>
      </c>
      <c r="R542" s="142">
        <f t="shared" si="3350"/>
        <v>0</v>
      </c>
      <c r="S542" s="142">
        <f t="shared" si="3350"/>
        <v>0</v>
      </c>
      <c r="T542" s="142">
        <f t="shared" si="3350"/>
        <v>0</v>
      </c>
      <c r="U542" s="142">
        <f t="shared" si="3350"/>
        <v>0</v>
      </c>
      <c r="V542" s="142">
        <f t="shared" si="3350"/>
        <v>0</v>
      </c>
      <c r="W542" s="142">
        <f t="shared" si="3350"/>
        <v>0</v>
      </c>
      <c r="X542" s="142">
        <f t="shared" si="3350"/>
        <v>0</v>
      </c>
      <c r="Y542" s="142">
        <f t="shared" si="3350"/>
        <v>0</v>
      </c>
      <c r="Z542" s="142">
        <f t="shared" ref="Z542:AI551" si="3356">SUMIF($C$16:$C$489,$C542,Z$16:Z$489)</f>
        <v>0</v>
      </c>
      <c r="AA542" s="142">
        <f t="shared" si="3356"/>
        <v>0</v>
      </c>
      <c r="AB542" s="142">
        <f t="shared" si="3356"/>
        <v>28766</v>
      </c>
      <c r="AC542" s="142">
        <f t="shared" si="3356"/>
        <v>0</v>
      </c>
      <c r="AD542" s="142">
        <f t="shared" si="3356"/>
        <v>0</v>
      </c>
      <c r="AE542" s="142">
        <f t="shared" si="3356"/>
        <v>0</v>
      </c>
      <c r="AF542" s="142">
        <f t="shared" si="3356"/>
        <v>0</v>
      </c>
      <c r="AG542" s="142">
        <f t="shared" si="3356"/>
        <v>0</v>
      </c>
      <c r="AH542" s="142">
        <f t="shared" si="3356"/>
        <v>0</v>
      </c>
      <c r="AI542" s="142">
        <f t="shared" si="3356"/>
        <v>0</v>
      </c>
      <c r="AJ542" s="142">
        <f t="shared" ref="AJ542:AS551" si="3357">SUMIF($C$16:$C$489,$C542,AJ$16:AJ$489)</f>
        <v>28766</v>
      </c>
      <c r="AK542" s="142">
        <f t="shared" si="3357"/>
        <v>0</v>
      </c>
      <c r="AL542" s="142">
        <f t="shared" si="3357"/>
        <v>0</v>
      </c>
      <c r="AM542" s="142">
        <f t="shared" si="3357"/>
        <v>0</v>
      </c>
      <c r="AN542" s="142">
        <f t="shared" si="3357"/>
        <v>0</v>
      </c>
      <c r="AO542" s="142">
        <f t="shared" si="3357"/>
        <v>0</v>
      </c>
      <c r="AP542" s="142">
        <f t="shared" si="3357"/>
        <v>0</v>
      </c>
      <c r="AQ542" s="142">
        <f t="shared" si="3357"/>
        <v>0</v>
      </c>
      <c r="AR542" s="142">
        <f t="shared" si="3357"/>
        <v>0</v>
      </c>
      <c r="AS542" s="142">
        <f t="shared" si="3357"/>
        <v>0</v>
      </c>
      <c r="AT542" s="142">
        <f t="shared" ref="AT542:BC551" si="3358">SUMIF($C$16:$C$489,$C542,AT$16:AT$489)</f>
        <v>0</v>
      </c>
      <c r="AU542" s="142">
        <f t="shared" si="3358"/>
        <v>0</v>
      </c>
      <c r="AV542" s="142">
        <f t="shared" si="3358"/>
        <v>0</v>
      </c>
      <c r="AW542" s="142">
        <f t="shared" si="3358"/>
        <v>0</v>
      </c>
      <c r="AX542" s="142">
        <f t="shared" si="3358"/>
        <v>0</v>
      </c>
      <c r="AY542" s="142">
        <f t="shared" si="3358"/>
        <v>0</v>
      </c>
      <c r="AZ542" s="142">
        <f t="shared" si="3358"/>
        <v>0</v>
      </c>
      <c r="BA542" s="142">
        <f t="shared" si="3358"/>
        <v>0</v>
      </c>
      <c r="BB542" s="142">
        <f t="shared" si="3358"/>
        <v>0</v>
      </c>
      <c r="BC542" s="142">
        <f t="shared" si="3358"/>
        <v>0</v>
      </c>
      <c r="BD542" s="142">
        <f t="shared" ref="BD542:BM551" si="3359">SUMIF($C$16:$C$489,$C542,BD$16:BD$489)</f>
        <v>0</v>
      </c>
      <c r="BE542" s="142">
        <f t="shared" si="3359"/>
        <v>0</v>
      </c>
      <c r="BF542" s="142">
        <f t="shared" si="3359"/>
        <v>0</v>
      </c>
      <c r="BG542" s="142">
        <f t="shared" si="3359"/>
        <v>0</v>
      </c>
      <c r="BH542" s="142">
        <f t="shared" si="3359"/>
        <v>0</v>
      </c>
      <c r="BI542" s="142">
        <f t="shared" si="3359"/>
        <v>0</v>
      </c>
      <c r="BJ542" s="142">
        <f t="shared" si="3359"/>
        <v>283587</v>
      </c>
      <c r="BK542" s="142">
        <f t="shared" si="3359"/>
        <v>28766</v>
      </c>
      <c r="BL542" s="142">
        <f t="shared" si="3359"/>
        <v>0</v>
      </c>
      <c r="BM542" s="142">
        <f t="shared" si="3359"/>
        <v>0</v>
      </c>
      <c r="BN542" s="142">
        <f t="shared" ref="BN542:BW551" si="3360">SUMIF($C$16:$C$489,$C542,BN$16:BN$489)</f>
        <v>0</v>
      </c>
      <c r="BO542" s="142">
        <f t="shared" si="3360"/>
        <v>0</v>
      </c>
      <c r="BP542" s="142">
        <f t="shared" si="3360"/>
        <v>0</v>
      </c>
      <c r="BQ542" s="142">
        <f t="shared" si="3360"/>
        <v>0</v>
      </c>
      <c r="BR542" s="142">
        <f t="shared" si="3360"/>
        <v>0</v>
      </c>
      <c r="BS542" s="142">
        <f t="shared" si="3360"/>
        <v>0</v>
      </c>
      <c r="BT542" s="142">
        <f t="shared" si="3360"/>
        <v>0</v>
      </c>
      <c r="BU542" s="142">
        <f t="shared" si="3360"/>
        <v>0</v>
      </c>
      <c r="BV542" s="142">
        <f t="shared" si="3360"/>
        <v>0</v>
      </c>
      <c r="BW542" s="142">
        <f t="shared" si="3360"/>
        <v>0</v>
      </c>
      <c r="BX542" s="142">
        <f t="shared" ref="BX542:CK551" si="3361">SUMIF($C$16:$C$489,$C542,BX$16:BX$489)</f>
        <v>0</v>
      </c>
      <c r="BY542" s="142">
        <f t="shared" si="3361"/>
        <v>0</v>
      </c>
      <c r="BZ542" s="142">
        <f t="shared" si="3361"/>
        <v>0</v>
      </c>
      <c r="CA542" s="142">
        <f t="shared" si="3361"/>
        <v>0</v>
      </c>
      <c r="CB542" s="142">
        <f t="shared" si="3361"/>
        <v>0</v>
      </c>
      <c r="CC542" s="142">
        <f t="shared" si="3361"/>
        <v>0</v>
      </c>
      <c r="CD542" s="142">
        <f t="shared" si="3361"/>
        <v>0</v>
      </c>
      <c r="CE542" s="142">
        <f t="shared" si="3361"/>
        <v>0</v>
      </c>
      <c r="CF542" s="142">
        <f t="shared" si="3361"/>
        <v>28766</v>
      </c>
      <c r="CG542" s="142">
        <f t="shared" si="3361"/>
        <v>0</v>
      </c>
      <c r="CH542" s="142">
        <f t="shared" si="3361"/>
        <v>0</v>
      </c>
      <c r="CI542" s="142">
        <f t="shared" si="3361"/>
        <v>0</v>
      </c>
      <c r="CJ542" s="142">
        <f t="shared" si="3361"/>
        <v>0</v>
      </c>
      <c r="CK542" s="142">
        <f t="shared" si="3361"/>
        <v>0</v>
      </c>
      <c r="CL542" s="142">
        <f t="shared" si="3351"/>
        <v>0</v>
      </c>
      <c r="CM542" s="142">
        <f t="shared" si="3351"/>
        <v>0</v>
      </c>
      <c r="CN542" s="142">
        <f t="shared" si="3351"/>
        <v>0</v>
      </c>
      <c r="CO542" s="142">
        <f t="shared" si="3351"/>
        <v>28766</v>
      </c>
      <c r="CP542" s="142">
        <f t="shared" si="3351"/>
        <v>0</v>
      </c>
      <c r="CQ542" s="142">
        <f t="shared" si="3351"/>
        <v>0</v>
      </c>
      <c r="CR542" s="142">
        <f t="shared" si="3351"/>
        <v>0</v>
      </c>
      <c r="CS542" s="142">
        <f t="shared" si="3351"/>
        <v>0</v>
      </c>
      <c r="CT542" s="142">
        <f t="shared" si="3351"/>
        <v>0</v>
      </c>
      <c r="CU542" s="142">
        <f t="shared" si="3351"/>
        <v>0</v>
      </c>
      <c r="CV542" s="142">
        <f t="shared" si="3352"/>
        <v>0</v>
      </c>
      <c r="CW542" s="142">
        <f t="shared" si="3352"/>
        <v>0</v>
      </c>
      <c r="CX542" s="142">
        <f t="shared" si="3352"/>
        <v>0</v>
      </c>
      <c r="CY542" s="142">
        <f t="shared" si="3352"/>
        <v>0</v>
      </c>
      <c r="CZ542" s="142">
        <f t="shared" si="3352"/>
        <v>0</v>
      </c>
      <c r="DA542" s="142">
        <f t="shared" si="3352"/>
        <v>0</v>
      </c>
      <c r="DB542" s="142">
        <f t="shared" si="3352"/>
        <v>0</v>
      </c>
      <c r="DC542" s="142">
        <f t="shared" si="3352"/>
        <v>0</v>
      </c>
      <c r="DD542" s="142">
        <f t="shared" si="3352"/>
        <v>0</v>
      </c>
      <c r="DE542" s="142">
        <f t="shared" si="3352"/>
        <v>0</v>
      </c>
      <c r="DF542" s="142">
        <f t="shared" si="3353"/>
        <v>0</v>
      </c>
      <c r="DG542" s="142">
        <f t="shared" si="3353"/>
        <v>0</v>
      </c>
      <c r="DH542" s="142">
        <f t="shared" si="3353"/>
        <v>0</v>
      </c>
      <c r="DI542" s="142">
        <f t="shared" si="3353"/>
        <v>0</v>
      </c>
      <c r="DJ542" s="142">
        <f t="shared" si="3353"/>
        <v>0</v>
      </c>
      <c r="DK542" s="142">
        <f t="shared" si="3353"/>
        <v>0</v>
      </c>
      <c r="DL542" s="142">
        <f t="shared" si="3353"/>
        <v>0</v>
      </c>
      <c r="DM542" s="142">
        <f t="shared" si="3353"/>
        <v>0</v>
      </c>
      <c r="DN542" s="142">
        <f t="shared" si="3353"/>
        <v>0</v>
      </c>
      <c r="DO542" s="142">
        <f t="shared" si="3353"/>
        <v>0</v>
      </c>
      <c r="DP542" s="142">
        <f t="shared" si="3354"/>
        <v>0</v>
      </c>
      <c r="DQ542" s="142">
        <f t="shared" si="3354"/>
        <v>0</v>
      </c>
      <c r="DR542" s="142">
        <f t="shared" si="3354"/>
        <v>0</v>
      </c>
      <c r="DS542" s="142">
        <f t="shared" si="3354"/>
        <v>0</v>
      </c>
      <c r="DT542" s="142">
        <f t="shared" si="3354"/>
        <v>0</v>
      </c>
      <c r="DU542" s="142">
        <f t="shared" si="3354"/>
        <v>0</v>
      </c>
      <c r="DV542" s="142">
        <f t="shared" si="3354"/>
        <v>0</v>
      </c>
      <c r="DW542" s="142">
        <f t="shared" si="3354"/>
        <v>0</v>
      </c>
      <c r="DX542" s="142">
        <f t="shared" si="3354"/>
        <v>0</v>
      </c>
      <c r="DY542" s="142">
        <f t="shared" si="3354"/>
        <v>0</v>
      </c>
      <c r="DZ542" s="142">
        <f t="shared" si="3355"/>
        <v>0</v>
      </c>
      <c r="EA542" s="142">
        <f t="shared" si="3355"/>
        <v>0</v>
      </c>
      <c r="EB542" s="142">
        <f t="shared" si="3355"/>
        <v>0</v>
      </c>
      <c r="EC542" s="142">
        <f t="shared" si="3355"/>
        <v>0</v>
      </c>
      <c r="ED542" s="142">
        <f t="shared" si="3355"/>
        <v>0</v>
      </c>
      <c r="EE542" s="142">
        <f t="shared" si="3355"/>
        <v>0</v>
      </c>
      <c r="EF542" s="142">
        <f t="shared" si="3355"/>
        <v>0</v>
      </c>
      <c r="EG542" s="142">
        <f t="shared" si="3355"/>
        <v>0</v>
      </c>
      <c r="EH542" s="142">
        <f t="shared" si="3355"/>
        <v>0</v>
      </c>
      <c r="EI542" s="142">
        <f t="shared" si="3355"/>
        <v>0</v>
      </c>
      <c r="EJ542" s="142">
        <f t="shared" si="3355"/>
        <v>0</v>
      </c>
      <c r="EK542" s="142">
        <f t="shared" ref="EK542:FF542" si="3362">SUMIF($C$16:$C$489,$C542,EK$16:EK$489)</f>
        <v>0</v>
      </c>
      <c r="EL542" s="142">
        <f t="shared" si="3362"/>
        <v>0</v>
      </c>
      <c r="EM542" s="142">
        <f t="shared" si="3362"/>
        <v>0</v>
      </c>
      <c r="EN542" s="142">
        <f t="shared" si="3362"/>
        <v>0</v>
      </c>
      <c r="EO542" s="142">
        <f t="shared" si="3362"/>
        <v>0</v>
      </c>
      <c r="EP542" s="142">
        <f t="shared" si="3362"/>
        <v>0</v>
      </c>
      <c r="EQ542" s="142">
        <f t="shared" si="3362"/>
        <v>0</v>
      </c>
      <c r="ER542" s="142">
        <f t="shared" si="3362"/>
        <v>0</v>
      </c>
      <c r="ES542" s="142">
        <f t="shared" si="3362"/>
        <v>0</v>
      </c>
      <c r="ET542" s="142">
        <f t="shared" si="3362"/>
        <v>0</v>
      </c>
      <c r="EU542" s="142">
        <f t="shared" si="3362"/>
        <v>0</v>
      </c>
      <c r="EV542" s="142">
        <f t="shared" si="3362"/>
        <v>0</v>
      </c>
      <c r="EW542" s="142">
        <f t="shared" si="3362"/>
        <v>0</v>
      </c>
      <c r="EX542" s="142">
        <f t="shared" si="3362"/>
        <v>0</v>
      </c>
      <c r="EY542" s="142">
        <f t="shared" si="3362"/>
        <v>0</v>
      </c>
      <c r="EZ542" s="142">
        <f t="shared" si="3362"/>
        <v>0</v>
      </c>
      <c r="FA542" s="142">
        <f t="shared" si="3362"/>
        <v>0</v>
      </c>
      <c r="FB542" s="142">
        <f t="shared" si="3362"/>
        <v>0</v>
      </c>
      <c r="FC542" s="142">
        <f t="shared" si="3362"/>
        <v>0</v>
      </c>
      <c r="FD542" s="142">
        <f t="shared" si="3362"/>
        <v>0</v>
      </c>
      <c r="FE542" s="142">
        <f t="shared" si="3362"/>
        <v>0</v>
      </c>
      <c r="FF542" s="142">
        <f t="shared" si="3362"/>
        <v>0</v>
      </c>
      <c r="FG542" s="142">
        <f t="shared" ref="FG542:FH551" si="3363">SUMIF($C$16:$C$489,$C542,FG$16:FG$489)</f>
        <v>0</v>
      </c>
      <c r="FH542" s="142">
        <f t="shared" si="3363"/>
        <v>0</v>
      </c>
      <c r="FI542" s="142">
        <f t="shared" si="3333"/>
        <v>0</v>
      </c>
    </row>
    <row r="543" spans="1:165" s="116" customFormat="1" ht="13.5" customHeight="1" x14ac:dyDescent="0.25">
      <c r="A543" s="2"/>
      <c r="B543" s="2"/>
      <c r="C543" s="2">
        <v>880901</v>
      </c>
      <c r="D543" s="2"/>
      <c r="E543" s="121" t="s">
        <v>644</v>
      </c>
      <c r="H543" s="149"/>
      <c r="I543" s="149"/>
      <c r="J543" s="142">
        <f t="shared" si="3350"/>
        <v>0</v>
      </c>
      <c r="K543" s="142">
        <f t="shared" si="3350"/>
        <v>0</v>
      </c>
      <c r="L543" s="142">
        <f t="shared" si="3350"/>
        <v>0</v>
      </c>
      <c r="M543" s="142">
        <f t="shared" si="3350"/>
        <v>0</v>
      </c>
      <c r="N543" s="142">
        <f t="shared" si="3350"/>
        <v>0</v>
      </c>
      <c r="O543" s="142">
        <f t="shared" si="3350"/>
        <v>0</v>
      </c>
      <c r="P543" s="142">
        <f t="shared" si="3350"/>
        <v>0</v>
      </c>
      <c r="Q543" s="142">
        <f t="shared" si="3350"/>
        <v>0</v>
      </c>
      <c r="R543" s="142">
        <f t="shared" si="3350"/>
        <v>0</v>
      </c>
      <c r="S543" s="142">
        <f t="shared" si="3350"/>
        <v>0</v>
      </c>
      <c r="T543" s="142">
        <f t="shared" si="3350"/>
        <v>0</v>
      </c>
      <c r="U543" s="142">
        <f t="shared" si="3350"/>
        <v>0</v>
      </c>
      <c r="V543" s="142">
        <f t="shared" si="3350"/>
        <v>0</v>
      </c>
      <c r="W543" s="142">
        <f t="shared" si="3350"/>
        <v>0</v>
      </c>
      <c r="X543" s="142">
        <f t="shared" si="3350"/>
        <v>0</v>
      </c>
      <c r="Y543" s="142">
        <f t="shared" si="3350"/>
        <v>0</v>
      </c>
      <c r="Z543" s="142">
        <f t="shared" si="3356"/>
        <v>0</v>
      </c>
      <c r="AA543" s="142">
        <f t="shared" si="3356"/>
        <v>0</v>
      </c>
      <c r="AB543" s="142">
        <f t="shared" si="3356"/>
        <v>0</v>
      </c>
      <c r="AC543" s="142">
        <f t="shared" si="3356"/>
        <v>0</v>
      </c>
      <c r="AD543" s="142">
        <f t="shared" si="3356"/>
        <v>0</v>
      </c>
      <c r="AE543" s="142">
        <f t="shared" si="3356"/>
        <v>0</v>
      </c>
      <c r="AF543" s="142">
        <f t="shared" si="3356"/>
        <v>0</v>
      </c>
      <c r="AG543" s="142">
        <f t="shared" si="3356"/>
        <v>0</v>
      </c>
      <c r="AH543" s="142">
        <f t="shared" si="3356"/>
        <v>0</v>
      </c>
      <c r="AI543" s="142">
        <f t="shared" si="3356"/>
        <v>0</v>
      </c>
      <c r="AJ543" s="142">
        <f t="shared" si="3357"/>
        <v>0</v>
      </c>
      <c r="AK543" s="142">
        <f t="shared" si="3357"/>
        <v>0</v>
      </c>
      <c r="AL543" s="142">
        <f t="shared" si="3357"/>
        <v>0</v>
      </c>
      <c r="AM543" s="142">
        <f t="shared" si="3357"/>
        <v>0</v>
      </c>
      <c r="AN543" s="142">
        <f t="shared" si="3357"/>
        <v>0</v>
      </c>
      <c r="AO543" s="142">
        <f t="shared" si="3357"/>
        <v>0</v>
      </c>
      <c r="AP543" s="142">
        <f t="shared" si="3357"/>
        <v>0</v>
      </c>
      <c r="AQ543" s="142">
        <f t="shared" si="3357"/>
        <v>0</v>
      </c>
      <c r="AR543" s="142">
        <f t="shared" si="3357"/>
        <v>0</v>
      </c>
      <c r="AS543" s="142">
        <f t="shared" si="3357"/>
        <v>0</v>
      </c>
      <c r="AT543" s="142">
        <f t="shared" si="3358"/>
        <v>0</v>
      </c>
      <c r="AU543" s="142">
        <f t="shared" si="3358"/>
        <v>0</v>
      </c>
      <c r="AV543" s="142">
        <f t="shared" si="3358"/>
        <v>0</v>
      </c>
      <c r="AW543" s="142">
        <f t="shared" si="3358"/>
        <v>0</v>
      </c>
      <c r="AX543" s="142">
        <f t="shared" si="3358"/>
        <v>0</v>
      </c>
      <c r="AY543" s="142">
        <f t="shared" si="3358"/>
        <v>0</v>
      </c>
      <c r="AZ543" s="142">
        <f t="shared" si="3358"/>
        <v>0</v>
      </c>
      <c r="BA543" s="142">
        <f t="shared" si="3358"/>
        <v>0</v>
      </c>
      <c r="BB543" s="142">
        <f t="shared" si="3358"/>
        <v>0</v>
      </c>
      <c r="BC543" s="142">
        <f t="shared" si="3358"/>
        <v>0</v>
      </c>
      <c r="BD543" s="142">
        <f t="shared" si="3359"/>
        <v>0</v>
      </c>
      <c r="BE543" s="142">
        <f t="shared" si="3359"/>
        <v>0</v>
      </c>
      <c r="BF543" s="142">
        <f t="shared" si="3359"/>
        <v>0</v>
      </c>
      <c r="BG543" s="142">
        <f t="shared" si="3359"/>
        <v>0</v>
      </c>
      <c r="BH543" s="142">
        <f t="shared" si="3359"/>
        <v>0</v>
      </c>
      <c r="BI543" s="142">
        <f t="shared" si="3359"/>
        <v>0</v>
      </c>
      <c r="BJ543" s="142">
        <f t="shared" si="3359"/>
        <v>0</v>
      </c>
      <c r="BK543" s="142">
        <f t="shared" si="3359"/>
        <v>0</v>
      </c>
      <c r="BL543" s="142">
        <f t="shared" si="3359"/>
        <v>0</v>
      </c>
      <c r="BM543" s="142">
        <f t="shared" si="3359"/>
        <v>0</v>
      </c>
      <c r="BN543" s="142">
        <f t="shared" si="3360"/>
        <v>0</v>
      </c>
      <c r="BO543" s="142">
        <f t="shared" si="3360"/>
        <v>0</v>
      </c>
      <c r="BP543" s="142">
        <f t="shared" si="3360"/>
        <v>0</v>
      </c>
      <c r="BQ543" s="142">
        <f t="shared" si="3360"/>
        <v>0</v>
      </c>
      <c r="BR543" s="142">
        <f t="shared" si="3360"/>
        <v>0</v>
      </c>
      <c r="BS543" s="142">
        <f t="shared" si="3360"/>
        <v>0</v>
      </c>
      <c r="BT543" s="142">
        <f t="shared" si="3360"/>
        <v>0</v>
      </c>
      <c r="BU543" s="142">
        <f t="shared" si="3360"/>
        <v>0</v>
      </c>
      <c r="BV543" s="142">
        <f t="shared" si="3360"/>
        <v>0</v>
      </c>
      <c r="BW543" s="142">
        <f t="shared" si="3360"/>
        <v>0</v>
      </c>
      <c r="BX543" s="142">
        <f t="shared" si="3361"/>
        <v>0</v>
      </c>
      <c r="BY543" s="142">
        <f t="shared" si="3361"/>
        <v>0</v>
      </c>
      <c r="BZ543" s="142">
        <f t="shared" si="3361"/>
        <v>0</v>
      </c>
      <c r="CA543" s="142">
        <f t="shared" si="3361"/>
        <v>0</v>
      </c>
      <c r="CB543" s="142">
        <f t="shared" si="3361"/>
        <v>0</v>
      </c>
      <c r="CC543" s="142">
        <f t="shared" si="3361"/>
        <v>0</v>
      </c>
      <c r="CD543" s="142">
        <f t="shared" si="3361"/>
        <v>0</v>
      </c>
      <c r="CE543" s="142">
        <f t="shared" si="3361"/>
        <v>0</v>
      </c>
      <c r="CF543" s="142">
        <f t="shared" si="3361"/>
        <v>0</v>
      </c>
      <c r="CG543" s="142">
        <f t="shared" si="3361"/>
        <v>0</v>
      </c>
      <c r="CH543" s="142">
        <f t="shared" si="3361"/>
        <v>0</v>
      </c>
      <c r="CI543" s="142">
        <f t="shared" si="3361"/>
        <v>0</v>
      </c>
      <c r="CJ543" s="142">
        <f t="shared" si="3361"/>
        <v>0</v>
      </c>
      <c r="CK543" s="142">
        <f t="shared" si="3361"/>
        <v>0</v>
      </c>
      <c r="CL543" s="142">
        <f t="shared" si="3351"/>
        <v>0</v>
      </c>
      <c r="CM543" s="142">
        <f t="shared" si="3351"/>
        <v>0</v>
      </c>
      <c r="CN543" s="142">
        <f t="shared" si="3351"/>
        <v>0</v>
      </c>
      <c r="CO543" s="142">
        <f t="shared" si="3351"/>
        <v>0</v>
      </c>
      <c r="CP543" s="142">
        <f t="shared" si="3351"/>
        <v>0</v>
      </c>
      <c r="CQ543" s="142">
        <f t="shared" si="3351"/>
        <v>0</v>
      </c>
      <c r="CR543" s="142">
        <f t="shared" si="3351"/>
        <v>0</v>
      </c>
      <c r="CS543" s="142">
        <f t="shared" si="3351"/>
        <v>0</v>
      </c>
      <c r="CT543" s="142">
        <f t="shared" si="3351"/>
        <v>0</v>
      </c>
      <c r="CU543" s="142">
        <f t="shared" si="3351"/>
        <v>0</v>
      </c>
      <c r="CV543" s="142">
        <f t="shared" si="3352"/>
        <v>0</v>
      </c>
      <c r="CW543" s="142">
        <f t="shared" si="3352"/>
        <v>0</v>
      </c>
      <c r="CX543" s="142">
        <f t="shared" si="3352"/>
        <v>0</v>
      </c>
      <c r="CY543" s="142">
        <f t="shared" si="3352"/>
        <v>0</v>
      </c>
      <c r="CZ543" s="142">
        <f t="shared" si="3352"/>
        <v>0</v>
      </c>
      <c r="DA543" s="142">
        <f t="shared" si="3352"/>
        <v>0</v>
      </c>
      <c r="DB543" s="142">
        <f t="shared" si="3352"/>
        <v>0</v>
      </c>
      <c r="DC543" s="142">
        <f t="shared" si="3352"/>
        <v>0</v>
      </c>
      <c r="DD543" s="142">
        <f t="shared" si="3352"/>
        <v>0</v>
      </c>
      <c r="DE543" s="142">
        <f t="shared" si="3352"/>
        <v>0</v>
      </c>
      <c r="DF543" s="142">
        <f t="shared" si="3353"/>
        <v>0</v>
      </c>
      <c r="DG543" s="142">
        <f t="shared" si="3353"/>
        <v>0</v>
      </c>
      <c r="DH543" s="142">
        <f t="shared" si="3353"/>
        <v>0</v>
      </c>
      <c r="DI543" s="142">
        <f t="shared" si="3353"/>
        <v>0</v>
      </c>
      <c r="DJ543" s="142">
        <f t="shared" si="3353"/>
        <v>0</v>
      </c>
      <c r="DK543" s="142">
        <f t="shared" si="3353"/>
        <v>0</v>
      </c>
      <c r="DL543" s="142">
        <f t="shared" si="3353"/>
        <v>0</v>
      </c>
      <c r="DM543" s="142">
        <f t="shared" si="3353"/>
        <v>0</v>
      </c>
      <c r="DN543" s="142">
        <f t="shared" si="3353"/>
        <v>0</v>
      </c>
      <c r="DO543" s="142">
        <f t="shared" si="3353"/>
        <v>0</v>
      </c>
      <c r="DP543" s="142">
        <f t="shared" si="3354"/>
        <v>0</v>
      </c>
      <c r="DQ543" s="142">
        <f t="shared" si="3354"/>
        <v>0</v>
      </c>
      <c r="DR543" s="142">
        <f t="shared" si="3354"/>
        <v>0</v>
      </c>
      <c r="DS543" s="142">
        <f t="shared" si="3354"/>
        <v>0</v>
      </c>
      <c r="DT543" s="142">
        <f t="shared" si="3354"/>
        <v>0</v>
      </c>
      <c r="DU543" s="142">
        <f t="shared" si="3354"/>
        <v>0</v>
      </c>
      <c r="DV543" s="142">
        <f t="shared" si="3354"/>
        <v>0</v>
      </c>
      <c r="DW543" s="142">
        <f t="shared" si="3354"/>
        <v>0</v>
      </c>
      <c r="DX543" s="142">
        <f t="shared" si="3354"/>
        <v>0</v>
      </c>
      <c r="DY543" s="142">
        <f t="shared" si="3354"/>
        <v>0</v>
      </c>
      <c r="DZ543" s="142">
        <f t="shared" si="3355"/>
        <v>0</v>
      </c>
      <c r="EA543" s="142">
        <f t="shared" si="3355"/>
        <v>0</v>
      </c>
      <c r="EB543" s="142">
        <f t="shared" si="3355"/>
        <v>0</v>
      </c>
      <c r="EC543" s="142">
        <f t="shared" si="3355"/>
        <v>0</v>
      </c>
      <c r="ED543" s="142">
        <f t="shared" si="3355"/>
        <v>0</v>
      </c>
      <c r="EE543" s="142">
        <f t="shared" si="3355"/>
        <v>0</v>
      </c>
      <c r="EF543" s="142">
        <f t="shared" si="3355"/>
        <v>0</v>
      </c>
      <c r="EG543" s="142">
        <f t="shared" si="3355"/>
        <v>0</v>
      </c>
      <c r="EH543" s="142">
        <f t="shared" si="3355"/>
        <v>0</v>
      </c>
      <c r="EI543" s="142">
        <f t="shared" si="3355"/>
        <v>0</v>
      </c>
      <c r="EJ543" s="142">
        <f t="shared" si="3355"/>
        <v>0</v>
      </c>
      <c r="EK543" s="142">
        <f t="shared" ref="EK543:ET550" si="3364">SUMIF($C$16:$C$489,$C543,EK$16:EK$489)</f>
        <v>0</v>
      </c>
      <c r="EL543" s="142">
        <f t="shared" si="3364"/>
        <v>0</v>
      </c>
      <c r="EM543" s="142">
        <f t="shared" si="3364"/>
        <v>0</v>
      </c>
      <c r="EN543" s="142">
        <f t="shared" si="3364"/>
        <v>0</v>
      </c>
      <c r="EO543" s="142">
        <f t="shared" si="3364"/>
        <v>0</v>
      </c>
      <c r="EP543" s="142">
        <f t="shared" si="3364"/>
        <v>0</v>
      </c>
      <c r="EQ543" s="142">
        <f t="shared" si="3364"/>
        <v>0</v>
      </c>
      <c r="ER543" s="142">
        <f t="shared" si="3364"/>
        <v>0</v>
      </c>
      <c r="ES543" s="142">
        <f t="shared" si="3364"/>
        <v>0</v>
      </c>
      <c r="ET543" s="142">
        <f t="shared" si="3364"/>
        <v>0</v>
      </c>
      <c r="EU543" s="142">
        <f t="shared" ref="EU543:FD550" si="3365">SUMIF($C$16:$C$489,$C543,EU$16:EU$489)</f>
        <v>0</v>
      </c>
      <c r="EV543" s="142">
        <f t="shared" si="3365"/>
        <v>0</v>
      </c>
      <c r="EW543" s="142">
        <f t="shared" si="3365"/>
        <v>0</v>
      </c>
      <c r="EX543" s="142">
        <f t="shared" si="3365"/>
        <v>0</v>
      </c>
      <c r="EY543" s="142">
        <f t="shared" si="3365"/>
        <v>0</v>
      </c>
      <c r="EZ543" s="142">
        <f t="shared" si="3365"/>
        <v>0</v>
      </c>
      <c r="FA543" s="142">
        <f t="shared" si="3365"/>
        <v>0</v>
      </c>
      <c r="FB543" s="142">
        <f t="shared" si="3365"/>
        <v>0</v>
      </c>
      <c r="FC543" s="142">
        <f t="shared" si="3365"/>
        <v>0</v>
      </c>
      <c r="FD543" s="142">
        <f t="shared" si="3365"/>
        <v>0</v>
      </c>
      <c r="FE543" s="142">
        <f t="shared" ref="FE543:FF551" si="3366">SUMIF($C$16:$C$489,$C543,FE$16:FE$489)</f>
        <v>0</v>
      </c>
      <c r="FF543" s="142">
        <f t="shared" si="3366"/>
        <v>0</v>
      </c>
      <c r="FG543" s="142">
        <f t="shared" si="3363"/>
        <v>0</v>
      </c>
      <c r="FH543" s="142">
        <f t="shared" si="3363"/>
        <v>0</v>
      </c>
      <c r="FI543" s="142">
        <f t="shared" si="3333"/>
        <v>0</v>
      </c>
    </row>
    <row r="544" spans="1:165" s="116" customFormat="1" ht="24" customHeight="1" x14ac:dyDescent="0.25">
      <c r="A544" s="2"/>
      <c r="B544" s="2"/>
      <c r="C544" s="2">
        <v>888501</v>
      </c>
      <c r="D544" s="2"/>
      <c r="E544" s="121" t="s">
        <v>527</v>
      </c>
      <c r="H544" s="149"/>
      <c r="I544" s="149"/>
      <c r="J544" s="142">
        <f t="shared" si="3350"/>
        <v>7235</v>
      </c>
      <c r="K544" s="142">
        <f t="shared" si="3350"/>
        <v>3388</v>
      </c>
      <c r="L544" s="142">
        <f t="shared" si="3350"/>
        <v>0</v>
      </c>
      <c r="M544" s="142">
        <f t="shared" si="3350"/>
        <v>3847</v>
      </c>
      <c r="N544" s="142">
        <f t="shared" si="3350"/>
        <v>3029</v>
      </c>
      <c r="O544" s="142">
        <f t="shared" si="3350"/>
        <v>0</v>
      </c>
      <c r="P544" s="142">
        <f t="shared" si="3350"/>
        <v>0</v>
      </c>
      <c r="Q544" s="142">
        <f t="shared" si="3350"/>
        <v>818</v>
      </c>
      <c r="R544" s="142">
        <f t="shared" si="3350"/>
        <v>0</v>
      </c>
      <c r="S544" s="142">
        <f t="shared" si="3350"/>
        <v>0</v>
      </c>
      <c r="T544" s="142">
        <f t="shared" si="3350"/>
        <v>0</v>
      </c>
      <c r="U544" s="142">
        <f t="shared" si="3350"/>
        <v>0</v>
      </c>
      <c r="V544" s="142">
        <f t="shared" si="3350"/>
        <v>0</v>
      </c>
      <c r="W544" s="142">
        <f t="shared" si="3350"/>
        <v>0</v>
      </c>
      <c r="X544" s="142">
        <f t="shared" si="3350"/>
        <v>0</v>
      </c>
      <c r="Y544" s="142">
        <f t="shared" si="3350"/>
        <v>0</v>
      </c>
      <c r="Z544" s="142">
        <f t="shared" si="3356"/>
        <v>0</v>
      </c>
      <c r="AA544" s="142">
        <f t="shared" si="3356"/>
        <v>0</v>
      </c>
      <c r="AB544" s="142">
        <f t="shared" si="3356"/>
        <v>0</v>
      </c>
      <c r="AC544" s="142">
        <f t="shared" si="3356"/>
        <v>0</v>
      </c>
      <c r="AD544" s="142">
        <f t="shared" si="3356"/>
        <v>0</v>
      </c>
      <c r="AE544" s="142">
        <f t="shared" si="3356"/>
        <v>0</v>
      </c>
      <c r="AF544" s="142">
        <f t="shared" si="3356"/>
        <v>0</v>
      </c>
      <c r="AG544" s="142">
        <f t="shared" si="3356"/>
        <v>0</v>
      </c>
      <c r="AH544" s="142">
        <f t="shared" si="3356"/>
        <v>0</v>
      </c>
      <c r="AI544" s="142">
        <f t="shared" si="3356"/>
        <v>0</v>
      </c>
      <c r="AJ544" s="142">
        <f t="shared" si="3357"/>
        <v>3847</v>
      </c>
      <c r="AK544" s="142">
        <f t="shared" si="3357"/>
        <v>0</v>
      </c>
      <c r="AL544" s="142">
        <f t="shared" si="3357"/>
        <v>0</v>
      </c>
      <c r="AM544" s="142">
        <f t="shared" si="3357"/>
        <v>0</v>
      </c>
      <c r="AN544" s="142">
        <f t="shared" si="3357"/>
        <v>0</v>
      </c>
      <c r="AO544" s="142">
        <f t="shared" si="3357"/>
        <v>0</v>
      </c>
      <c r="AP544" s="142">
        <f t="shared" si="3357"/>
        <v>0</v>
      </c>
      <c r="AQ544" s="142">
        <f t="shared" si="3357"/>
        <v>0</v>
      </c>
      <c r="AR544" s="142">
        <f t="shared" si="3357"/>
        <v>0</v>
      </c>
      <c r="AS544" s="142">
        <f t="shared" si="3357"/>
        <v>0</v>
      </c>
      <c r="AT544" s="142">
        <f t="shared" si="3358"/>
        <v>0</v>
      </c>
      <c r="AU544" s="142">
        <f t="shared" si="3358"/>
        <v>0</v>
      </c>
      <c r="AV544" s="142">
        <f t="shared" si="3358"/>
        <v>0</v>
      </c>
      <c r="AW544" s="142">
        <f t="shared" si="3358"/>
        <v>0</v>
      </c>
      <c r="AX544" s="142">
        <f t="shared" si="3358"/>
        <v>0</v>
      </c>
      <c r="AY544" s="142">
        <f t="shared" si="3358"/>
        <v>0</v>
      </c>
      <c r="AZ544" s="142">
        <f t="shared" si="3358"/>
        <v>0</v>
      </c>
      <c r="BA544" s="142">
        <f t="shared" si="3358"/>
        <v>0</v>
      </c>
      <c r="BB544" s="142">
        <f t="shared" si="3358"/>
        <v>0</v>
      </c>
      <c r="BC544" s="142">
        <f t="shared" si="3358"/>
        <v>0</v>
      </c>
      <c r="BD544" s="142">
        <f t="shared" si="3359"/>
        <v>0</v>
      </c>
      <c r="BE544" s="142">
        <f t="shared" si="3359"/>
        <v>0</v>
      </c>
      <c r="BF544" s="142">
        <f t="shared" si="3359"/>
        <v>0</v>
      </c>
      <c r="BG544" s="142">
        <f t="shared" si="3359"/>
        <v>0</v>
      </c>
      <c r="BH544" s="142">
        <f t="shared" si="3359"/>
        <v>0</v>
      </c>
      <c r="BI544" s="142">
        <f t="shared" si="3359"/>
        <v>0</v>
      </c>
      <c r="BJ544" s="142">
        <f t="shared" si="3359"/>
        <v>7235</v>
      </c>
      <c r="BK544" s="142">
        <f t="shared" si="3359"/>
        <v>3847</v>
      </c>
      <c r="BL544" s="142">
        <f t="shared" si="3359"/>
        <v>0</v>
      </c>
      <c r="BM544" s="142">
        <f t="shared" si="3359"/>
        <v>3029</v>
      </c>
      <c r="BN544" s="142">
        <f t="shared" si="3360"/>
        <v>0</v>
      </c>
      <c r="BO544" s="142">
        <f t="shared" si="3360"/>
        <v>0</v>
      </c>
      <c r="BP544" s="142">
        <f t="shared" si="3360"/>
        <v>0</v>
      </c>
      <c r="BQ544" s="142">
        <f t="shared" si="3360"/>
        <v>0</v>
      </c>
      <c r="BR544" s="142">
        <f t="shared" si="3360"/>
        <v>818</v>
      </c>
      <c r="BS544" s="142">
        <f t="shared" si="3360"/>
        <v>0</v>
      </c>
      <c r="BT544" s="142">
        <f t="shared" si="3360"/>
        <v>0</v>
      </c>
      <c r="BU544" s="142">
        <f t="shared" si="3360"/>
        <v>0</v>
      </c>
      <c r="BV544" s="142">
        <f t="shared" si="3360"/>
        <v>0</v>
      </c>
      <c r="BW544" s="142">
        <f t="shared" si="3360"/>
        <v>0</v>
      </c>
      <c r="BX544" s="142">
        <f t="shared" si="3361"/>
        <v>0</v>
      </c>
      <c r="BY544" s="142">
        <f t="shared" si="3361"/>
        <v>0</v>
      </c>
      <c r="BZ544" s="142">
        <f t="shared" si="3361"/>
        <v>0</v>
      </c>
      <c r="CA544" s="142">
        <f t="shared" si="3361"/>
        <v>0</v>
      </c>
      <c r="CB544" s="142">
        <f t="shared" si="3361"/>
        <v>0</v>
      </c>
      <c r="CC544" s="142">
        <f t="shared" si="3361"/>
        <v>0</v>
      </c>
      <c r="CD544" s="142">
        <f t="shared" si="3361"/>
        <v>0</v>
      </c>
      <c r="CE544" s="142">
        <f t="shared" si="3361"/>
        <v>0</v>
      </c>
      <c r="CF544" s="142">
        <f t="shared" si="3361"/>
        <v>0</v>
      </c>
      <c r="CG544" s="142">
        <f t="shared" si="3361"/>
        <v>0</v>
      </c>
      <c r="CH544" s="142">
        <f t="shared" si="3361"/>
        <v>0</v>
      </c>
      <c r="CI544" s="142">
        <f t="shared" si="3361"/>
        <v>0</v>
      </c>
      <c r="CJ544" s="142">
        <f t="shared" si="3361"/>
        <v>0</v>
      </c>
      <c r="CK544" s="142">
        <f t="shared" si="3361"/>
        <v>0</v>
      </c>
      <c r="CL544" s="142">
        <f t="shared" si="3351"/>
        <v>0</v>
      </c>
      <c r="CM544" s="142">
        <f t="shared" si="3351"/>
        <v>0</v>
      </c>
      <c r="CN544" s="142">
        <f t="shared" si="3351"/>
        <v>0</v>
      </c>
      <c r="CO544" s="142">
        <f t="shared" si="3351"/>
        <v>3847</v>
      </c>
      <c r="CP544" s="142">
        <f t="shared" si="3351"/>
        <v>0</v>
      </c>
      <c r="CQ544" s="142">
        <f t="shared" si="3351"/>
        <v>0</v>
      </c>
      <c r="CR544" s="142">
        <f t="shared" si="3351"/>
        <v>0</v>
      </c>
      <c r="CS544" s="142">
        <f t="shared" si="3351"/>
        <v>0</v>
      </c>
      <c r="CT544" s="142">
        <f t="shared" si="3351"/>
        <v>0</v>
      </c>
      <c r="CU544" s="142">
        <f t="shared" si="3351"/>
        <v>0</v>
      </c>
      <c r="CV544" s="142">
        <f t="shared" si="3352"/>
        <v>0</v>
      </c>
      <c r="CW544" s="142">
        <f t="shared" si="3352"/>
        <v>0</v>
      </c>
      <c r="CX544" s="142">
        <f t="shared" si="3352"/>
        <v>0</v>
      </c>
      <c r="CY544" s="142">
        <f t="shared" si="3352"/>
        <v>0</v>
      </c>
      <c r="CZ544" s="142">
        <f t="shared" si="3352"/>
        <v>0</v>
      </c>
      <c r="DA544" s="142">
        <f t="shared" si="3352"/>
        <v>0</v>
      </c>
      <c r="DB544" s="142">
        <f t="shared" si="3352"/>
        <v>0</v>
      </c>
      <c r="DC544" s="142">
        <f t="shared" si="3352"/>
        <v>0</v>
      </c>
      <c r="DD544" s="142">
        <f t="shared" si="3352"/>
        <v>0</v>
      </c>
      <c r="DE544" s="142">
        <f t="shared" si="3352"/>
        <v>0</v>
      </c>
      <c r="DF544" s="142">
        <f t="shared" si="3353"/>
        <v>0</v>
      </c>
      <c r="DG544" s="142">
        <f t="shared" si="3353"/>
        <v>0</v>
      </c>
      <c r="DH544" s="142">
        <f t="shared" si="3353"/>
        <v>0</v>
      </c>
      <c r="DI544" s="142">
        <f t="shared" si="3353"/>
        <v>0</v>
      </c>
      <c r="DJ544" s="142">
        <f t="shared" si="3353"/>
        <v>0</v>
      </c>
      <c r="DK544" s="142">
        <f t="shared" si="3353"/>
        <v>0</v>
      </c>
      <c r="DL544" s="142">
        <f t="shared" si="3353"/>
        <v>0</v>
      </c>
      <c r="DM544" s="142">
        <f t="shared" si="3353"/>
        <v>0</v>
      </c>
      <c r="DN544" s="142">
        <f t="shared" si="3353"/>
        <v>0</v>
      </c>
      <c r="DO544" s="142">
        <f t="shared" si="3353"/>
        <v>0</v>
      </c>
      <c r="DP544" s="142">
        <f t="shared" si="3354"/>
        <v>0</v>
      </c>
      <c r="DQ544" s="142">
        <f t="shared" si="3354"/>
        <v>0</v>
      </c>
      <c r="DR544" s="142">
        <f t="shared" si="3354"/>
        <v>0</v>
      </c>
      <c r="DS544" s="142">
        <f t="shared" si="3354"/>
        <v>0</v>
      </c>
      <c r="DT544" s="142">
        <f t="shared" si="3354"/>
        <v>0</v>
      </c>
      <c r="DU544" s="142">
        <f t="shared" si="3354"/>
        <v>0</v>
      </c>
      <c r="DV544" s="142">
        <f t="shared" si="3354"/>
        <v>0</v>
      </c>
      <c r="DW544" s="142">
        <f t="shared" si="3354"/>
        <v>0</v>
      </c>
      <c r="DX544" s="142">
        <f t="shared" si="3354"/>
        <v>0</v>
      </c>
      <c r="DY544" s="142">
        <f t="shared" si="3354"/>
        <v>0</v>
      </c>
      <c r="DZ544" s="142">
        <f t="shared" si="3355"/>
        <v>0</v>
      </c>
      <c r="EA544" s="142">
        <f t="shared" si="3355"/>
        <v>0</v>
      </c>
      <c r="EB544" s="142">
        <f t="shared" si="3355"/>
        <v>0</v>
      </c>
      <c r="EC544" s="142">
        <f t="shared" si="3355"/>
        <v>0</v>
      </c>
      <c r="ED544" s="142">
        <f t="shared" si="3355"/>
        <v>0</v>
      </c>
      <c r="EE544" s="142">
        <f t="shared" si="3355"/>
        <v>0</v>
      </c>
      <c r="EF544" s="142">
        <f t="shared" si="3355"/>
        <v>0</v>
      </c>
      <c r="EG544" s="142">
        <f t="shared" si="3355"/>
        <v>0</v>
      </c>
      <c r="EH544" s="142">
        <f t="shared" si="3355"/>
        <v>0</v>
      </c>
      <c r="EI544" s="142">
        <f t="shared" si="3355"/>
        <v>0</v>
      </c>
      <c r="EJ544" s="142">
        <f t="shared" si="3355"/>
        <v>0</v>
      </c>
      <c r="EK544" s="142">
        <f t="shared" si="3364"/>
        <v>0</v>
      </c>
      <c r="EL544" s="142">
        <f t="shared" si="3364"/>
        <v>0</v>
      </c>
      <c r="EM544" s="142">
        <f t="shared" si="3364"/>
        <v>0</v>
      </c>
      <c r="EN544" s="142">
        <f t="shared" si="3364"/>
        <v>0</v>
      </c>
      <c r="EO544" s="142">
        <f t="shared" si="3364"/>
        <v>0</v>
      </c>
      <c r="EP544" s="142">
        <f t="shared" si="3364"/>
        <v>0</v>
      </c>
      <c r="EQ544" s="142">
        <f t="shared" si="3364"/>
        <v>0</v>
      </c>
      <c r="ER544" s="142">
        <f t="shared" si="3364"/>
        <v>0</v>
      </c>
      <c r="ES544" s="142">
        <f t="shared" si="3364"/>
        <v>0</v>
      </c>
      <c r="ET544" s="142">
        <f t="shared" si="3364"/>
        <v>0</v>
      </c>
      <c r="EU544" s="142">
        <f t="shared" si="3365"/>
        <v>0</v>
      </c>
      <c r="EV544" s="142">
        <f t="shared" si="3365"/>
        <v>0</v>
      </c>
      <c r="EW544" s="142">
        <f t="shared" si="3365"/>
        <v>0</v>
      </c>
      <c r="EX544" s="142">
        <f t="shared" si="3365"/>
        <v>0</v>
      </c>
      <c r="EY544" s="142">
        <f t="shared" si="3365"/>
        <v>0</v>
      </c>
      <c r="EZ544" s="142">
        <f t="shared" si="3365"/>
        <v>0</v>
      </c>
      <c r="FA544" s="142">
        <f t="shared" si="3365"/>
        <v>0</v>
      </c>
      <c r="FB544" s="142">
        <f t="shared" si="3365"/>
        <v>0</v>
      </c>
      <c r="FC544" s="142">
        <f t="shared" si="3365"/>
        <v>0</v>
      </c>
      <c r="FD544" s="142">
        <f t="shared" si="3365"/>
        <v>0</v>
      </c>
      <c r="FE544" s="142">
        <f t="shared" si="3366"/>
        <v>0</v>
      </c>
      <c r="FF544" s="142">
        <f t="shared" si="3366"/>
        <v>0</v>
      </c>
      <c r="FG544" s="142">
        <f t="shared" si="3363"/>
        <v>0</v>
      </c>
      <c r="FH544" s="142">
        <f t="shared" si="3363"/>
        <v>0</v>
      </c>
      <c r="FI544" s="142">
        <f t="shared" si="3333"/>
        <v>0</v>
      </c>
    </row>
    <row r="545" spans="3:165" s="116" customFormat="1" ht="22.5" customHeight="1" x14ac:dyDescent="0.25">
      <c r="C545" s="2">
        <v>888601</v>
      </c>
      <c r="D545" s="2"/>
      <c r="E545" s="121" t="s">
        <v>119</v>
      </c>
      <c r="H545" s="149"/>
      <c r="I545" s="149"/>
      <c r="J545" s="142">
        <f t="shared" si="3350"/>
        <v>29865</v>
      </c>
      <c r="K545" s="142">
        <f t="shared" si="3350"/>
        <v>23059</v>
      </c>
      <c r="L545" s="142">
        <f t="shared" si="3350"/>
        <v>0</v>
      </c>
      <c r="M545" s="142">
        <f t="shared" si="3350"/>
        <v>6806</v>
      </c>
      <c r="N545" s="142">
        <f t="shared" si="3350"/>
        <v>4858</v>
      </c>
      <c r="O545" s="142">
        <f t="shared" si="3350"/>
        <v>0</v>
      </c>
      <c r="P545" s="142">
        <f t="shared" si="3350"/>
        <v>0</v>
      </c>
      <c r="Q545" s="142">
        <f t="shared" si="3350"/>
        <v>1315</v>
      </c>
      <c r="R545" s="142">
        <f t="shared" si="3350"/>
        <v>0</v>
      </c>
      <c r="S545" s="142">
        <f t="shared" si="3350"/>
        <v>0</v>
      </c>
      <c r="T545" s="142">
        <f t="shared" si="3350"/>
        <v>633</v>
      </c>
      <c r="U545" s="142">
        <f t="shared" si="3350"/>
        <v>498</v>
      </c>
      <c r="V545" s="142">
        <f t="shared" si="3350"/>
        <v>135</v>
      </c>
      <c r="W545" s="142">
        <f t="shared" si="3350"/>
        <v>0</v>
      </c>
      <c r="X545" s="142">
        <f t="shared" si="3350"/>
        <v>0</v>
      </c>
      <c r="Y545" s="142">
        <f t="shared" si="3350"/>
        <v>0</v>
      </c>
      <c r="Z545" s="142">
        <f t="shared" si="3356"/>
        <v>0</v>
      </c>
      <c r="AA545" s="142">
        <f t="shared" si="3356"/>
        <v>0</v>
      </c>
      <c r="AB545" s="142">
        <f t="shared" si="3356"/>
        <v>0</v>
      </c>
      <c r="AC545" s="142">
        <f t="shared" si="3356"/>
        <v>0</v>
      </c>
      <c r="AD545" s="142">
        <f t="shared" si="3356"/>
        <v>0</v>
      </c>
      <c r="AE545" s="142">
        <f t="shared" si="3356"/>
        <v>0</v>
      </c>
      <c r="AF545" s="142">
        <f t="shared" si="3356"/>
        <v>0</v>
      </c>
      <c r="AG545" s="142">
        <f t="shared" si="3356"/>
        <v>0</v>
      </c>
      <c r="AH545" s="142">
        <f t="shared" si="3356"/>
        <v>0</v>
      </c>
      <c r="AI545" s="142">
        <f t="shared" si="3356"/>
        <v>0</v>
      </c>
      <c r="AJ545" s="142">
        <f t="shared" si="3357"/>
        <v>6806</v>
      </c>
      <c r="AK545" s="142">
        <f t="shared" si="3357"/>
        <v>0</v>
      </c>
      <c r="AL545" s="142">
        <f t="shared" si="3357"/>
        <v>0</v>
      </c>
      <c r="AM545" s="142">
        <f t="shared" si="3357"/>
        <v>0</v>
      </c>
      <c r="AN545" s="142">
        <f t="shared" si="3357"/>
        <v>0</v>
      </c>
      <c r="AO545" s="142">
        <f t="shared" si="3357"/>
        <v>0</v>
      </c>
      <c r="AP545" s="142">
        <f t="shared" si="3357"/>
        <v>0</v>
      </c>
      <c r="AQ545" s="142">
        <f t="shared" si="3357"/>
        <v>0</v>
      </c>
      <c r="AR545" s="142">
        <f t="shared" si="3357"/>
        <v>0</v>
      </c>
      <c r="AS545" s="142">
        <f t="shared" si="3357"/>
        <v>0</v>
      </c>
      <c r="AT545" s="142">
        <f t="shared" si="3358"/>
        <v>0</v>
      </c>
      <c r="AU545" s="142">
        <f t="shared" si="3358"/>
        <v>0</v>
      </c>
      <c r="AV545" s="142">
        <f t="shared" si="3358"/>
        <v>0</v>
      </c>
      <c r="AW545" s="142">
        <f t="shared" si="3358"/>
        <v>0</v>
      </c>
      <c r="AX545" s="142">
        <f t="shared" si="3358"/>
        <v>0</v>
      </c>
      <c r="AY545" s="142">
        <f t="shared" si="3358"/>
        <v>0</v>
      </c>
      <c r="AZ545" s="142">
        <f t="shared" si="3358"/>
        <v>0</v>
      </c>
      <c r="BA545" s="142">
        <f t="shared" si="3358"/>
        <v>0</v>
      </c>
      <c r="BB545" s="142">
        <f t="shared" si="3358"/>
        <v>0</v>
      </c>
      <c r="BC545" s="142">
        <f t="shared" si="3358"/>
        <v>0</v>
      </c>
      <c r="BD545" s="142">
        <f t="shared" si="3359"/>
        <v>0</v>
      </c>
      <c r="BE545" s="142">
        <f t="shared" si="3359"/>
        <v>0</v>
      </c>
      <c r="BF545" s="142">
        <f t="shared" si="3359"/>
        <v>0</v>
      </c>
      <c r="BG545" s="142">
        <f t="shared" si="3359"/>
        <v>0</v>
      </c>
      <c r="BH545" s="142">
        <f t="shared" si="3359"/>
        <v>0</v>
      </c>
      <c r="BI545" s="142">
        <f t="shared" si="3359"/>
        <v>0</v>
      </c>
      <c r="BJ545" s="142">
        <f t="shared" si="3359"/>
        <v>29865</v>
      </c>
      <c r="BK545" s="142">
        <f t="shared" si="3359"/>
        <v>6806</v>
      </c>
      <c r="BL545" s="142">
        <f t="shared" si="3359"/>
        <v>0</v>
      </c>
      <c r="BM545" s="142">
        <f t="shared" si="3359"/>
        <v>4858</v>
      </c>
      <c r="BN545" s="142">
        <f t="shared" si="3360"/>
        <v>0</v>
      </c>
      <c r="BO545" s="142">
        <f t="shared" si="3360"/>
        <v>0</v>
      </c>
      <c r="BP545" s="142">
        <f t="shared" si="3360"/>
        <v>0</v>
      </c>
      <c r="BQ545" s="142">
        <f t="shared" si="3360"/>
        <v>0</v>
      </c>
      <c r="BR545" s="142">
        <f t="shared" si="3360"/>
        <v>1315</v>
      </c>
      <c r="BS545" s="142">
        <f t="shared" si="3360"/>
        <v>0</v>
      </c>
      <c r="BT545" s="142">
        <f t="shared" si="3360"/>
        <v>0</v>
      </c>
      <c r="BU545" s="142">
        <f t="shared" si="3360"/>
        <v>0</v>
      </c>
      <c r="BV545" s="142">
        <f t="shared" si="3360"/>
        <v>633</v>
      </c>
      <c r="BW545" s="142">
        <f t="shared" si="3360"/>
        <v>498</v>
      </c>
      <c r="BX545" s="142">
        <f t="shared" si="3361"/>
        <v>0</v>
      </c>
      <c r="BY545" s="142">
        <f t="shared" si="3361"/>
        <v>135</v>
      </c>
      <c r="BZ545" s="142">
        <f t="shared" si="3361"/>
        <v>0</v>
      </c>
      <c r="CA545" s="142">
        <f t="shared" si="3361"/>
        <v>0</v>
      </c>
      <c r="CB545" s="142">
        <f t="shared" si="3361"/>
        <v>0</v>
      </c>
      <c r="CC545" s="142">
        <f t="shared" si="3361"/>
        <v>0</v>
      </c>
      <c r="CD545" s="142">
        <f t="shared" si="3361"/>
        <v>0</v>
      </c>
      <c r="CE545" s="142">
        <f t="shared" si="3361"/>
        <v>0</v>
      </c>
      <c r="CF545" s="142">
        <f t="shared" si="3361"/>
        <v>0</v>
      </c>
      <c r="CG545" s="142">
        <f t="shared" si="3361"/>
        <v>0</v>
      </c>
      <c r="CH545" s="142">
        <f t="shared" si="3361"/>
        <v>0</v>
      </c>
      <c r="CI545" s="142">
        <f t="shared" si="3361"/>
        <v>0</v>
      </c>
      <c r="CJ545" s="142">
        <f t="shared" si="3361"/>
        <v>0</v>
      </c>
      <c r="CK545" s="142">
        <f t="shared" si="3361"/>
        <v>0</v>
      </c>
      <c r="CL545" s="142">
        <f t="shared" si="3351"/>
        <v>0</v>
      </c>
      <c r="CM545" s="142">
        <f t="shared" si="3351"/>
        <v>0</v>
      </c>
      <c r="CN545" s="142">
        <f t="shared" si="3351"/>
        <v>0</v>
      </c>
      <c r="CO545" s="142">
        <f t="shared" si="3351"/>
        <v>6806</v>
      </c>
      <c r="CP545" s="142">
        <f t="shared" si="3351"/>
        <v>0</v>
      </c>
      <c r="CQ545" s="142">
        <f t="shared" si="3351"/>
        <v>0</v>
      </c>
      <c r="CR545" s="142">
        <f t="shared" si="3351"/>
        <v>0</v>
      </c>
      <c r="CS545" s="142">
        <f t="shared" si="3351"/>
        <v>0</v>
      </c>
      <c r="CT545" s="142">
        <f t="shared" si="3351"/>
        <v>0</v>
      </c>
      <c r="CU545" s="142">
        <f t="shared" si="3351"/>
        <v>0</v>
      </c>
      <c r="CV545" s="142">
        <f t="shared" si="3352"/>
        <v>0</v>
      </c>
      <c r="CW545" s="142">
        <f t="shared" si="3352"/>
        <v>0</v>
      </c>
      <c r="CX545" s="142">
        <f t="shared" si="3352"/>
        <v>0</v>
      </c>
      <c r="CY545" s="142">
        <f t="shared" si="3352"/>
        <v>0</v>
      </c>
      <c r="CZ545" s="142">
        <f t="shared" si="3352"/>
        <v>0</v>
      </c>
      <c r="DA545" s="142">
        <f t="shared" si="3352"/>
        <v>0</v>
      </c>
      <c r="DB545" s="142">
        <f t="shared" si="3352"/>
        <v>0</v>
      </c>
      <c r="DC545" s="142">
        <f t="shared" si="3352"/>
        <v>0</v>
      </c>
      <c r="DD545" s="142">
        <f t="shared" si="3352"/>
        <v>0</v>
      </c>
      <c r="DE545" s="142">
        <f t="shared" si="3352"/>
        <v>0</v>
      </c>
      <c r="DF545" s="142">
        <f t="shared" si="3353"/>
        <v>0</v>
      </c>
      <c r="DG545" s="142">
        <f t="shared" si="3353"/>
        <v>0</v>
      </c>
      <c r="DH545" s="142">
        <f t="shared" si="3353"/>
        <v>0</v>
      </c>
      <c r="DI545" s="142">
        <f t="shared" si="3353"/>
        <v>0</v>
      </c>
      <c r="DJ545" s="142">
        <f t="shared" si="3353"/>
        <v>0</v>
      </c>
      <c r="DK545" s="142">
        <f t="shared" si="3353"/>
        <v>0</v>
      </c>
      <c r="DL545" s="142">
        <f t="shared" si="3353"/>
        <v>0</v>
      </c>
      <c r="DM545" s="142">
        <f t="shared" si="3353"/>
        <v>0</v>
      </c>
      <c r="DN545" s="142">
        <f t="shared" si="3353"/>
        <v>0</v>
      </c>
      <c r="DO545" s="142">
        <f t="shared" si="3353"/>
        <v>0</v>
      </c>
      <c r="DP545" s="142">
        <f t="shared" si="3354"/>
        <v>0</v>
      </c>
      <c r="DQ545" s="142">
        <f t="shared" si="3354"/>
        <v>0</v>
      </c>
      <c r="DR545" s="142">
        <f t="shared" si="3354"/>
        <v>0</v>
      </c>
      <c r="DS545" s="142">
        <f t="shared" si="3354"/>
        <v>0</v>
      </c>
      <c r="DT545" s="142">
        <f t="shared" si="3354"/>
        <v>0</v>
      </c>
      <c r="DU545" s="142">
        <f t="shared" si="3354"/>
        <v>0</v>
      </c>
      <c r="DV545" s="142">
        <f t="shared" si="3354"/>
        <v>0</v>
      </c>
      <c r="DW545" s="142">
        <f t="shared" si="3354"/>
        <v>0</v>
      </c>
      <c r="DX545" s="142">
        <f t="shared" si="3354"/>
        <v>0</v>
      </c>
      <c r="DY545" s="142">
        <f t="shared" si="3354"/>
        <v>0</v>
      </c>
      <c r="DZ545" s="142">
        <f t="shared" si="3355"/>
        <v>0</v>
      </c>
      <c r="EA545" s="142">
        <f t="shared" si="3355"/>
        <v>0</v>
      </c>
      <c r="EB545" s="142">
        <f t="shared" si="3355"/>
        <v>0</v>
      </c>
      <c r="EC545" s="142">
        <f t="shared" si="3355"/>
        <v>0</v>
      </c>
      <c r="ED545" s="142">
        <f t="shared" si="3355"/>
        <v>0</v>
      </c>
      <c r="EE545" s="142">
        <f t="shared" si="3355"/>
        <v>0</v>
      </c>
      <c r="EF545" s="142">
        <f t="shared" si="3355"/>
        <v>0</v>
      </c>
      <c r="EG545" s="142">
        <f t="shared" si="3355"/>
        <v>0</v>
      </c>
      <c r="EH545" s="142">
        <f t="shared" si="3355"/>
        <v>0</v>
      </c>
      <c r="EI545" s="142">
        <f t="shared" si="3355"/>
        <v>0</v>
      </c>
      <c r="EJ545" s="142">
        <f t="shared" si="3355"/>
        <v>0</v>
      </c>
      <c r="EK545" s="142">
        <f t="shared" si="3364"/>
        <v>0</v>
      </c>
      <c r="EL545" s="142">
        <f t="shared" si="3364"/>
        <v>0</v>
      </c>
      <c r="EM545" s="142">
        <f t="shared" si="3364"/>
        <v>0</v>
      </c>
      <c r="EN545" s="142">
        <f t="shared" si="3364"/>
        <v>0</v>
      </c>
      <c r="EO545" s="142">
        <f t="shared" si="3364"/>
        <v>0</v>
      </c>
      <c r="EP545" s="142">
        <f t="shared" si="3364"/>
        <v>0</v>
      </c>
      <c r="EQ545" s="142">
        <f t="shared" si="3364"/>
        <v>0</v>
      </c>
      <c r="ER545" s="142">
        <f t="shared" si="3364"/>
        <v>0</v>
      </c>
      <c r="ES545" s="142">
        <f t="shared" si="3364"/>
        <v>0</v>
      </c>
      <c r="ET545" s="142">
        <f t="shared" si="3364"/>
        <v>0</v>
      </c>
      <c r="EU545" s="142">
        <f t="shared" si="3365"/>
        <v>0</v>
      </c>
      <c r="EV545" s="142">
        <f t="shared" si="3365"/>
        <v>0</v>
      </c>
      <c r="EW545" s="142">
        <f t="shared" si="3365"/>
        <v>0</v>
      </c>
      <c r="EX545" s="142">
        <f t="shared" si="3365"/>
        <v>0</v>
      </c>
      <c r="EY545" s="142">
        <f t="shared" si="3365"/>
        <v>0</v>
      </c>
      <c r="EZ545" s="142">
        <f t="shared" si="3365"/>
        <v>0</v>
      </c>
      <c r="FA545" s="142">
        <f t="shared" si="3365"/>
        <v>0</v>
      </c>
      <c r="FB545" s="142">
        <f t="shared" si="3365"/>
        <v>0</v>
      </c>
      <c r="FC545" s="142">
        <f t="shared" si="3365"/>
        <v>0</v>
      </c>
      <c r="FD545" s="142">
        <f t="shared" si="3365"/>
        <v>0</v>
      </c>
      <c r="FE545" s="142">
        <f t="shared" si="3366"/>
        <v>0</v>
      </c>
      <c r="FF545" s="142">
        <f t="shared" si="3366"/>
        <v>0</v>
      </c>
      <c r="FG545" s="142">
        <f t="shared" si="3363"/>
        <v>0</v>
      </c>
      <c r="FH545" s="142">
        <f t="shared" si="3363"/>
        <v>0</v>
      </c>
      <c r="FI545" s="142">
        <f t="shared" si="3333"/>
        <v>0</v>
      </c>
    </row>
    <row r="546" spans="3:165" s="116" customFormat="1" ht="13.5" customHeight="1" x14ac:dyDescent="0.25">
      <c r="C546" s="2">
        <v>893601</v>
      </c>
      <c r="D546" s="2"/>
      <c r="E546" s="121" t="s">
        <v>196</v>
      </c>
      <c r="H546" s="149"/>
      <c r="I546" s="149"/>
      <c r="J546" s="142">
        <f t="shared" si="3350"/>
        <v>48668</v>
      </c>
      <c r="K546" s="142">
        <f t="shared" si="3350"/>
        <v>0</v>
      </c>
      <c r="L546" s="142">
        <f t="shared" si="3350"/>
        <v>0</v>
      </c>
      <c r="M546" s="142">
        <f t="shared" si="3350"/>
        <v>4086</v>
      </c>
      <c r="N546" s="142">
        <f t="shared" si="3350"/>
        <v>3217</v>
      </c>
      <c r="O546" s="142">
        <f t="shared" si="3350"/>
        <v>0</v>
      </c>
      <c r="P546" s="142">
        <f t="shared" si="3350"/>
        <v>0</v>
      </c>
      <c r="Q546" s="142">
        <f t="shared" si="3350"/>
        <v>869</v>
      </c>
      <c r="R546" s="142">
        <f t="shared" si="3350"/>
        <v>0</v>
      </c>
      <c r="S546" s="142">
        <f t="shared" si="3350"/>
        <v>0</v>
      </c>
      <c r="T546" s="142">
        <f t="shared" si="3350"/>
        <v>0</v>
      </c>
      <c r="U546" s="142">
        <f t="shared" si="3350"/>
        <v>0</v>
      </c>
      <c r="V546" s="142">
        <f t="shared" si="3350"/>
        <v>0</v>
      </c>
      <c r="W546" s="142">
        <f t="shared" si="3350"/>
        <v>0</v>
      </c>
      <c r="X546" s="142">
        <f t="shared" si="3350"/>
        <v>0</v>
      </c>
      <c r="Y546" s="142">
        <f t="shared" si="3350"/>
        <v>0</v>
      </c>
      <c r="Z546" s="142">
        <f t="shared" si="3356"/>
        <v>0</v>
      </c>
      <c r="AA546" s="142">
        <f t="shared" si="3356"/>
        <v>0</v>
      </c>
      <c r="AB546" s="142">
        <f t="shared" si="3356"/>
        <v>0</v>
      </c>
      <c r="AC546" s="142">
        <f t="shared" si="3356"/>
        <v>0</v>
      </c>
      <c r="AD546" s="142">
        <f t="shared" si="3356"/>
        <v>0</v>
      </c>
      <c r="AE546" s="142">
        <f t="shared" si="3356"/>
        <v>0</v>
      </c>
      <c r="AF546" s="142">
        <f t="shared" si="3356"/>
        <v>0</v>
      </c>
      <c r="AG546" s="142">
        <f t="shared" si="3356"/>
        <v>0</v>
      </c>
      <c r="AH546" s="142">
        <f t="shared" si="3356"/>
        <v>0</v>
      </c>
      <c r="AI546" s="142">
        <f t="shared" si="3356"/>
        <v>0</v>
      </c>
      <c r="AJ546" s="142">
        <f t="shared" si="3357"/>
        <v>4086</v>
      </c>
      <c r="AK546" s="142">
        <f t="shared" si="3357"/>
        <v>0</v>
      </c>
      <c r="AL546" s="142">
        <f t="shared" si="3357"/>
        <v>0</v>
      </c>
      <c r="AM546" s="142">
        <f t="shared" si="3357"/>
        <v>0</v>
      </c>
      <c r="AN546" s="142">
        <f t="shared" si="3357"/>
        <v>0</v>
      </c>
      <c r="AO546" s="142">
        <f t="shared" si="3357"/>
        <v>0</v>
      </c>
      <c r="AP546" s="142">
        <f t="shared" si="3357"/>
        <v>0</v>
      </c>
      <c r="AQ546" s="142">
        <f t="shared" si="3357"/>
        <v>0</v>
      </c>
      <c r="AR546" s="142">
        <f t="shared" si="3357"/>
        <v>0</v>
      </c>
      <c r="AS546" s="142">
        <f t="shared" si="3357"/>
        <v>0</v>
      </c>
      <c r="AT546" s="142">
        <f t="shared" si="3358"/>
        <v>0</v>
      </c>
      <c r="AU546" s="142">
        <f t="shared" si="3358"/>
        <v>0</v>
      </c>
      <c r="AV546" s="142">
        <f t="shared" si="3358"/>
        <v>0</v>
      </c>
      <c r="AW546" s="142">
        <f t="shared" si="3358"/>
        <v>0</v>
      </c>
      <c r="AX546" s="142">
        <f t="shared" si="3358"/>
        <v>0</v>
      </c>
      <c r="AY546" s="142">
        <f t="shared" si="3358"/>
        <v>0</v>
      </c>
      <c r="AZ546" s="142">
        <f t="shared" si="3358"/>
        <v>0</v>
      </c>
      <c r="BA546" s="142">
        <f t="shared" si="3358"/>
        <v>0</v>
      </c>
      <c r="BB546" s="142">
        <f t="shared" si="3358"/>
        <v>0</v>
      </c>
      <c r="BC546" s="142">
        <f t="shared" si="3358"/>
        <v>0</v>
      </c>
      <c r="BD546" s="142">
        <f t="shared" si="3359"/>
        <v>0</v>
      </c>
      <c r="BE546" s="142">
        <f t="shared" si="3359"/>
        <v>0</v>
      </c>
      <c r="BF546" s="142">
        <f t="shared" si="3359"/>
        <v>0</v>
      </c>
      <c r="BG546" s="142">
        <f t="shared" si="3359"/>
        <v>0</v>
      </c>
      <c r="BH546" s="142">
        <f t="shared" si="3359"/>
        <v>0</v>
      </c>
      <c r="BI546" s="142">
        <f t="shared" si="3359"/>
        <v>0</v>
      </c>
      <c r="BJ546" s="142">
        <f t="shared" si="3359"/>
        <v>48668</v>
      </c>
      <c r="BK546" s="142">
        <f t="shared" si="3359"/>
        <v>4086</v>
      </c>
      <c r="BL546" s="142">
        <f t="shared" si="3359"/>
        <v>0</v>
      </c>
      <c r="BM546" s="142">
        <f t="shared" si="3359"/>
        <v>3217</v>
      </c>
      <c r="BN546" s="142">
        <f t="shared" si="3360"/>
        <v>0</v>
      </c>
      <c r="BO546" s="142">
        <f t="shared" si="3360"/>
        <v>0</v>
      </c>
      <c r="BP546" s="142">
        <f t="shared" si="3360"/>
        <v>0</v>
      </c>
      <c r="BQ546" s="142">
        <f t="shared" si="3360"/>
        <v>0</v>
      </c>
      <c r="BR546" s="142">
        <f t="shared" si="3360"/>
        <v>869</v>
      </c>
      <c r="BS546" s="142">
        <f t="shared" si="3360"/>
        <v>0</v>
      </c>
      <c r="BT546" s="142">
        <f t="shared" si="3360"/>
        <v>0</v>
      </c>
      <c r="BU546" s="142">
        <f t="shared" si="3360"/>
        <v>0</v>
      </c>
      <c r="BV546" s="142">
        <f t="shared" si="3360"/>
        <v>0</v>
      </c>
      <c r="BW546" s="142">
        <f t="shared" si="3360"/>
        <v>0</v>
      </c>
      <c r="BX546" s="142">
        <f t="shared" si="3361"/>
        <v>0</v>
      </c>
      <c r="BY546" s="142">
        <f t="shared" si="3361"/>
        <v>0</v>
      </c>
      <c r="BZ546" s="142">
        <f t="shared" si="3361"/>
        <v>0</v>
      </c>
      <c r="CA546" s="142">
        <f t="shared" si="3361"/>
        <v>0</v>
      </c>
      <c r="CB546" s="142">
        <f t="shared" si="3361"/>
        <v>0</v>
      </c>
      <c r="CC546" s="142">
        <f t="shared" si="3361"/>
        <v>0</v>
      </c>
      <c r="CD546" s="142">
        <f t="shared" si="3361"/>
        <v>0</v>
      </c>
      <c r="CE546" s="142">
        <f t="shared" si="3361"/>
        <v>0</v>
      </c>
      <c r="CF546" s="142">
        <f t="shared" si="3361"/>
        <v>0</v>
      </c>
      <c r="CG546" s="142">
        <f t="shared" si="3361"/>
        <v>0</v>
      </c>
      <c r="CH546" s="142">
        <f t="shared" si="3361"/>
        <v>0</v>
      </c>
      <c r="CI546" s="142">
        <f t="shared" si="3361"/>
        <v>0</v>
      </c>
      <c r="CJ546" s="142">
        <f t="shared" si="3361"/>
        <v>0</v>
      </c>
      <c r="CK546" s="142">
        <f t="shared" si="3361"/>
        <v>0</v>
      </c>
      <c r="CL546" s="142">
        <f t="shared" si="3351"/>
        <v>0</v>
      </c>
      <c r="CM546" s="142">
        <f t="shared" si="3351"/>
        <v>0</v>
      </c>
      <c r="CN546" s="142">
        <f t="shared" si="3351"/>
        <v>0</v>
      </c>
      <c r="CO546" s="142">
        <f t="shared" si="3351"/>
        <v>4086</v>
      </c>
      <c r="CP546" s="142">
        <f t="shared" si="3351"/>
        <v>4086</v>
      </c>
      <c r="CQ546" s="142">
        <f t="shared" si="3351"/>
        <v>0</v>
      </c>
      <c r="CR546" s="142">
        <f t="shared" si="3351"/>
        <v>0</v>
      </c>
      <c r="CS546" s="142">
        <f t="shared" si="3351"/>
        <v>0</v>
      </c>
      <c r="CT546" s="142">
        <f t="shared" si="3351"/>
        <v>0</v>
      </c>
      <c r="CU546" s="142">
        <f t="shared" si="3351"/>
        <v>4086</v>
      </c>
      <c r="CV546" s="142">
        <f t="shared" si="3352"/>
        <v>0</v>
      </c>
      <c r="CW546" s="142">
        <f t="shared" si="3352"/>
        <v>0</v>
      </c>
      <c r="CX546" s="142">
        <f t="shared" si="3352"/>
        <v>0</v>
      </c>
      <c r="CY546" s="142">
        <f t="shared" si="3352"/>
        <v>0</v>
      </c>
      <c r="CZ546" s="142">
        <f t="shared" si="3352"/>
        <v>0</v>
      </c>
      <c r="DA546" s="142">
        <f t="shared" si="3352"/>
        <v>0</v>
      </c>
      <c r="DB546" s="142">
        <f t="shared" si="3352"/>
        <v>4086</v>
      </c>
      <c r="DC546" s="142">
        <f t="shared" si="3352"/>
        <v>0</v>
      </c>
      <c r="DD546" s="142">
        <f t="shared" si="3352"/>
        <v>0</v>
      </c>
      <c r="DE546" s="142">
        <f t="shared" si="3352"/>
        <v>0</v>
      </c>
      <c r="DF546" s="142">
        <f t="shared" si="3353"/>
        <v>0</v>
      </c>
      <c r="DG546" s="142">
        <f t="shared" si="3353"/>
        <v>4086</v>
      </c>
      <c r="DH546" s="142">
        <f t="shared" si="3353"/>
        <v>4086</v>
      </c>
      <c r="DI546" s="142">
        <f t="shared" si="3353"/>
        <v>0</v>
      </c>
      <c r="DJ546" s="142">
        <f t="shared" si="3353"/>
        <v>0</v>
      </c>
      <c r="DK546" s="142">
        <f t="shared" si="3353"/>
        <v>0</v>
      </c>
      <c r="DL546" s="142">
        <f t="shared" si="3353"/>
        <v>0</v>
      </c>
      <c r="DM546" s="142">
        <f t="shared" si="3353"/>
        <v>4086</v>
      </c>
      <c r="DN546" s="142">
        <f t="shared" si="3353"/>
        <v>0</v>
      </c>
      <c r="DO546" s="142">
        <f t="shared" si="3353"/>
        <v>0</v>
      </c>
      <c r="DP546" s="142">
        <f t="shared" si="3354"/>
        <v>0</v>
      </c>
      <c r="DQ546" s="142">
        <f t="shared" si="3354"/>
        <v>0</v>
      </c>
      <c r="DR546" s="142">
        <f t="shared" si="3354"/>
        <v>0</v>
      </c>
      <c r="DS546" s="142">
        <f t="shared" si="3354"/>
        <v>0</v>
      </c>
      <c r="DT546" s="142">
        <f t="shared" si="3354"/>
        <v>4086</v>
      </c>
      <c r="DU546" s="142">
        <f t="shared" si="3354"/>
        <v>0</v>
      </c>
      <c r="DV546" s="142">
        <f t="shared" si="3354"/>
        <v>0</v>
      </c>
      <c r="DW546" s="142">
        <f t="shared" si="3354"/>
        <v>0</v>
      </c>
      <c r="DX546" s="142">
        <f t="shared" si="3354"/>
        <v>0</v>
      </c>
      <c r="DY546" s="142">
        <f t="shared" si="3354"/>
        <v>4086</v>
      </c>
      <c r="DZ546" s="142">
        <f t="shared" si="3355"/>
        <v>4086</v>
      </c>
      <c r="EA546" s="142">
        <f t="shared" si="3355"/>
        <v>0</v>
      </c>
      <c r="EB546" s="142">
        <f t="shared" si="3355"/>
        <v>0</v>
      </c>
      <c r="EC546" s="142">
        <f t="shared" si="3355"/>
        <v>0</v>
      </c>
      <c r="ED546" s="142">
        <f t="shared" si="3355"/>
        <v>0</v>
      </c>
      <c r="EE546" s="142">
        <f t="shared" si="3355"/>
        <v>4086</v>
      </c>
      <c r="EF546" s="142">
        <f t="shared" si="3355"/>
        <v>0</v>
      </c>
      <c r="EG546" s="142">
        <f t="shared" si="3355"/>
        <v>0</v>
      </c>
      <c r="EH546" s="142">
        <f t="shared" si="3355"/>
        <v>0</v>
      </c>
      <c r="EI546" s="142">
        <f t="shared" si="3355"/>
        <v>0</v>
      </c>
      <c r="EJ546" s="142">
        <f t="shared" si="3355"/>
        <v>0</v>
      </c>
      <c r="EK546" s="142">
        <f t="shared" si="3364"/>
        <v>0</v>
      </c>
      <c r="EL546" s="142">
        <f t="shared" si="3364"/>
        <v>4086</v>
      </c>
      <c r="EM546" s="142">
        <f t="shared" si="3364"/>
        <v>0</v>
      </c>
      <c r="EN546" s="142">
        <f t="shared" si="3364"/>
        <v>0</v>
      </c>
      <c r="EO546" s="142">
        <f t="shared" si="3364"/>
        <v>0</v>
      </c>
      <c r="EP546" s="142">
        <f t="shared" si="3364"/>
        <v>0</v>
      </c>
      <c r="EQ546" s="142">
        <f t="shared" si="3364"/>
        <v>4086</v>
      </c>
      <c r="ER546" s="142">
        <f t="shared" si="3364"/>
        <v>32324</v>
      </c>
      <c r="ES546" s="142">
        <f t="shared" si="3364"/>
        <v>0</v>
      </c>
      <c r="ET546" s="142">
        <f t="shared" si="3364"/>
        <v>0</v>
      </c>
      <c r="EU546" s="142">
        <f t="shared" si="3365"/>
        <v>0</v>
      </c>
      <c r="EV546" s="142">
        <f t="shared" si="3365"/>
        <v>0</v>
      </c>
      <c r="EW546" s="142">
        <f t="shared" si="3365"/>
        <v>32324</v>
      </c>
      <c r="EX546" s="142">
        <f t="shared" si="3365"/>
        <v>0</v>
      </c>
      <c r="EY546" s="142">
        <f t="shared" si="3365"/>
        <v>0</v>
      </c>
      <c r="EZ546" s="142">
        <f t="shared" si="3365"/>
        <v>0</v>
      </c>
      <c r="FA546" s="142">
        <f t="shared" si="3365"/>
        <v>0</v>
      </c>
      <c r="FB546" s="142">
        <f t="shared" si="3365"/>
        <v>0</v>
      </c>
      <c r="FC546" s="142">
        <f t="shared" si="3365"/>
        <v>0</v>
      </c>
      <c r="FD546" s="142">
        <f t="shared" si="3365"/>
        <v>32324</v>
      </c>
      <c r="FE546" s="142">
        <f t="shared" si="3366"/>
        <v>0</v>
      </c>
      <c r="FF546" s="142">
        <f t="shared" si="3366"/>
        <v>0</v>
      </c>
      <c r="FG546" s="142">
        <f t="shared" si="3363"/>
        <v>0</v>
      </c>
      <c r="FH546" s="142">
        <f t="shared" si="3363"/>
        <v>0</v>
      </c>
      <c r="FI546" s="142">
        <f t="shared" si="3333"/>
        <v>32324</v>
      </c>
    </row>
    <row r="547" spans="3:165" s="116" customFormat="1" ht="13.5" customHeight="1" x14ac:dyDescent="0.25">
      <c r="C547" s="2">
        <v>895501</v>
      </c>
      <c r="D547" s="2"/>
      <c r="E547" s="121" t="s">
        <v>645</v>
      </c>
      <c r="H547" s="149"/>
      <c r="I547" s="149"/>
      <c r="J547" s="142">
        <f t="shared" si="3350"/>
        <v>4000000</v>
      </c>
      <c r="K547" s="142">
        <f t="shared" si="3350"/>
        <v>0</v>
      </c>
      <c r="L547" s="142">
        <f t="shared" si="3350"/>
        <v>0</v>
      </c>
      <c r="M547" s="142">
        <f t="shared" si="3350"/>
        <v>1000000</v>
      </c>
      <c r="N547" s="142">
        <f t="shared" si="3350"/>
        <v>0</v>
      </c>
      <c r="O547" s="142">
        <f t="shared" si="3350"/>
        <v>1000000</v>
      </c>
      <c r="P547" s="142">
        <f t="shared" si="3350"/>
        <v>0</v>
      </c>
      <c r="Q547" s="142">
        <f t="shared" si="3350"/>
        <v>0</v>
      </c>
      <c r="R547" s="142">
        <f t="shared" si="3350"/>
        <v>0</v>
      </c>
      <c r="S547" s="142">
        <f t="shared" si="3350"/>
        <v>0</v>
      </c>
      <c r="T547" s="142">
        <f t="shared" si="3350"/>
        <v>0</v>
      </c>
      <c r="U547" s="142">
        <f t="shared" si="3350"/>
        <v>0</v>
      </c>
      <c r="V547" s="142">
        <f t="shared" si="3350"/>
        <v>0</v>
      </c>
      <c r="W547" s="142">
        <f t="shared" si="3350"/>
        <v>0</v>
      </c>
      <c r="X547" s="142">
        <f t="shared" si="3350"/>
        <v>0</v>
      </c>
      <c r="Y547" s="142">
        <f t="shared" si="3350"/>
        <v>0</v>
      </c>
      <c r="Z547" s="142">
        <f t="shared" si="3356"/>
        <v>0</v>
      </c>
      <c r="AA547" s="142">
        <f t="shared" si="3356"/>
        <v>0</v>
      </c>
      <c r="AB547" s="142">
        <f t="shared" si="3356"/>
        <v>0</v>
      </c>
      <c r="AC547" s="142">
        <f t="shared" si="3356"/>
        <v>0</v>
      </c>
      <c r="AD547" s="142">
        <f t="shared" si="3356"/>
        <v>0</v>
      </c>
      <c r="AE547" s="142">
        <f t="shared" si="3356"/>
        <v>0</v>
      </c>
      <c r="AF547" s="142">
        <f t="shared" si="3356"/>
        <v>0</v>
      </c>
      <c r="AG547" s="142">
        <f t="shared" si="3356"/>
        <v>0</v>
      </c>
      <c r="AH547" s="142">
        <f t="shared" si="3356"/>
        <v>0</v>
      </c>
      <c r="AI547" s="142">
        <f t="shared" si="3356"/>
        <v>0</v>
      </c>
      <c r="AJ547" s="142">
        <f t="shared" si="3357"/>
        <v>1000000</v>
      </c>
      <c r="AK547" s="142">
        <f t="shared" si="3357"/>
        <v>-12256</v>
      </c>
      <c r="AL547" s="142">
        <f t="shared" si="3357"/>
        <v>-12256</v>
      </c>
      <c r="AM547" s="142">
        <f t="shared" si="3357"/>
        <v>0</v>
      </c>
      <c r="AN547" s="142">
        <f t="shared" si="3357"/>
        <v>-12256</v>
      </c>
      <c r="AO547" s="142">
        <f t="shared" si="3357"/>
        <v>0</v>
      </c>
      <c r="AP547" s="142">
        <f t="shared" si="3357"/>
        <v>0</v>
      </c>
      <c r="AQ547" s="142">
        <f t="shared" si="3357"/>
        <v>0</v>
      </c>
      <c r="AR547" s="142">
        <f t="shared" si="3357"/>
        <v>0</v>
      </c>
      <c r="AS547" s="142">
        <f t="shared" si="3357"/>
        <v>0</v>
      </c>
      <c r="AT547" s="142">
        <f t="shared" si="3358"/>
        <v>0</v>
      </c>
      <c r="AU547" s="142">
        <f t="shared" si="3358"/>
        <v>0</v>
      </c>
      <c r="AV547" s="142">
        <f t="shared" si="3358"/>
        <v>0</v>
      </c>
      <c r="AW547" s="142">
        <f t="shared" si="3358"/>
        <v>0</v>
      </c>
      <c r="AX547" s="142">
        <f t="shared" si="3358"/>
        <v>0</v>
      </c>
      <c r="AY547" s="142">
        <f t="shared" si="3358"/>
        <v>0</v>
      </c>
      <c r="AZ547" s="142">
        <f t="shared" si="3358"/>
        <v>0</v>
      </c>
      <c r="BA547" s="142">
        <f t="shared" si="3358"/>
        <v>0</v>
      </c>
      <c r="BB547" s="142">
        <f t="shared" si="3358"/>
        <v>0</v>
      </c>
      <c r="BC547" s="142">
        <f t="shared" si="3358"/>
        <v>0</v>
      </c>
      <c r="BD547" s="142">
        <f t="shared" si="3359"/>
        <v>0</v>
      </c>
      <c r="BE547" s="142">
        <f t="shared" si="3359"/>
        <v>0</v>
      </c>
      <c r="BF547" s="142">
        <f t="shared" si="3359"/>
        <v>0</v>
      </c>
      <c r="BG547" s="142">
        <f t="shared" si="3359"/>
        <v>0</v>
      </c>
      <c r="BH547" s="142">
        <f t="shared" si="3359"/>
        <v>0</v>
      </c>
      <c r="BI547" s="142">
        <f t="shared" si="3359"/>
        <v>-12256</v>
      </c>
      <c r="BJ547" s="142">
        <f t="shared" si="3359"/>
        <v>3987744</v>
      </c>
      <c r="BK547" s="142">
        <f t="shared" si="3359"/>
        <v>987744</v>
      </c>
      <c r="BL547" s="142">
        <f t="shared" si="3359"/>
        <v>250000</v>
      </c>
      <c r="BM547" s="142">
        <f t="shared" si="3359"/>
        <v>0</v>
      </c>
      <c r="BN547" s="142">
        <f t="shared" si="3360"/>
        <v>0</v>
      </c>
      <c r="BO547" s="142">
        <f t="shared" si="3360"/>
        <v>987744</v>
      </c>
      <c r="BP547" s="142">
        <f t="shared" si="3360"/>
        <v>250000</v>
      </c>
      <c r="BQ547" s="142">
        <f t="shared" si="3360"/>
        <v>0</v>
      </c>
      <c r="BR547" s="142">
        <f t="shared" si="3360"/>
        <v>0</v>
      </c>
      <c r="BS547" s="142">
        <f t="shared" si="3360"/>
        <v>0</v>
      </c>
      <c r="BT547" s="142">
        <f t="shared" si="3360"/>
        <v>0</v>
      </c>
      <c r="BU547" s="142">
        <f t="shared" si="3360"/>
        <v>0</v>
      </c>
      <c r="BV547" s="142">
        <f t="shared" si="3360"/>
        <v>0</v>
      </c>
      <c r="BW547" s="142">
        <f t="shared" si="3360"/>
        <v>0</v>
      </c>
      <c r="BX547" s="142">
        <f t="shared" si="3361"/>
        <v>0</v>
      </c>
      <c r="BY547" s="142">
        <f t="shared" si="3361"/>
        <v>0</v>
      </c>
      <c r="BZ547" s="142">
        <f t="shared" si="3361"/>
        <v>0</v>
      </c>
      <c r="CA547" s="142">
        <f t="shared" si="3361"/>
        <v>0</v>
      </c>
      <c r="CB547" s="142">
        <f t="shared" si="3361"/>
        <v>0</v>
      </c>
      <c r="CC547" s="142">
        <f t="shared" si="3361"/>
        <v>0</v>
      </c>
      <c r="CD547" s="142">
        <f t="shared" si="3361"/>
        <v>0</v>
      </c>
      <c r="CE547" s="142">
        <f t="shared" si="3361"/>
        <v>0</v>
      </c>
      <c r="CF547" s="142">
        <f t="shared" si="3361"/>
        <v>0</v>
      </c>
      <c r="CG547" s="142">
        <f t="shared" si="3361"/>
        <v>0</v>
      </c>
      <c r="CH547" s="142">
        <f t="shared" si="3361"/>
        <v>0</v>
      </c>
      <c r="CI547" s="142">
        <f t="shared" si="3361"/>
        <v>0</v>
      </c>
      <c r="CJ547" s="142">
        <f t="shared" si="3361"/>
        <v>0</v>
      </c>
      <c r="CK547" s="142">
        <f t="shared" si="3361"/>
        <v>0</v>
      </c>
      <c r="CL547" s="142">
        <f t="shared" si="3351"/>
        <v>0</v>
      </c>
      <c r="CM547" s="142">
        <f t="shared" si="3351"/>
        <v>0</v>
      </c>
      <c r="CN547" s="142">
        <f t="shared" si="3351"/>
        <v>0</v>
      </c>
      <c r="CO547" s="142">
        <f t="shared" si="3351"/>
        <v>987744</v>
      </c>
      <c r="CP547" s="142">
        <f t="shared" si="3351"/>
        <v>1000000</v>
      </c>
      <c r="CQ547" s="142">
        <f t="shared" si="3351"/>
        <v>0</v>
      </c>
      <c r="CR547" s="142">
        <f t="shared" si="3351"/>
        <v>0</v>
      </c>
      <c r="CS547" s="142">
        <f t="shared" si="3351"/>
        <v>0</v>
      </c>
      <c r="CT547" s="142">
        <f t="shared" si="3351"/>
        <v>0</v>
      </c>
      <c r="CU547" s="142">
        <f t="shared" si="3351"/>
        <v>1000000</v>
      </c>
      <c r="CV547" s="142">
        <f t="shared" si="3352"/>
        <v>0</v>
      </c>
      <c r="CW547" s="142">
        <f t="shared" si="3352"/>
        <v>0</v>
      </c>
      <c r="CX547" s="142">
        <f t="shared" si="3352"/>
        <v>0</v>
      </c>
      <c r="CY547" s="142">
        <f t="shared" si="3352"/>
        <v>0</v>
      </c>
      <c r="CZ547" s="142">
        <f t="shared" si="3352"/>
        <v>0</v>
      </c>
      <c r="DA547" s="142">
        <f t="shared" si="3352"/>
        <v>0</v>
      </c>
      <c r="DB547" s="142">
        <f t="shared" si="3352"/>
        <v>1000000</v>
      </c>
      <c r="DC547" s="142">
        <f t="shared" si="3352"/>
        <v>0</v>
      </c>
      <c r="DD547" s="142">
        <f t="shared" si="3352"/>
        <v>0</v>
      </c>
      <c r="DE547" s="142">
        <f t="shared" si="3352"/>
        <v>0</v>
      </c>
      <c r="DF547" s="142">
        <f t="shared" si="3353"/>
        <v>0</v>
      </c>
      <c r="DG547" s="142">
        <f t="shared" si="3353"/>
        <v>1000000</v>
      </c>
      <c r="DH547" s="142">
        <f t="shared" si="3353"/>
        <v>1000000</v>
      </c>
      <c r="DI547" s="142">
        <f t="shared" si="3353"/>
        <v>0</v>
      </c>
      <c r="DJ547" s="142">
        <f t="shared" si="3353"/>
        <v>0</v>
      </c>
      <c r="DK547" s="142">
        <f t="shared" si="3353"/>
        <v>0</v>
      </c>
      <c r="DL547" s="142">
        <f t="shared" si="3353"/>
        <v>0</v>
      </c>
      <c r="DM547" s="142">
        <f t="shared" si="3353"/>
        <v>1000000</v>
      </c>
      <c r="DN547" s="142">
        <f t="shared" si="3353"/>
        <v>0</v>
      </c>
      <c r="DO547" s="142">
        <f t="shared" si="3353"/>
        <v>0</v>
      </c>
      <c r="DP547" s="142">
        <f t="shared" si="3354"/>
        <v>0</v>
      </c>
      <c r="DQ547" s="142">
        <f t="shared" si="3354"/>
        <v>0</v>
      </c>
      <c r="DR547" s="142">
        <f t="shared" si="3354"/>
        <v>0</v>
      </c>
      <c r="DS547" s="142">
        <f t="shared" si="3354"/>
        <v>0</v>
      </c>
      <c r="DT547" s="142">
        <f t="shared" si="3354"/>
        <v>1000000</v>
      </c>
      <c r="DU547" s="142">
        <f t="shared" si="3354"/>
        <v>0</v>
      </c>
      <c r="DV547" s="142">
        <f t="shared" si="3354"/>
        <v>0</v>
      </c>
      <c r="DW547" s="142">
        <f t="shared" si="3354"/>
        <v>0</v>
      </c>
      <c r="DX547" s="142">
        <f t="shared" si="3354"/>
        <v>0</v>
      </c>
      <c r="DY547" s="142">
        <f t="shared" si="3354"/>
        <v>1000000</v>
      </c>
      <c r="DZ547" s="142">
        <f t="shared" si="3355"/>
        <v>1000000</v>
      </c>
      <c r="EA547" s="142">
        <f t="shared" si="3355"/>
        <v>0</v>
      </c>
      <c r="EB547" s="142">
        <f t="shared" si="3355"/>
        <v>0</v>
      </c>
      <c r="EC547" s="142">
        <f t="shared" si="3355"/>
        <v>0</v>
      </c>
      <c r="ED547" s="142">
        <f t="shared" si="3355"/>
        <v>0</v>
      </c>
      <c r="EE547" s="142">
        <f t="shared" si="3355"/>
        <v>1000000</v>
      </c>
      <c r="EF547" s="142">
        <f t="shared" si="3355"/>
        <v>0</v>
      </c>
      <c r="EG547" s="142">
        <f t="shared" si="3355"/>
        <v>0</v>
      </c>
      <c r="EH547" s="142">
        <f t="shared" si="3355"/>
        <v>0</v>
      </c>
      <c r="EI547" s="142">
        <f t="shared" si="3355"/>
        <v>0</v>
      </c>
      <c r="EJ547" s="142">
        <f t="shared" si="3355"/>
        <v>0</v>
      </c>
      <c r="EK547" s="142">
        <f t="shared" si="3364"/>
        <v>0</v>
      </c>
      <c r="EL547" s="142">
        <f t="shared" si="3364"/>
        <v>1000000</v>
      </c>
      <c r="EM547" s="142">
        <f t="shared" si="3364"/>
        <v>0</v>
      </c>
      <c r="EN547" s="142">
        <f t="shared" si="3364"/>
        <v>0</v>
      </c>
      <c r="EO547" s="142">
        <f t="shared" si="3364"/>
        <v>0</v>
      </c>
      <c r="EP547" s="142">
        <f t="shared" si="3364"/>
        <v>0</v>
      </c>
      <c r="EQ547" s="142">
        <f t="shared" si="3364"/>
        <v>1000000</v>
      </c>
      <c r="ER547" s="142">
        <f t="shared" si="3364"/>
        <v>0</v>
      </c>
      <c r="ES547" s="142">
        <f t="shared" si="3364"/>
        <v>0</v>
      </c>
      <c r="ET547" s="142">
        <f t="shared" si="3364"/>
        <v>0</v>
      </c>
      <c r="EU547" s="142">
        <f t="shared" si="3365"/>
        <v>0</v>
      </c>
      <c r="EV547" s="142">
        <f t="shared" si="3365"/>
        <v>0</v>
      </c>
      <c r="EW547" s="142">
        <f t="shared" si="3365"/>
        <v>0</v>
      </c>
      <c r="EX547" s="142">
        <f t="shared" si="3365"/>
        <v>0</v>
      </c>
      <c r="EY547" s="142">
        <f t="shared" si="3365"/>
        <v>0</v>
      </c>
      <c r="EZ547" s="142">
        <f t="shared" si="3365"/>
        <v>0</v>
      </c>
      <c r="FA547" s="142">
        <f t="shared" si="3365"/>
        <v>0</v>
      </c>
      <c r="FB547" s="142">
        <f t="shared" si="3365"/>
        <v>0</v>
      </c>
      <c r="FC547" s="142">
        <f t="shared" si="3365"/>
        <v>0</v>
      </c>
      <c r="FD547" s="142">
        <f t="shared" si="3365"/>
        <v>0</v>
      </c>
      <c r="FE547" s="142">
        <f t="shared" si="3366"/>
        <v>0</v>
      </c>
      <c r="FF547" s="142">
        <f t="shared" si="3366"/>
        <v>0</v>
      </c>
      <c r="FG547" s="142">
        <f t="shared" si="3363"/>
        <v>0</v>
      </c>
      <c r="FH547" s="142">
        <f t="shared" si="3363"/>
        <v>0</v>
      </c>
      <c r="FI547" s="142">
        <f t="shared" si="3333"/>
        <v>0</v>
      </c>
    </row>
    <row r="548" spans="3:165" s="116" customFormat="1" ht="13.5" customHeight="1" x14ac:dyDescent="0.25">
      <c r="C548" s="2">
        <v>895602</v>
      </c>
      <c r="D548" s="2"/>
      <c r="E548" s="121" t="s">
        <v>592</v>
      </c>
      <c r="H548" s="149"/>
      <c r="I548" s="149"/>
      <c r="J548" s="142">
        <f t="shared" si="3350"/>
        <v>4000000</v>
      </c>
      <c r="K548" s="142">
        <f t="shared" si="3350"/>
        <v>0</v>
      </c>
      <c r="L548" s="142">
        <f t="shared" si="3350"/>
        <v>0</v>
      </c>
      <c r="M548" s="142">
        <f t="shared" si="3350"/>
        <v>1000000</v>
      </c>
      <c r="N548" s="142">
        <f t="shared" si="3350"/>
        <v>0</v>
      </c>
      <c r="O548" s="142">
        <f t="shared" si="3350"/>
        <v>0</v>
      </c>
      <c r="P548" s="142">
        <f t="shared" si="3350"/>
        <v>0</v>
      </c>
      <c r="Q548" s="142">
        <f t="shared" si="3350"/>
        <v>0</v>
      </c>
      <c r="R548" s="142">
        <f t="shared" si="3350"/>
        <v>0</v>
      </c>
      <c r="S548" s="142">
        <f t="shared" si="3350"/>
        <v>0</v>
      </c>
      <c r="T548" s="142">
        <f t="shared" si="3350"/>
        <v>1000000</v>
      </c>
      <c r="U548" s="142">
        <f t="shared" si="3350"/>
        <v>787402</v>
      </c>
      <c r="V548" s="142">
        <f t="shared" si="3350"/>
        <v>212598</v>
      </c>
      <c r="W548" s="142">
        <f t="shared" si="3350"/>
        <v>0</v>
      </c>
      <c r="X548" s="142">
        <f t="shared" si="3350"/>
        <v>0</v>
      </c>
      <c r="Y548" s="142">
        <f t="shared" si="3350"/>
        <v>0</v>
      </c>
      <c r="Z548" s="142">
        <f t="shared" si="3356"/>
        <v>0</v>
      </c>
      <c r="AA548" s="142">
        <f t="shared" si="3356"/>
        <v>0</v>
      </c>
      <c r="AB548" s="142">
        <f t="shared" si="3356"/>
        <v>0</v>
      </c>
      <c r="AC548" s="142">
        <f t="shared" si="3356"/>
        <v>0</v>
      </c>
      <c r="AD548" s="142">
        <f t="shared" si="3356"/>
        <v>0</v>
      </c>
      <c r="AE548" s="142">
        <f t="shared" si="3356"/>
        <v>0</v>
      </c>
      <c r="AF548" s="142">
        <f t="shared" si="3356"/>
        <v>0</v>
      </c>
      <c r="AG548" s="142">
        <f t="shared" si="3356"/>
        <v>0</v>
      </c>
      <c r="AH548" s="142">
        <f t="shared" si="3356"/>
        <v>0</v>
      </c>
      <c r="AI548" s="142">
        <f t="shared" si="3356"/>
        <v>0</v>
      </c>
      <c r="AJ548" s="142">
        <f t="shared" si="3357"/>
        <v>1000000</v>
      </c>
      <c r="AK548" s="142">
        <f t="shared" si="3357"/>
        <v>0</v>
      </c>
      <c r="AL548" s="142">
        <f t="shared" si="3357"/>
        <v>0</v>
      </c>
      <c r="AM548" s="142">
        <f t="shared" si="3357"/>
        <v>0</v>
      </c>
      <c r="AN548" s="142">
        <f t="shared" si="3357"/>
        <v>0</v>
      </c>
      <c r="AO548" s="142">
        <f t="shared" si="3357"/>
        <v>0</v>
      </c>
      <c r="AP548" s="142">
        <f t="shared" si="3357"/>
        <v>0</v>
      </c>
      <c r="AQ548" s="142">
        <f t="shared" si="3357"/>
        <v>0</v>
      </c>
      <c r="AR548" s="142">
        <f t="shared" si="3357"/>
        <v>0</v>
      </c>
      <c r="AS548" s="142">
        <f t="shared" si="3357"/>
        <v>0</v>
      </c>
      <c r="AT548" s="142">
        <f t="shared" si="3358"/>
        <v>0</v>
      </c>
      <c r="AU548" s="142">
        <f t="shared" si="3358"/>
        <v>0</v>
      </c>
      <c r="AV548" s="142">
        <f t="shared" si="3358"/>
        <v>0</v>
      </c>
      <c r="AW548" s="142">
        <f t="shared" si="3358"/>
        <v>0</v>
      </c>
      <c r="AX548" s="142">
        <f t="shared" si="3358"/>
        <v>0</v>
      </c>
      <c r="AY548" s="142">
        <f t="shared" si="3358"/>
        <v>0</v>
      </c>
      <c r="AZ548" s="142">
        <f t="shared" si="3358"/>
        <v>0</v>
      </c>
      <c r="BA548" s="142">
        <f t="shared" si="3358"/>
        <v>0</v>
      </c>
      <c r="BB548" s="142">
        <f t="shared" si="3358"/>
        <v>0</v>
      </c>
      <c r="BC548" s="142">
        <f t="shared" si="3358"/>
        <v>0</v>
      </c>
      <c r="BD548" s="142">
        <f t="shared" si="3359"/>
        <v>0</v>
      </c>
      <c r="BE548" s="142">
        <f t="shared" si="3359"/>
        <v>0</v>
      </c>
      <c r="BF548" s="142">
        <f t="shared" si="3359"/>
        <v>0</v>
      </c>
      <c r="BG548" s="142">
        <f t="shared" si="3359"/>
        <v>0</v>
      </c>
      <c r="BH548" s="142">
        <f t="shared" si="3359"/>
        <v>0</v>
      </c>
      <c r="BI548" s="142">
        <f t="shared" si="3359"/>
        <v>0</v>
      </c>
      <c r="BJ548" s="142">
        <f t="shared" si="3359"/>
        <v>4000000</v>
      </c>
      <c r="BK548" s="142">
        <f t="shared" si="3359"/>
        <v>1000000</v>
      </c>
      <c r="BL548" s="142">
        <f t="shared" si="3359"/>
        <v>0</v>
      </c>
      <c r="BM548" s="142">
        <f t="shared" si="3359"/>
        <v>0</v>
      </c>
      <c r="BN548" s="142">
        <f t="shared" si="3360"/>
        <v>0</v>
      </c>
      <c r="BO548" s="142">
        <f t="shared" si="3360"/>
        <v>0</v>
      </c>
      <c r="BP548" s="142">
        <f t="shared" si="3360"/>
        <v>0</v>
      </c>
      <c r="BQ548" s="142">
        <f t="shared" si="3360"/>
        <v>0</v>
      </c>
      <c r="BR548" s="142">
        <f t="shared" si="3360"/>
        <v>0</v>
      </c>
      <c r="BS548" s="142">
        <f t="shared" si="3360"/>
        <v>0</v>
      </c>
      <c r="BT548" s="142">
        <f t="shared" si="3360"/>
        <v>0</v>
      </c>
      <c r="BU548" s="142">
        <f t="shared" si="3360"/>
        <v>0</v>
      </c>
      <c r="BV548" s="142">
        <f t="shared" si="3360"/>
        <v>1000000</v>
      </c>
      <c r="BW548" s="142">
        <f t="shared" si="3360"/>
        <v>787402</v>
      </c>
      <c r="BX548" s="142">
        <f t="shared" si="3361"/>
        <v>0</v>
      </c>
      <c r="BY548" s="142">
        <f t="shared" si="3361"/>
        <v>212598</v>
      </c>
      <c r="BZ548" s="142">
        <f t="shared" si="3361"/>
        <v>0</v>
      </c>
      <c r="CA548" s="142">
        <f t="shared" si="3361"/>
        <v>0</v>
      </c>
      <c r="CB548" s="142">
        <f t="shared" si="3361"/>
        <v>0</v>
      </c>
      <c r="CC548" s="142">
        <f t="shared" si="3361"/>
        <v>0</v>
      </c>
      <c r="CD548" s="142">
        <f t="shared" si="3361"/>
        <v>0</v>
      </c>
      <c r="CE548" s="142">
        <f t="shared" si="3361"/>
        <v>0</v>
      </c>
      <c r="CF548" s="142">
        <f t="shared" si="3361"/>
        <v>0</v>
      </c>
      <c r="CG548" s="142">
        <f t="shared" si="3361"/>
        <v>0</v>
      </c>
      <c r="CH548" s="142">
        <f t="shared" si="3361"/>
        <v>0</v>
      </c>
      <c r="CI548" s="142">
        <f t="shared" si="3361"/>
        <v>0</v>
      </c>
      <c r="CJ548" s="142">
        <f t="shared" si="3361"/>
        <v>0</v>
      </c>
      <c r="CK548" s="142">
        <f t="shared" si="3361"/>
        <v>0</v>
      </c>
      <c r="CL548" s="142">
        <f t="shared" si="3351"/>
        <v>0</v>
      </c>
      <c r="CM548" s="142">
        <f t="shared" si="3351"/>
        <v>0</v>
      </c>
      <c r="CN548" s="142">
        <f t="shared" si="3351"/>
        <v>0</v>
      </c>
      <c r="CO548" s="142">
        <f t="shared" si="3351"/>
        <v>1000000</v>
      </c>
      <c r="CP548" s="142">
        <f t="shared" si="3351"/>
        <v>1000000</v>
      </c>
      <c r="CQ548" s="142">
        <f t="shared" si="3351"/>
        <v>0</v>
      </c>
      <c r="CR548" s="142">
        <f t="shared" si="3351"/>
        <v>0</v>
      </c>
      <c r="CS548" s="142">
        <f t="shared" si="3351"/>
        <v>0</v>
      </c>
      <c r="CT548" s="142">
        <f t="shared" si="3351"/>
        <v>0</v>
      </c>
      <c r="CU548" s="142">
        <f t="shared" si="3351"/>
        <v>1000000</v>
      </c>
      <c r="CV548" s="142">
        <f t="shared" si="3352"/>
        <v>0</v>
      </c>
      <c r="CW548" s="142">
        <f t="shared" si="3352"/>
        <v>0</v>
      </c>
      <c r="CX548" s="142">
        <f t="shared" si="3352"/>
        <v>0</v>
      </c>
      <c r="CY548" s="142">
        <f t="shared" si="3352"/>
        <v>0</v>
      </c>
      <c r="CZ548" s="142">
        <f t="shared" si="3352"/>
        <v>0</v>
      </c>
      <c r="DA548" s="142">
        <f t="shared" si="3352"/>
        <v>0</v>
      </c>
      <c r="DB548" s="142">
        <f t="shared" si="3352"/>
        <v>1000000</v>
      </c>
      <c r="DC548" s="142">
        <f t="shared" si="3352"/>
        <v>0</v>
      </c>
      <c r="DD548" s="142">
        <f t="shared" si="3352"/>
        <v>0</v>
      </c>
      <c r="DE548" s="142">
        <f t="shared" si="3352"/>
        <v>0</v>
      </c>
      <c r="DF548" s="142">
        <f t="shared" si="3353"/>
        <v>0</v>
      </c>
      <c r="DG548" s="142">
        <f t="shared" si="3353"/>
        <v>1000000</v>
      </c>
      <c r="DH548" s="142">
        <f t="shared" si="3353"/>
        <v>1000000</v>
      </c>
      <c r="DI548" s="142">
        <f t="shared" si="3353"/>
        <v>0</v>
      </c>
      <c r="DJ548" s="142">
        <f t="shared" si="3353"/>
        <v>0</v>
      </c>
      <c r="DK548" s="142">
        <f t="shared" si="3353"/>
        <v>0</v>
      </c>
      <c r="DL548" s="142">
        <f t="shared" si="3353"/>
        <v>0</v>
      </c>
      <c r="DM548" s="142">
        <f t="shared" si="3353"/>
        <v>1000000</v>
      </c>
      <c r="DN548" s="142">
        <f t="shared" si="3353"/>
        <v>0</v>
      </c>
      <c r="DO548" s="142">
        <f t="shared" si="3353"/>
        <v>0</v>
      </c>
      <c r="DP548" s="142">
        <f t="shared" si="3354"/>
        <v>0</v>
      </c>
      <c r="DQ548" s="142">
        <f t="shared" si="3354"/>
        <v>0</v>
      </c>
      <c r="DR548" s="142">
        <f t="shared" si="3354"/>
        <v>0</v>
      </c>
      <c r="DS548" s="142">
        <f t="shared" si="3354"/>
        <v>0</v>
      </c>
      <c r="DT548" s="142">
        <f t="shared" si="3354"/>
        <v>1000000</v>
      </c>
      <c r="DU548" s="142">
        <f t="shared" si="3354"/>
        <v>0</v>
      </c>
      <c r="DV548" s="142">
        <f t="shared" si="3354"/>
        <v>0</v>
      </c>
      <c r="DW548" s="142">
        <f t="shared" si="3354"/>
        <v>0</v>
      </c>
      <c r="DX548" s="142">
        <f t="shared" si="3354"/>
        <v>0</v>
      </c>
      <c r="DY548" s="142">
        <f t="shared" si="3354"/>
        <v>1000000</v>
      </c>
      <c r="DZ548" s="142">
        <f t="shared" si="3355"/>
        <v>1000000</v>
      </c>
      <c r="EA548" s="142">
        <f t="shared" si="3355"/>
        <v>0</v>
      </c>
      <c r="EB548" s="142">
        <f t="shared" si="3355"/>
        <v>0</v>
      </c>
      <c r="EC548" s="142">
        <f t="shared" si="3355"/>
        <v>0</v>
      </c>
      <c r="ED548" s="142">
        <f t="shared" si="3355"/>
        <v>0</v>
      </c>
      <c r="EE548" s="142">
        <f t="shared" si="3355"/>
        <v>1000000</v>
      </c>
      <c r="EF548" s="142">
        <f t="shared" si="3355"/>
        <v>0</v>
      </c>
      <c r="EG548" s="142">
        <f t="shared" si="3355"/>
        <v>0</v>
      </c>
      <c r="EH548" s="142">
        <f t="shared" si="3355"/>
        <v>0</v>
      </c>
      <c r="EI548" s="142">
        <f t="shared" si="3355"/>
        <v>0</v>
      </c>
      <c r="EJ548" s="142">
        <f t="shared" si="3355"/>
        <v>0</v>
      </c>
      <c r="EK548" s="142">
        <f t="shared" si="3364"/>
        <v>0</v>
      </c>
      <c r="EL548" s="142">
        <f t="shared" si="3364"/>
        <v>1000000</v>
      </c>
      <c r="EM548" s="142">
        <f t="shared" si="3364"/>
        <v>0</v>
      </c>
      <c r="EN548" s="142">
        <f t="shared" si="3364"/>
        <v>0</v>
      </c>
      <c r="EO548" s="142">
        <f t="shared" si="3364"/>
        <v>0</v>
      </c>
      <c r="EP548" s="142">
        <f t="shared" si="3364"/>
        <v>0</v>
      </c>
      <c r="EQ548" s="142">
        <f t="shared" si="3364"/>
        <v>1000000</v>
      </c>
      <c r="ER548" s="142">
        <f t="shared" si="3364"/>
        <v>0</v>
      </c>
      <c r="ES548" s="142">
        <f t="shared" si="3364"/>
        <v>0</v>
      </c>
      <c r="ET548" s="142">
        <f t="shared" si="3364"/>
        <v>0</v>
      </c>
      <c r="EU548" s="142">
        <f t="shared" si="3365"/>
        <v>0</v>
      </c>
      <c r="EV548" s="142">
        <f t="shared" si="3365"/>
        <v>0</v>
      </c>
      <c r="EW548" s="142">
        <f t="shared" si="3365"/>
        <v>0</v>
      </c>
      <c r="EX548" s="142">
        <f t="shared" si="3365"/>
        <v>0</v>
      </c>
      <c r="EY548" s="142">
        <f t="shared" si="3365"/>
        <v>0</v>
      </c>
      <c r="EZ548" s="142">
        <f t="shared" si="3365"/>
        <v>0</v>
      </c>
      <c r="FA548" s="142">
        <f t="shared" si="3365"/>
        <v>0</v>
      </c>
      <c r="FB548" s="142">
        <f t="shared" si="3365"/>
        <v>0</v>
      </c>
      <c r="FC548" s="142">
        <f t="shared" si="3365"/>
        <v>0</v>
      </c>
      <c r="FD548" s="142">
        <f t="shared" si="3365"/>
        <v>0</v>
      </c>
      <c r="FE548" s="142">
        <f t="shared" si="3366"/>
        <v>0</v>
      </c>
      <c r="FF548" s="142">
        <f t="shared" si="3366"/>
        <v>0</v>
      </c>
      <c r="FG548" s="142">
        <f t="shared" si="3363"/>
        <v>0</v>
      </c>
      <c r="FH548" s="142">
        <f t="shared" si="3363"/>
        <v>0</v>
      </c>
      <c r="FI548" s="142">
        <f t="shared" si="3333"/>
        <v>0</v>
      </c>
    </row>
    <row r="549" spans="3:165" s="116" customFormat="1" ht="13.5" customHeight="1" x14ac:dyDescent="0.25">
      <c r="C549" s="2">
        <v>895701</v>
      </c>
      <c r="D549" s="2"/>
      <c r="E549" s="121" t="s">
        <v>594</v>
      </c>
      <c r="H549" s="149"/>
      <c r="I549" s="149"/>
      <c r="J549" s="142">
        <f t="shared" si="3350"/>
        <v>8940580</v>
      </c>
      <c r="K549" s="142">
        <f t="shared" si="3350"/>
        <v>0</v>
      </c>
      <c r="L549" s="142">
        <f t="shared" si="3350"/>
        <v>0</v>
      </c>
      <c r="M549" s="142">
        <f t="shared" si="3350"/>
        <v>8940580</v>
      </c>
      <c r="N549" s="142">
        <f t="shared" si="3350"/>
        <v>8940580</v>
      </c>
      <c r="O549" s="142">
        <f t="shared" si="3350"/>
        <v>0</v>
      </c>
      <c r="P549" s="142">
        <f t="shared" si="3350"/>
        <v>0</v>
      </c>
      <c r="Q549" s="142">
        <f t="shared" si="3350"/>
        <v>0</v>
      </c>
      <c r="R549" s="142">
        <f t="shared" si="3350"/>
        <v>0</v>
      </c>
      <c r="S549" s="142">
        <f t="shared" si="3350"/>
        <v>0</v>
      </c>
      <c r="T549" s="142">
        <f t="shared" si="3350"/>
        <v>0</v>
      </c>
      <c r="U549" s="142">
        <f t="shared" si="3350"/>
        <v>0</v>
      </c>
      <c r="V549" s="142">
        <f t="shared" si="3350"/>
        <v>0</v>
      </c>
      <c r="W549" s="142">
        <f t="shared" si="3350"/>
        <v>0</v>
      </c>
      <c r="X549" s="142">
        <f t="shared" si="3350"/>
        <v>0</v>
      </c>
      <c r="Y549" s="142">
        <f t="shared" si="3350"/>
        <v>0</v>
      </c>
      <c r="Z549" s="142">
        <f t="shared" si="3356"/>
        <v>0</v>
      </c>
      <c r="AA549" s="142">
        <f t="shared" si="3356"/>
        <v>0</v>
      </c>
      <c r="AB549" s="142">
        <f t="shared" si="3356"/>
        <v>0</v>
      </c>
      <c r="AC549" s="142">
        <f t="shared" si="3356"/>
        <v>0</v>
      </c>
      <c r="AD549" s="142">
        <f t="shared" si="3356"/>
        <v>0</v>
      </c>
      <c r="AE549" s="142">
        <f t="shared" si="3356"/>
        <v>0</v>
      </c>
      <c r="AF549" s="142">
        <f t="shared" si="3356"/>
        <v>0</v>
      </c>
      <c r="AG549" s="142">
        <f t="shared" si="3356"/>
        <v>0</v>
      </c>
      <c r="AH549" s="142">
        <f t="shared" si="3356"/>
        <v>0</v>
      </c>
      <c r="AI549" s="142">
        <f t="shared" si="3356"/>
        <v>8940580</v>
      </c>
      <c r="AJ549" s="142">
        <f t="shared" si="3357"/>
        <v>0</v>
      </c>
      <c r="AK549" s="142">
        <f t="shared" si="3357"/>
        <v>0</v>
      </c>
      <c r="AL549" s="142">
        <f t="shared" si="3357"/>
        <v>0</v>
      </c>
      <c r="AM549" s="142">
        <f t="shared" si="3357"/>
        <v>0</v>
      </c>
      <c r="AN549" s="142">
        <f t="shared" si="3357"/>
        <v>0</v>
      </c>
      <c r="AO549" s="142">
        <f t="shared" si="3357"/>
        <v>0</v>
      </c>
      <c r="AP549" s="142">
        <f t="shared" si="3357"/>
        <v>0</v>
      </c>
      <c r="AQ549" s="142">
        <f t="shared" si="3357"/>
        <v>0</v>
      </c>
      <c r="AR549" s="142">
        <f t="shared" si="3357"/>
        <v>0</v>
      </c>
      <c r="AS549" s="142">
        <f t="shared" si="3357"/>
        <v>0</v>
      </c>
      <c r="AT549" s="142">
        <f t="shared" si="3358"/>
        <v>0</v>
      </c>
      <c r="AU549" s="142">
        <f t="shared" si="3358"/>
        <v>0</v>
      </c>
      <c r="AV549" s="142">
        <f t="shared" si="3358"/>
        <v>0</v>
      </c>
      <c r="AW549" s="142">
        <f t="shared" si="3358"/>
        <v>0</v>
      </c>
      <c r="AX549" s="142">
        <f t="shared" si="3358"/>
        <v>0</v>
      </c>
      <c r="AY549" s="142">
        <f t="shared" si="3358"/>
        <v>0</v>
      </c>
      <c r="AZ549" s="142">
        <f t="shared" si="3358"/>
        <v>0</v>
      </c>
      <c r="BA549" s="142">
        <f t="shared" si="3358"/>
        <v>0</v>
      </c>
      <c r="BB549" s="142">
        <f t="shared" si="3358"/>
        <v>0</v>
      </c>
      <c r="BC549" s="142">
        <f t="shared" si="3358"/>
        <v>0</v>
      </c>
      <c r="BD549" s="142">
        <f t="shared" si="3359"/>
        <v>0</v>
      </c>
      <c r="BE549" s="142">
        <f t="shared" si="3359"/>
        <v>0</v>
      </c>
      <c r="BF549" s="142">
        <f t="shared" si="3359"/>
        <v>0</v>
      </c>
      <c r="BG549" s="142">
        <f t="shared" si="3359"/>
        <v>0</v>
      </c>
      <c r="BH549" s="142">
        <f t="shared" si="3359"/>
        <v>0</v>
      </c>
      <c r="BI549" s="142">
        <f t="shared" si="3359"/>
        <v>0</v>
      </c>
      <c r="BJ549" s="142">
        <f t="shared" si="3359"/>
        <v>8940580</v>
      </c>
      <c r="BK549" s="142">
        <f t="shared" si="3359"/>
        <v>8940580</v>
      </c>
      <c r="BL549" s="142">
        <f t="shared" si="3359"/>
        <v>8940580</v>
      </c>
      <c r="BM549" s="142">
        <f t="shared" si="3359"/>
        <v>8940580</v>
      </c>
      <c r="BN549" s="142">
        <f t="shared" si="3360"/>
        <v>8940580</v>
      </c>
      <c r="BO549" s="142">
        <f t="shared" si="3360"/>
        <v>0</v>
      </c>
      <c r="BP549" s="142">
        <f t="shared" si="3360"/>
        <v>0</v>
      </c>
      <c r="BQ549" s="142">
        <f t="shared" si="3360"/>
        <v>0</v>
      </c>
      <c r="BR549" s="142">
        <f t="shared" si="3360"/>
        <v>0</v>
      </c>
      <c r="BS549" s="142">
        <f t="shared" si="3360"/>
        <v>0</v>
      </c>
      <c r="BT549" s="142">
        <f t="shared" si="3360"/>
        <v>0</v>
      </c>
      <c r="BU549" s="142">
        <f t="shared" si="3360"/>
        <v>0</v>
      </c>
      <c r="BV549" s="142">
        <f t="shared" si="3360"/>
        <v>0</v>
      </c>
      <c r="BW549" s="142">
        <f t="shared" si="3360"/>
        <v>0</v>
      </c>
      <c r="BX549" s="142">
        <f t="shared" si="3361"/>
        <v>0</v>
      </c>
      <c r="BY549" s="142">
        <f t="shared" si="3361"/>
        <v>0</v>
      </c>
      <c r="BZ549" s="142">
        <f t="shared" si="3361"/>
        <v>0</v>
      </c>
      <c r="CA549" s="142">
        <f t="shared" si="3361"/>
        <v>0</v>
      </c>
      <c r="CB549" s="142">
        <f t="shared" si="3361"/>
        <v>0</v>
      </c>
      <c r="CC549" s="142">
        <f t="shared" si="3361"/>
        <v>0</v>
      </c>
      <c r="CD549" s="142">
        <f t="shared" si="3361"/>
        <v>0</v>
      </c>
      <c r="CE549" s="142">
        <f t="shared" si="3361"/>
        <v>0</v>
      </c>
      <c r="CF549" s="142">
        <f t="shared" si="3361"/>
        <v>0</v>
      </c>
      <c r="CG549" s="142">
        <f t="shared" si="3361"/>
        <v>0</v>
      </c>
      <c r="CH549" s="142">
        <f t="shared" si="3361"/>
        <v>0</v>
      </c>
      <c r="CI549" s="142">
        <f t="shared" si="3361"/>
        <v>0</v>
      </c>
      <c r="CJ549" s="142">
        <f t="shared" si="3361"/>
        <v>0</v>
      </c>
      <c r="CK549" s="142">
        <f t="shared" si="3361"/>
        <v>0</v>
      </c>
      <c r="CL549" s="142">
        <f t="shared" si="3351"/>
        <v>0</v>
      </c>
      <c r="CM549" s="142">
        <f t="shared" si="3351"/>
        <v>0</v>
      </c>
      <c r="CN549" s="142">
        <f t="shared" si="3351"/>
        <v>8940580</v>
      </c>
      <c r="CO549" s="142">
        <f t="shared" si="3351"/>
        <v>0</v>
      </c>
      <c r="CP549" s="142">
        <f t="shared" si="3351"/>
        <v>0</v>
      </c>
      <c r="CQ549" s="142">
        <f t="shared" si="3351"/>
        <v>0</v>
      </c>
      <c r="CR549" s="142">
        <f t="shared" si="3351"/>
        <v>0</v>
      </c>
      <c r="CS549" s="142">
        <f t="shared" si="3351"/>
        <v>0</v>
      </c>
      <c r="CT549" s="142">
        <f t="shared" si="3351"/>
        <v>0</v>
      </c>
      <c r="CU549" s="142">
        <f t="shared" si="3351"/>
        <v>0</v>
      </c>
      <c r="CV549" s="142">
        <f t="shared" si="3352"/>
        <v>0</v>
      </c>
      <c r="CW549" s="142">
        <f t="shared" si="3352"/>
        <v>0</v>
      </c>
      <c r="CX549" s="142">
        <f t="shared" si="3352"/>
        <v>0</v>
      </c>
      <c r="CY549" s="142">
        <f t="shared" si="3352"/>
        <v>0</v>
      </c>
      <c r="CZ549" s="142">
        <f t="shared" si="3352"/>
        <v>0</v>
      </c>
      <c r="DA549" s="142">
        <f t="shared" si="3352"/>
        <v>0</v>
      </c>
      <c r="DB549" s="142">
        <f t="shared" si="3352"/>
        <v>0</v>
      </c>
      <c r="DC549" s="142">
        <f t="shared" si="3352"/>
        <v>0</v>
      </c>
      <c r="DD549" s="142">
        <f t="shared" si="3352"/>
        <v>0</v>
      </c>
      <c r="DE549" s="142">
        <f t="shared" si="3352"/>
        <v>0</v>
      </c>
      <c r="DF549" s="142">
        <f t="shared" si="3353"/>
        <v>0</v>
      </c>
      <c r="DG549" s="142">
        <f t="shared" si="3353"/>
        <v>0</v>
      </c>
      <c r="DH549" s="142">
        <f t="shared" si="3353"/>
        <v>0</v>
      </c>
      <c r="DI549" s="142">
        <f t="shared" si="3353"/>
        <v>0</v>
      </c>
      <c r="DJ549" s="142">
        <f t="shared" si="3353"/>
        <v>0</v>
      </c>
      <c r="DK549" s="142">
        <f t="shared" si="3353"/>
        <v>0</v>
      </c>
      <c r="DL549" s="142">
        <f t="shared" si="3353"/>
        <v>0</v>
      </c>
      <c r="DM549" s="142">
        <f t="shared" si="3353"/>
        <v>0</v>
      </c>
      <c r="DN549" s="142">
        <f t="shared" si="3353"/>
        <v>0</v>
      </c>
      <c r="DO549" s="142">
        <f t="shared" si="3353"/>
        <v>0</v>
      </c>
      <c r="DP549" s="142">
        <f t="shared" si="3354"/>
        <v>0</v>
      </c>
      <c r="DQ549" s="142">
        <f t="shared" si="3354"/>
        <v>0</v>
      </c>
      <c r="DR549" s="142">
        <f t="shared" si="3354"/>
        <v>0</v>
      </c>
      <c r="DS549" s="142">
        <f t="shared" si="3354"/>
        <v>0</v>
      </c>
      <c r="DT549" s="142">
        <f t="shared" si="3354"/>
        <v>0</v>
      </c>
      <c r="DU549" s="142">
        <f t="shared" si="3354"/>
        <v>0</v>
      </c>
      <c r="DV549" s="142">
        <f t="shared" si="3354"/>
        <v>0</v>
      </c>
      <c r="DW549" s="142">
        <f t="shared" si="3354"/>
        <v>0</v>
      </c>
      <c r="DX549" s="142">
        <f t="shared" si="3354"/>
        <v>0</v>
      </c>
      <c r="DY549" s="142">
        <f t="shared" si="3354"/>
        <v>0</v>
      </c>
      <c r="DZ549" s="142">
        <f t="shared" si="3355"/>
        <v>0</v>
      </c>
      <c r="EA549" s="142">
        <f t="shared" si="3355"/>
        <v>0</v>
      </c>
      <c r="EB549" s="142">
        <f t="shared" si="3355"/>
        <v>0</v>
      </c>
      <c r="EC549" s="142">
        <f t="shared" si="3355"/>
        <v>0</v>
      </c>
      <c r="ED549" s="142">
        <f t="shared" si="3355"/>
        <v>0</v>
      </c>
      <c r="EE549" s="142">
        <f t="shared" si="3355"/>
        <v>0</v>
      </c>
      <c r="EF549" s="142">
        <f t="shared" si="3355"/>
        <v>0</v>
      </c>
      <c r="EG549" s="142">
        <f t="shared" si="3355"/>
        <v>0</v>
      </c>
      <c r="EH549" s="142">
        <f t="shared" si="3355"/>
        <v>0</v>
      </c>
      <c r="EI549" s="142">
        <f t="shared" si="3355"/>
        <v>0</v>
      </c>
      <c r="EJ549" s="142">
        <f t="shared" si="3355"/>
        <v>0</v>
      </c>
      <c r="EK549" s="142">
        <f t="shared" si="3364"/>
        <v>0</v>
      </c>
      <c r="EL549" s="142">
        <f t="shared" si="3364"/>
        <v>0</v>
      </c>
      <c r="EM549" s="142">
        <f t="shared" si="3364"/>
        <v>0</v>
      </c>
      <c r="EN549" s="142">
        <f t="shared" si="3364"/>
        <v>0</v>
      </c>
      <c r="EO549" s="142">
        <f t="shared" si="3364"/>
        <v>0</v>
      </c>
      <c r="EP549" s="142">
        <f t="shared" si="3364"/>
        <v>0</v>
      </c>
      <c r="EQ549" s="142">
        <f t="shared" si="3364"/>
        <v>0</v>
      </c>
      <c r="ER549" s="142">
        <f t="shared" si="3364"/>
        <v>0</v>
      </c>
      <c r="ES549" s="142">
        <f t="shared" si="3364"/>
        <v>0</v>
      </c>
      <c r="ET549" s="142">
        <f t="shared" si="3364"/>
        <v>0</v>
      </c>
      <c r="EU549" s="142">
        <f t="shared" si="3365"/>
        <v>0</v>
      </c>
      <c r="EV549" s="142">
        <f t="shared" si="3365"/>
        <v>0</v>
      </c>
      <c r="EW549" s="142">
        <f t="shared" si="3365"/>
        <v>0</v>
      </c>
      <c r="EX549" s="142">
        <f t="shared" si="3365"/>
        <v>0</v>
      </c>
      <c r="EY549" s="142">
        <f t="shared" si="3365"/>
        <v>0</v>
      </c>
      <c r="EZ549" s="142">
        <f t="shared" si="3365"/>
        <v>0</v>
      </c>
      <c r="FA549" s="142">
        <f t="shared" si="3365"/>
        <v>0</v>
      </c>
      <c r="FB549" s="142">
        <f t="shared" si="3365"/>
        <v>0</v>
      </c>
      <c r="FC549" s="142">
        <f t="shared" si="3365"/>
        <v>0</v>
      </c>
      <c r="FD549" s="142">
        <f t="shared" si="3365"/>
        <v>0</v>
      </c>
      <c r="FE549" s="142">
        <f t="shared" si="3366"/>
        <v>0</v>
      </c>
      <c r="FF549" s="142">
        <f t="shared" si="3366"/>
        <v>0</v>
      </c>
      <c r="FG549" s="142">
        <f t="shared" si="3363"/>
        <v>0</v>
      </c>
      <c r="FH549" s="142">
        <f t="shared" si="3363"/>
        <v>0</v>
      </c>
      <c r="FI549" s="142">
        <f t="shared" si="3333"/>
        <v>0</v>
      </c>
    </row>
    <row r="550" spans="3:165" s="116" customFormat="1" ht="13.5" customHeight="1" x14ac:dyDescent="0.25">
      <c r="C550" s="2">
        <v>896401</v>
      </c>
      <c r="D550" s="2"/>
      <c r="E550" s="121" t="s">
        <v>795</v>
      </c>
      <c r="H550" s="149"/>
      <c r="I550" s="149"/>
      <c r="J550" s="142">
        <f t="shared" si="3350"/>
        <v>0</v>
      </c>
      <c r="K550" s="142">
        <f t="shared" si="3350"/>
        <v>0</v>
      </c>
      <c r="L550" s="142">
        <f t="shared" si="3350"/>
        <v>0</v>
      </c>
      <c r="M550" s="142">
        <f t="shared" si="3350"/>
        <v>0</v>
      </c>
      <c r="N550" s="142">
        <f t="shared" si="3350"/>
        <v>0</v>
      </c>
      <c r="O550" s="142">
        <f t="shared" si="3350"/>
        <v>0</v>
      </c>
      <c r="P550" s="142">
        <f t="shared" si="3350"/>
        <v>0</v>
      </c>
      <c r="Q550" s="142">
        <f t="shared" si="3350"/>
        <v>0</v>
      </c>
      <c r="R550" s="142">
        <f t="shared" si="3350"/>
        <v>0</v>
      </c>
      <c r="S550" s="142">
        <f t="shared" si="3350"/>
        <v>0</v>
      </c>
      <c r="T550" s="142">
        <f t="shared" si="3350"/>
        <v>0</v>
      </c>
      <c r="U550" s="142">
        <f t="shared" si="3350"/>
        <v>0</v>
      </c>
      <c r="V550" s="142">
        <f t="shared" si="3350"/>
        <v>0</v>
      </c>
      <c r="W550" s="142">
        <f t="shared" si="3350"/>
        <v>0</v>
      </c>
      <c r="X550" s="142">
        <f t="shared" si="3350"/>
        <v>0</v>
      </c>
      <c r="Y550" s="142">
        <f t="shared" si="3350"/>
        <v>0</v>
      </c>
      <c r="Z550" s="142">
        <f t="shared" si="3356"/>
        <v>0</v>
      </c>
      <c r="AA550" s="142">
        <f t="shared" si="3356"/>
        <v>0</v>
      </c>
      <c r="AB550" s="142">
        <f t="shared" si="3356"/>
        <v>0</v>
      </c>
      <c r="AC550" s="142">
        <f t="shared" si="3356"/>
        <v>0</v>
      </c>
      <c r="AD550" s="142">
        <f t="shared" si="3356"/>
        <v>0</v>
      </c>
      <c r="AE550" s="142">
        <f t="shared" si="3356"/>
        <v>0</v>
      </c>
      <c r="AF550" s="142">
        <f t="shared" si="3356"/>
        <v>0</v>
      </c>
      <c r="AG550" s="142">
        <f t="shared" si="3356"/>
        <v>0</v>
      </c>
      <c r="AH550" s="142">
        <f t="shared" si="3356"/>
        <v>0</v>
      </c>
      <c r="AI550" s="142">
        <f t="shared" si="3356"/>
        <v>0</v>
      </c>
      <c r="AJ550" s="142">
        <f t="shared" si="3357"/>
        <v>0</v>
      </c>
      <c r="AK550" s="142">
        <f t="shared" si="3357"/>
        <v>150000</v>
      </c>
      <c r="AL550" s="142">
        <f t="shared" si="3357"/>
        <v>150000</v>
      </c>
      <c r="AM550" s="142">
        <f t="shared" si="3357"/>
        <v>94070</v>
      </c>
      <c r="AN550" s="142">
        <f t="shared" si="3357"/>
        <v>0</v>
      </c>
      <c r="AO550" s="142">
        <f t="shared" si="3357"/>
        <v>0</v>
      </c>
      <c r="AP550" s="142">
        <f t="shared" si="3357"/>
        <v>25399</v>
      </c>
      <c r="AQ550" s="142">
        <f t="shared" si="3357"/>
        <v>0</v>
      </c>
      <c r="AR550" s="142">
        <f t="shared" si="3357"/>
        <v>0</v>
      </c>
      <c r="AS550" s="142">
        <f t="shared" si="3357"/>
        <v>30531</v>
      </c>
      <c r="AT550" s="142">
        <f t="shared" si="3358"/>
        <v>24040</v>
      </c>
      <c r="AU550" s="142">
        <f t="shared" si="3358"/>
        <v>6491</v>
      </c>
      <c r="AV550" s="142">
        <f t="shared" si="3358"/>
        <v>0</v>
      </c>
      <c r="AW550" s="142">
        <f t="shared" si="3358"/>
        <v>0</v>
      </c>
      <c r="AX550" s="142">
        <f t="shared" si="3358"/>
        <v>0</v>
      </c>
      <c r="AY550" s="142">
        <f t="shared" si="3358"/>
        <v>0</v>
      </c>
      <c r="AZ550" s="142">
        <f t="shared" si="3358"/>
        <v>0</v>
      </c>
      <c r="BA550" s="142">
        <f t="shared" si="3358"/>
        <v>0</v>
      </c>
      <c r="BB550" s="142">
        <f t="shared" si="3358"/>
        <v>0</v>
      </c>
      <c r="BC550" s="142">
        <f t="shared" si="3358"/>
        <v>0</v>
      </c>
      <c r="BD550" s="142">
        <f t="shared" si="3359"/>
        <v>0</v>
      </c>
      <c r="BE550" s="142">
        <f t="shared" si="3359"/>
        <v>0</v>
      </c>
      <c r="BF550" s="142">
        <f t="shared" si="3359"/>
        <v>0</v>
      </c>
      <c r="BG550" s="142">
        <f t="shared" si="3359"/>
        <v>0</v>
      </c>
      <c r="BH550" s="142">
        <f t="shared" si="3359"/>
        <v>0</v>
      </c>
      <c r="BI550" s="142">
        <f t="shared" si="3359"/>
        <v>150000</v>
      </c>
      <c r="BJ550" s="142">
        <f t="shared" si="3359"/>
        <v>150000</v>
      </c>
      <c r="BK550" s="142">
        <f t="shared" si="3359"/>
        <v>150000</v>
      </c>
      <c r="BL550" s="142">
        <f t="shared" si="3359"/>
        <v>0</v>
      </c>
      <c r="BM550" s="142">
        <f t="shared" si="3359"/>
        <v>94070</v>
      </c>
      <c r="BN550" s="142">
        <f t="shared" si="3360"/>
        <v>0</v>
      </c>
      <c r="BO550" s="142">
        <f t="shared" si="3360"/>
        <v>0</v>
      </c>
      <c r="BP550" s="142">
        <f t="shared" si="3360"/>
        <v>0</v>
      </c>
      <c r="BQ550" s="142">
        <f t="shared" si="3360"/>
        <v>0</v>
      </c>
      <c r="BR550" s="142">
        <f t="shared" si="3360"/>
        <v>25399</v>
      </c>
      <c r="BS550" s="142">
        <f t="shared" si="3360"/>
        <v>0</v>
      </c>
      <c r="BT550" s="142">
        <f t="shared" si="3360"/>
        <v>0</v>
      </c>
      <c r="BU550" s="142">
        <f t="shared" si="3360"/>
        <v>0</v>
      </c>
      <c r="BV550" s="142">
        <f t="shared" si="3360"/>
        <v>30531</v>
      </c>
      <c r="BW550" s="142">
        <f t="shared" si="3360"/>
        <v>24040</v>
      </c>
      <c r="BX550" s="142">
        <f t="shared" si="3361"/>
        <v>0</v>
      </c>
      <c r="BY550" s="142">
        <f t="shared" si="3361"/>
        <v>6491</v>
      </c>
      <c r="BZ550" s="142">
        <f t="shared" si="3361"/>
        <v>0</v>
      </c>
      <c r="CA550" s="142">
        <f t="shared" si="3361"/>
        <v>0</v>
      </c>
      <c r="CB550" s="142">
        <f t="shared" si="3361"/>
        <v>0</v>
      </c>
      <c r="CC550" s="142">
        <f t="shared" si="3361"/>
        <v>0</v>
      </c>
      <c r="CD550" s="142">
        <f t="shared" si="3361"/>
        <v>0</v>
      </c>
      <c r="CE550" s="142">
        <f t="shared" si="3361"/>
        <v>0</v>
      </c>
      <c r="CF550" s="142">
        <f t="shared" si="3361"/>
        <v>0</v>
      </c>
      <c r="CG550" s="142">
        <f t="shared" si="3361"/>
        <v>0</v>
      </c>
      <c r="CH550" s="142">
        <f t="shared" si="3361"/>
        <v>0</v>
      </c>
      <c r="CI550" s="142">
        <f t="shared" si="3361"/>
        <v>0</v>
      </c>
      <c r="CJ550" s="142">
        <f t="shared" si="3361"/>
        <v>0</v>
      </c>
      <c r="CK550" s="142">
        <f t="shared" si="3361"/>
        <v>0</v>
      </c>
      <c r="CL550" s="142">
        <f t="shared" ref="CL550:CU551" si="3367">SUMIF($C$16:$C$489,$C550,CL$16:CL$489)</f>
        <v>0</v>
      </c>
      <c r="CM550" s="142">
        <f t="shared" si="3367"/>
        <v>0</v>
      </c>
      <c r="CN550" s="142">
        <f t="shared" si="3367"/>
        <v>0</v>
      </c>
      <c r="CO550" s="142">
        <f t="shared" si="3367"/>
        <v>150000</v>
      </c>
      <c r="CP550" s="142">
        <f t="shared" si="3367"/>
        <v>0</v>
      </c>
      <c r="CQ550" s="142">
        <f t="shared" si="3367"/>
        <v>0</v>
      </c>
      <c r="CR550" s="142">
        <f t="shared" si="3367"/>
        <v>0</v>
      </c>
      <c r="CS550" s="142">
        <f t="shared" si="3367"/>
        <v>0</v>
      </c>
      <c r="CT550" s="142">
        <f t="shared" si="3367"/>
        <v>0</v>
      </c>
      <c r="CU550" s="142">
        <f t="shared" si="3367"/>
        <v>0</v>
      </c>
      <c r="CV550" s="142">
        <f t="shared" ref="CV550:DE551" si="3368">SUMIF($C$16:$C$489,$C550,CV$16:CV$489)</f>
        <v>0</v>
      </c>
      <c r="CW550" s="142">
        <f t="shared" si="3368"/>
        <v>0</v>
      </c>
      <c r="CX550" s="142">
        <f t="shared" si="3368"/>
        <v>0</v>
      </c>
      <c r="CY550" s="142">
        <f t="shared" si="3368"/>
        <v>0</v>
      </c>
      <c r="CZ550" s="142">
        <f t="shared" si="3368"/>
        <v>0</v>
      </c>
      <c r="DA550" s="142">
        <f t="shared" si="3368"/>
        <v>0</v>
      </c>
      <c r="DB550" s="142">
        <f t="shared" si="3368"/>
        <v>0</v>
      </c>
      <c r="DC550" s="142">
        <f t="shared" si="3368"/>
        <v>0</v>
      </c>
      <c r="DD550" s="142">
        <f t="shared" si="3368"/>
        <v>0</v>
      </c>
      <c r="DE550" s="142">
        <f t="shared" si="3368"/>
        <v>0</v>
      </c>
      <c r="DF550" s="142">
        <f t="shared" ref="DF550:DO551" si="3369">SUMIF($C$16:$C$489,$C550,DF$16:DF$489)</f>
        <v>0</v>
      </c>
      <c r="DG550" s="142">
        <f t="shared" si="3369"/>
        <v>0</v>
      </c>
      <c r="DH550" s="142">
        <f t="shared" si="3369"/>
        <v>0</v>
      </c>
      <c r="DI550" s="142">
        <f t="shared" si="3369"/>
        <v>0</v>
      </c>
      <c r="DJ550" s="142">
        <f t="shared" si="3369"/>
        <v>0</v>
      </c>
      <c r="DK550" s="142">
        <f t="shared" si="3369"/>
        <v>0</v>
      </c>
      <c r="DL550" s="142">
        <f t="shared" si="3369"/>
        <v>0</v>
      </c>
      <c r="DM550" s="142">
        <f t="shared" si="3369"/>
        <v>0</v>
      </c>
      <c r="DN550" s="142">
        <f t="shared" si="3369"/>
        <v>0</v>
      </c>
      <c r="DO550" s="142">
        <f t="shared" si="3369"/>
        <v>0</v>
      </c>
      <c r="DP550" s="142">
        <f t="shared" ref="DP550:DY551" si="3370">SUMIF($C$16:$C$489,$C550,DP$16:DP$489)</f>
        <v>0</v>
      </c>
      <c r="DQ550" s="142">
        <f t="shared" si="3370"/>
        <v>0</v>
      </c>
      <c r="DR550" s="142">
        <f t="shared" si="3370"/>
        <v>0</v>
      </c>
      <c r="DS550" s="142">
        <f t="shared" si="3370"/>
        <v>0</v>
      </c>
      <c r="DT550" s="142">
        <f t="shared" si="3370"/>
        <v>0</v>
      </c>
      <c r="DU550" s="142">
        <f t="shared" si="3370"/>
        <v>0</v>
      </c>
      <c r="DV550" s="142">
        <f t="shared" si="3370"/>
        <v>0</v>
      </c>
      <c r="DW550" s="142">
        <f t="shared" si="3370"/>
        <v>0</v>
      </c>
      <c r="DX550" s="142">
        <f t="shared" si="3370"/>
        <v>0</v>
      </c>
      <c r="DY550" s="142">
        <f t="shared" si="3370"/>
        <v>0</v>
      </c>
      <c r="DZ550" s="142">
        <f t="shared" ref="DZ550:EG551" si="3371">SUMIF($C$16:$C$489,$C550,DZ$16:DZ$489)</f>
        <v>0</v>
      </c>
      <c r="EA550" s="142">
        <f t="shared" si="3371"/>
        <v>0</v>
      </c>
      <c r="EB550" s="142">
        <f t="shared" si="3371"/>
        <v>0</v>
      </c>
      <c r="EC550" s="142">
        <f t="shared" si="3371"/>
        <v>0</v>
      </c>
      <c r="ED550" s="142">
        <f t="shared" si="3371"/>
        <v>0</v>
      </c>
      <c r="EE550" s="142">
        <f t="shared" si="3371"/>
        <v>0</v>
      </c>
      <c r="EF550" s="142">
        <f t="shared" si="3371"/>
        <v>0</v>
      </c>
      <c r="EG550" s="142">
        <f t="shared" si="3371"/>
        <v>0</v>
      </c>
      <c r="EH550" s="142">
        <f t="shared" ref="EH550:EJ550" si="3372">SUMIF($C$16:$C$489,$C550,EH$16:EH$489)</f>
        <v>0</v>
      </c>
      <c r="EI550" s="142">
        <f t="shared" si="3372"/>
        <v>0</v>
      </c>
      <c r="EJ550" s="142">
        <f t="shared" si="3372"/>
        <v>0</v>
      </c>
      <c r="EK550" s="142">
        <f t="shared" si="3364"/>
        <v>0</v>
      </c>
      <c r="EL550" s="142">
        <f t="shared" si="3364"/>
        <v>0</v>
      </c>
      <c r="EM550" s="142">
        <f t="shared" si="3364"/>
        <v>0</v>
      </c>
      <c r="EN550" s="142">
        <f t="shared" si="3364"/>
        <v>0</v>
      </c>
      <c r="EO550" s="142">
        <f t="shared" si="3364"/>
        <v>0</v>
      </c>
      <c r="EP550" s="142">
        <f t="shared" si="3364"/>
        <v>0</v>
      </c>
      <c r="EQ550" s="142">
        <f t="shared" si="3364"/>
        <v>0</v>
      </c>
      <c r="ER550" s="142">
        <f t="shared" si="3364"/>
        <v>0</v>
      </c>
      <c r="ES550" s="142">
        <f t="shared" si="3364"/>
        <v>0</v>
      </c>
      <c r="ET550" s="142">
        <f t="shared" si="3364"/>
        <v>0</v>
      </c>
      <c r="EU550" s="142">
        <f t="shared" si="3365"/>
        <v>0</v>
      </c>
      <c r="EV550" s="142">
        <f t="shared" si="3365"/>
        <v>0</v>
      </c>
      <c r="EW550" s="142">
        <f t="shared" si="3365"/>
        <v>0</v>
      </c>
      <c r="EX550" s="142">
        <f t="shared" si="3365"/>
        <v>0</v>
      </c>
      <c r="EY550" s="142">
        <f t="shared" si="3365"/>
        <v>0</v>
      </c>
      <c r="EZ550" s="142">
        <f t="shared" si="3365"/>
        <v>0</v>
      </c>
      <c r="FA550" s="142">
        <f t="shared" si="3365"/>
        <v>0</v>
      </c>
      <c r="FB550" s="142">
        <f t="shared" si="3365"/>
        <v>0</v>
      </c>
      <c r="FC550" s="142">
        <f t="shared" si="3365"/>
        <v>0</v>
      </c>
      <c r="FD550" s="142">
        <f t="shared" si="3365"/>
        <v>0</v>
      </c>
      <c r="FE550" s="142">
        <f t="shared" si="3366"/>
        <v>0</v>
      </c>
      <c r="FF550" s="142">
        <f t="shared" si="3366"/>
        <v>0</v>
      </c>
      <c r="FG550" s="142">
        <f t="shared" si="3363"/>
        <v>0</v>
      </c>
      <c r="FH550" s="142">
        <f t="shared" si="3363"/>
        <v>0</v>
      </c>
      <c r="FI550" s="142">
        <f t="shared" si="3333"/>
        <v>0</v>
      </c>
    </row>
    <row r="551" spans="3:165" s="116" customFormat="1" ht="13.5" customHeight="1" x14ac:dyDescent="0.25">
      <c r="C551" s="2">
        <v>847902</v>
      </c>
      <c r="D551" s="2"/>
      <c r="E551" s="121" t="s">
        <v>646</v>
      </c>
      <c r="H551" s="149"/>
      <c r="I551" s="149"/>
      <c r="J551" s="142">
        <f t="shared" si="3350"/>
        <v>5000</v>
      </c>
      <c r="K551" s="142">
        <f t="shared" si="3350"/>
        <v>0</v>
      </c>
      <c r="L551" s="142">
        <f t="shared" si="3350"/>
        <v>0</v>
      </c>
      <c r="M551" s="142">
        <f t="shared" si="3350"/>
        <v>5000</v>
      </c>
      <c r="N551" s="142">
        <f t="shared" si="3350"/>
        <v>0</v>
      </c>
      <c r="O551" s="142">
        <f t="shared" si="3350"/>
        <v>0</v>
      </c>
      <c r="P551" s="142">
        <f t="shared" si="3350"/>
        <v>0</v>
      </c>
      <c r="Q551" s="142">
        <f t="shared" si="3350"/>
        <v>0</v>
      </c>
      <c r="R551" s="142">
        <f t="shared" si="3350"/>
        <v>0</v>
      </c>
      <c r="S551" s="142">
        <f t="shared" si="3350"/>
        <v>0</v>
      </c>
      <c r="T551" s="142">
        <f t="shared" si="3350"/>
        <v>0</v>
      </c>
      <c r="U551" s="142">
        <f t="shared" si="3350"/>
        <v>0</v>
      </c>
      <c r="V551" s="142">
        <f t="shared" si="3350"/>
        <v>0</v>
      </c>
      <c r="W551" s="142">
        <f t="shared" si="3350"/>
        <v>0</v>
      </c>
      <c r="X551" s="142">
        <f t="shared" si="3350"/>
        <v>0</v>
      </c>
      <c r="Y551" s="142">
        <f t="shared" si="3350"/>
        <v>0</v>
      </c>
      <c r="Z551" s="142">
        <f t="shared" si="3356"/>
        <v>0</v>
      </c>
      <c r="AA551" s="142">
        <f t="shared" si="3356"/>
        <v>0</v>
      </c>
      <c r="AB551" s="142">
        <f t="shared" si="3356"/>
        <v>0</v>
      </c>
      <c r="AC551" s="142">
        <f t="shared" si="3356"/>
        <v>0</v>
      </c>
      <c r="AD551" s="142">
        <f t="shared" si="3356"/>
        <v>0</v>
      </c>
      <c r="AE551" s="142">
        <f t="shared" si="3356"/>
        <v>0</v>
      </c>
      <c r="AF551" s="142">
        <f t="shared" si="3356"/>
        <v>0</v>
      </c>
      <c r="AG551" s="142">
        <f t="shared" si="3356"/>
        <v>0</v>
      </c>
      <c r="AH551" s="142">
        <f t="shared" si="3356"/>
        <v>0</v>
      </c>
      <c r="AI551" s="142">
        <f t="shared" si="3356"/>
        <v>0</v>
      </c>
      <c r="AJ551" s="142">
        <f t="shared" si="3357"/>
        <v>5000</v>
      </c>
      <c r="AK551" s="142">
        <f t="shared" si="3357"/>
        <v>0</v>
      </c>
      <c r="AL551" s="142">
        <f t="shared" si="3357"/>
        <v>0</v>
      </c>
      <c r="AM551" s="142">
        <f t="shared" si="3357"/>
        <v>0</v>
      </c>
      <c r="AN551" s="142">
        <f t="shared" si="3357"/>
        <v>0</v>
      </c>
      <c r="AO551" s="142">
        <f t="shared" si="3357"/>
        <v>0</v>
      </c>
      <c r="AP551" s="142">
        <f t="shared" si="3357"/>
        <v>0</v>
      </c>
      <c r="AQ551" s="142">
        <f t="shared" si="3357"/>
        <v>0</v>
      </c>
      <c r="AR551" s="142">
        <f t="shared" si="3357"/>
        <v>0</v>
      </c>
      <c r="AS551" s="142">
        <f t="shared" si="3357"/>
        <v>0</v>
      </c>
      <c r="AT551" s="142">
        <f t="shared" si="3358"/>
        <v>0</v>
      </c>
      <c r="AU551" s="142">
        <f t="shared" si="3358"/>
        <v>0</v>
      </c>
      <c r="AV551" s="142">
        <f t="shared" si="3358"/>
        <v>0</v>
      </c>
      <c r="AW551" s="142">
        <f t="shared" si="3358"/>
        <v>0</v>
      </c>
      <c r="AX551" s="142">
        <f t="shared" si="3358"/>
        <v>0</v>
      </c>
      <c r="AY551" s="142">
        <f t="shared" si="3358"/>
        <v>0</v>
      </c>
      <c r="AZ551" s="142">
        <f t="shared" si="3358"/>
        <v>0</v>
      </c>
      <c r="BA551" s="142">
        <f t="shared" si="3358"/>
        <v>0</v>
      </c>
      <c r="BB551" s="142">
        <f t="shared" si="3358"/>
        <v>0</v>
      </c>
      <c r="BC551" s="142">
        <f t="shared" si="3358"/>
        <v>0</v>
      </c>
      <c r="BD551" s="142">
        <f t="shared" si="3359"/>
        <v>0</v>
      </c>
      <c r="BE551" s="142">
        <f t="shared" si="3359"/>
        <v>0</v>
      </c>
      <c r="BF551" s="142">
        <f t="shared" si="3359"/>
        <v>0</v>
      </c>
      <c r="BG551" s="142">
        <f t="shared" si="3359"/>
        <v>0</v>
      </c>
      <c r="BH551" s="142">
        <f t="shared" si="3359"/>
        <v>0</v>
      </c>
      <c r="BI551" s="142">
        <f t="shared" si="3359"/>
        <v>0</v>
      </c>
      <c r="BJ551" s="142">
        <f t="shared" si="3359"/>
        <v>5000</v>
      </c>
      <c r="BK551" s="142">
        <f t="shared" si="3359"/>
        <v>5000</v>
      </c>
      <c r="BL551" s="142">
        <f t="shared" si="3359"/>
        <v>0</v>
      </c>
      <c r="BM551" s="142">
        <f t="shared" si="3359"/>
        <v>0</v>
      </c>
      <c r="BN551" s="142">
        <f t="shared" si="3360"/>
        <v>0</v>
      </c>
      <c r="BO551" s="142">
        <f t="shared" si="3360"/>
        <v>0</v>
      </c>
      <c r="BP551" s="142">
        <f t="shared" si="3360"/>
        <v>0</v>
      </c>
      <c r="BQ551" s="142">
        <f t="shared" si="3360"/>
        <v>0</v>
      </c>
      <c r="BR551" s="142">
        <f t="shared" si="3360"/>
        <v>0</v>
      </c>
      <c r="BS551" s="142">
        <f t="shared" si="3360"/>
        <v>0</v>
      </c>
      <c r="BT551" s="142">
        <f t="shared" si="3360"/>
        <v>0</v>
      </c>
      <c r="BU551" s="142">
        <f t="shared" si="3360"/>
        <v>0</v>
      </c>
      <c r="BV551" s="142">
        <f t="shared" si="3360"/>
        <v>0</v>
      </c>
      <c r="BW551" s="142">
        <f t="shared" si="3360"/>
        <v>0</v>
      </c>
      <c r="BX551" s="142">
        <f t="shared" si="3361"/>
        <v>0</v>
      </c>
      <c r="BY551" s="142">
        <f t="shared" si="3361"/>
        <v>0</v>
      </c>
      <c r="BZ551" s="142">
        <f t="shared" si="3361"/>
        <v>0</v>
      </c>
      <c r="CA551" s="142">
        <f t="shared" si="3361"/>
        <v>0</v>
      </c>
      <c r="CB551" s="142">
        <f t="shared" si="3361"/>
        <v>0</v>
      </c>
      <c r="CC551" s="142">
        <f t="shared" si="3361"/>
        <v>0</v>
      </c>
      <c r="CD551" s="142">
        <f t="shared" si="3361"/>
        <v>0</v>
      </c>
      <c r="CE551" s="142">
        <f t="shared" si="3361"/>
        <v>0</v>
      </c>
      <c r="CF551" s="142">
        <f t="shared" si="3361"/>
        <v>0</v>
      </c>
      <c r="CG551" s="142">
        <f t="shared" si="3361"/>
        <v>0</v>
      </c>
      <c r="CH551" s="142">
        <f t="shared" si="3361"/>
        <v>0</v>
      </c>
      <c r="CI551" s="142">
        <f t="shared" si="3361"/>
        <v>0</v>
      </c>
      <c r="CJ551" s="142">
        <f t="shared" si="3361"/>
        <v>0</v>
      </c>
      <c r="CK551" s="142">
        <f t="shared" si="3361"/>
        <v>0</v>
      </c>
      <c r="CL551" s="142">
        <f t="shared" si="3367"/>
        <v>0</v>
      </c>
      <c r="CM551" s="142">
        <f t="shared" si="3367"/>
        <v>0</v>
      </c>
      <c r="CN551" s="142">
        <f t="shared" si="3367"/>
        <v>0</v>
      </c>
      <c r="CO551" s="142">
        <f t="shared" si="3367"/>
        <v>5000</v>
      </c>
      <c r="CP551" s="142">
        <f t="shared" si="3367"/>
        <v>0</v>
      </c>
      <c r="CQ551" s="142">
        <f t="shared" si="3367"/>
        <v>0</v>
      </c>
      <c r="CR551" s="142">
        <f t="shared" si="3367"/>
        <v>0</v>
      </c>
      <c r="CS551" s="142">
        <f t="shared" si="3367"/>
        <v>0</v>
      </c>
      <c r="CT551" s="142">
        <f t="shared" si="3367"/>
        <v>0</v>
      </c>
      <c r="CU551" s="142">
        <f t="shared" si="3367"/>
        <v>0</v>
      </c>
      <c r="CV551" s="142">
        <f t="shared" si="3368"/>
        <v>0</v>
      </c>
      <c r="CW551" s="142">
        <f t="shared" si="3368"/>
        <v>0</v>
      </c>
      <c r="CX551" s="142">
        <f t="shared" si="3368"/>
        <v>0</v>
      </c>
      <c r="CY551" s="142">
        <f t="shared" si="3368"/>
        <v>0</v>
      </c>
      <c r="CZ551" s="142">
        <f t="shared" si="3368"/>
        <v>0</v>
      </c>
      <c r="DA551" s="142">
        <f t="shared" si="3368"/>
        <v>0</v>
      </c>
      <c r="DB551" s="142">
        <f t="shared" si="3368"/>
        <v>0</v>
      </c>
      <c r="DC551" s="142">
        <f t="shared" si="3368"/>
        <v>0</v>
      </c>
      <c r="DD551" s="142">
        <f t="shared" si="3368"/>
        <v>0</v>
      </c>
      <c r="DE551" s="142">
        <f t="shared" si="3368"/>
        <v>0</v>
      </c>
      <c r="DF551" s="142">
        <f t="shared" si="3369"/>
        <v>0</v>
      </c>
      <c r="DG551" s="142">
        <f t="shared" si="3369"/>
        <v>0</v>
      </c>
      <c r="DH551" s="142">
        <f t="shared" si="3369"/>
        <v>0</v>
      </c>
      <c r="DI551" s="142">
        <f t="shared" si="3369"/>
        <v>0</v>
      </c>
      <c r="DJ551" s="142">
        <f t="shared" si="3369"/>
        <v>0</v>
      </c>
      <c r="DK551" s="142">
        <f t="shared" si="3369"/>
        <v>0</v>
      </c>
      <c r="DL551" s="142">
        <f t="shared" si="3369"/>
        <v>0</v>
      </c>
      <c r="DM551" s="142">
        <f t="shared" si="3369"/>
        <v>0</v>
      </c>
      <c r="DN551" s="142">
        <f t="shared" si="3369"/>
        <v>0</v>
      </c>
      <c r="DO551" s="142">
        <f t="shared" si="3369"/>
        <v>0</v>
      </c>
      <c r="DP551" s="142">
        <f t="shared" si="3370"/>
        <v>0</v>
      </c>
      <c r="DQ551" s="142">
        <f t="shared" si="3370"/>
        <v>0</v>
      </c>
      <c r="DR551" s="142">
        <f t="shared" si="3370"/>
        <v>0</v>
      </c>
      <c r="DS551" s="142">
        <f t="shared" si="3370"/>
        <v>0</v>
      </c>
      <c r="DT551" s="142">
        <f t="shared" si="3370"/>
        <v>0</v>
      </c>
      <c r="DU551" s="142">
        <f t="shared" si="3370"/>
        <v>0</v>
      </c>
      <c r="DV551" s="142">
        <f t="shared" si="3370"/>
        <v>0</v>
      </c>
      <c r="DW551" s="142">
        <f t="shared" si="3370"/>
        <v>0</v>
      </c>
      <c r="DX551" s="142">
        <f t="shared" si="3370"/>
        <v>0</v>
      </c>
      <c r="DY551" s="142">
        <f t="shared" si="3370"/>
        <v>0</v>
      </c>
      <c r="DZ551" s="142">
        <f t="shared" si="3371"/>
        <v>0</v>
      </c>
      <c r="EA551" s="142">
        <f t="shared" si="3371"/>
        <v>0</v>
      </c>
      <c r="EB551" s="142">
        <f t="shared" si="3371"/>
        <v>0</v>
      </c>
      <c r="EC551" s="142">
        <f t="shared" si="3371"/>
        <v>0</v>
      </c>
      <c r="ED551" s="142">
        <f t="shared" si="3371"/>
        <v>0</v>
      </c>
      <c r="EE551" s="142">
        <f t="shared" si="3371"/>
        <v>0</v>
      </c>
      <c r="EF551" s="142">
        <f t="shared" si="3371"/>
        <v>0</v>
      </c>
      <c r="EG551" s="142">
        <f t="shared" si="3371"/>
        <v>0</v>
      </c>
      <c r="EH551" s="142">
        <f t="shared" ref="EH551:FD551" si="3373">SUMIF($C$16:$C$489,$C551,EH$16:EH$489)</f>
        <v>0</v>
      </c>
      <c r="EI551" s="142">
        <f t="shared" si="3373"/>
        <v>0</v>
      </c>
      <c r="EJ551" s="142">
        <f t="shared" si="3373"/>
        <v>0</v>
      </c>
      <c r="EK551" s="142">
        <f t="shared" si="3373"/>
        <v>0</v>
      </c>
      <c r="EL551" s="142">
        <f t="shared" si="3373"/>
        <v>0</v>
      </c>
      <c r="EM551" s="142">
        <f t="shared" si="3373"/>
        <v>0</v>
      </c>
      <c r="EN551" s="142">
        <f t="shared" si="3373"/>
        <v>0</v>
      </c>
      <c r="EO551" s="142">
        <f t="shared" si="3373"/>
        <v>0</v>
      </c>
      <c r="EP551" s="142">
        <f t="shared" si="3373"/>
        <v>0</v>
      </c>
      <c r="EQ551" s="142">
        <f t="shared" si="3373"/>
        <v>0</v>
      </c>
      <c r="ER551" s="142">
        <f t="shared" si="3373"/>
        <v>0</v>
      </c>
      <c r="ES551" s="142">
        <f t="shared" si="3373"/>
        <v>0</v>
      </c>
      <c r="ET551" s="142">
        <f t="shared" si="3373"/>
        <v>0</v>
      </c>
      <c r="EU551" s="142">
        <f t="shared" si="3373"/>
        <v>0</v>
      </c>
      <c r="EV551" s="142">
        <f t="shared" si="3373"/>
        <v>0</v>
      </c>
      <c r="EW551" s="142">
        <f t="shared" si="3373"/>
        <v>0</v>
      </c>
      <c r="EX551" s="142">
        <f t="shared" si="3373"/>
        <v>0</v>
      </c>
      <c r="EY551" s="142">
        <f t="shared" si="3373"/>
        <v>0</v>
      </c>
      <c r="EZ551" s="142">
        <f t="shared" si="3373"/>
        <v>0</v>
      </c>
      <c r="FA551" s="142">
        <f t="shared" si="3373"/>
        <v>0</v>
      </c>
      <c r="FB551" s="142">
        <f t="shared" si="3373"/>
        <v>0</v>
      </c>
      <c r="FC551" s="142">
        <f t="shared" si="3373"/>
        <v>0</v>
      </c>
      <c r="FD551" s="142">
        <f t="shared" si="3373"/>
        <v>0</v>
      </c>
      <c r="FE551" s="142">
        <f t="shared" si="3366"/>
        <v>0</v>
      </c>
      <c r="FF551" s="142">
        <f t="shared" si="3366"/>
        <v>0</v>
      </c>
      <c r="FG551" s="142">
        <f t="shared" si="3363"/>
        <v>0</v>
      </c>
      <c r="FH551" s="142">
        <f t="shared" si="3363"/>
        <v>0</v>
      </c>
      <c r="FI551" s="142">
        <f t="shared" si="3333"/>
        <v>0</v>
      </c>
    </row>
    <row r="552" spans="3:165" s="116" customFormat="1" ht="13.5" customHeight="1" x14ac:dyDescent="0.25">
      <c r="D552" s="94"/>
      <c r="E552" s="151" t="s">
        <v>647</v>
      </c>
      <c r="H552" s="149"/>
      <c r="I552" s="149"/>
      <c r="J552" s="152">
        <f t="shared" ref="J552:AJ552" si="3374">SUM(J498:J551)</f>
        <v>892134906</v>
      </c>
      <c r="K552" s="152">
        <f t="shared" si="3374"/>
        <v>695476474</v>
      </c>
      <c r="L552" s="152">
        <f t="shared" si="3374"/>
        <v>334091</v>
      </c>
      <c r="M552" s="152">
        <f t="shared" si="3374"/>
        <v>134235180</v>
      </c>
      <c r="N552" s="152">
        <f t="shared" si="3374"/>
        <v>73421179</v>
      </c>
      <c r="O552" s="152">
        <f t="shared" si="3374"/>
        <v>18857607</v>
      </c>
      <c r="P552" s="152">
        <f t="shared" si="3374"/>
        <v>820867</v>
      </c>
      <c r="Q552" s="152">
        <f t="shared" si="3374"/>
        <v>7359489</v>
      </c>
      <c r="R552" s="152">
        <f t="shared" si="3374"/>
        <v>46596</v>
      </c>
      <c r="S552" s="152">
        <f t="shared" si="3374"/>
        <v>3539668</v>
      </c>
      <c r="T552" s="152">
        <f t="shared" si="3374"/>
        <v>7703977</v>
      </c>
      <c r="U552" s="152">
        <f t="shared" si="3374"/>
        <v>6536992</v>
      </c>
      <c r="V552" s="152">
        <f t="shared" si="3374"/>
        <v>1166985</v>
      </c>
      <c r="W552" s="152">
        <f t="shared" si="3374"/>
        <v>17453</v>
      </c>
      <c r="X552" s="152">
        <f t="shared" si="3374"/>
        <v>65544</v>
      </c>
      <c r="Y552" s="152">
        <f t="shared" si="3374"/>
        <v>51610</v>
      </c>
      <c r="Z552" s="152">
        <f t="shared" si="3374"/>
        <v>13934</v>
      </c>
      <c r="AA552" s="152">
        <f t="shared" si="3374"/>
        <v>198500</v>
      </c>
      <c r="AB552" s="152">
        <f t="shared" si="3374"/>
        <v>6730144</v>
      </c>
      <c r="AC552" s="152">
        <f t="shared" si="3374"/>
        <v>15417739</v>
      </c>
      <c r="AD552" s="152">
        <f t="shared" si="3374"/>
        <v>51417</v>
      </c>
      <c r="AE552" s="152">
        <f t="shared" si="3374"/>
        <v>2478395</v>
      </c>
      <c r="AF552" s="152">
        <f t="shared" si="3374"/>
        <v>32586906</v>
      </c>
      <c r="AG552" s="152">
        <f t="shared" si="3374"/>
        <v>25057955</v>
      </c>
      <c r="AH552" s="152">
        <f t="shared" si="3374"/>
        <v>11636730</v>
      </c>
      <c r="AI552" s="152">
        <f t="shared" si="3374"/>
        <v>31812489</v>
      </c>
      <c r="AJ552" s="152">
        <f t="shared" si="3374"/>
        <v>44777830</v>
      </c>
      <c r="AK552" s="152"/>
      <c r="AL552" s="152">
        <f t="shared" ref="AL552:BV552" si="3375">SUM(AL498:AL551)</f>
        <v>12250947</v>
      </c>
      <c r="AM552" s="152">
        <f t="shared" si="3375"/>
        <v>7237828</v>
      </c>
      <c r="AN552" s="152">
        <f t="shared" si="3375"/>
        <v>93440</v>
      </c>
      <c r="AO552" s="152">
        <f t="shared" si="3375"/>
        <v>629999</v>
      </c>
      <c r="AP552" s="152">
        <f t="shared" si="3375"/>
        <v>442216</v>
      </c>
      <c r="AQ552" s="152">
        <f t="shared" si="3375"/>
        <v>0</v>
      </c>
      <c r="AR552" s="152">
        <f t="shared" si="3375"/>
        <v>0</v>
      </c>
      <c r="AS552" s="152">
        <f t="shared" si="3375"/>
        <v>603106</v>
      </c>
      <c r="AT552" s="152">
        <f t="shared" si="3375"/>
        <v>580546</v>
      </c>
      <c r="AU552" s="152">
        <f t="shared" si="3375"/>
        <v>22560</v>
      </c>
      <c r="AV552" s="152">
        <f t="shared" si="3375"/>
        <v>0</v>
      </c>
      <c r="AW552" s="152">
        <f t="shared" si="3375"/>
        <v>0</v>
      </c>
      <c r="AX552" s="152">
        <f t="shared" si="3375"/>
        <v>0</v>
      </c>
      <c r="AY552" s="152">
        <f t="shared" si="3375"/>
        <v>0</v>
      </c>
      <c r="AZ552" s="152">
        <f t="shared" si="3375"/>
        <v>0</v>
      </c>
      <c r="BA552" s="152">
        <f t="shared" si="3375"/>
        <v>0</v>
      </c>
      <c r="BB552" s="152">
        <f t="shared" si="3375"/>
        <v>3173981</v>
      </c>
      <c r="BC552" s="152">
        <f t="shared" si="3375"/>
        <v>70377</v>
      </c>
      <c r="BD552" s="152">
        <f t="shared" si="3375"/>
        <v>405000</v>
      </c>
      <c r="BE552" s="152">
        <f t="shared" si="3375"/>
        <v>0</v>
      </c>
      <c r="BF552" s="152">
        <f t="shared" si="3375"/>
        <v>0</v>
      </c>
      <c r="BG552" s="152">
        <f t="shared" si="3375"/>
        <v>0</v>
      </c>
      <c r="BH552" s="152">
        <f t="shared" si="3375"/>
        <v>0</v>
      </c>
      <c r="BI552" s="152">
        <f t="shared" si="3375"/>
        <v>10661816</v>
      </c>
      <c r="BJ552" s="152">
        <f t="shared" si="3375"/>
        <v>911777072</v>
      </c>
      <c r="BK552" s="152">
        <f t="shared" si="3375"/>
        <v>146486127</v>
      </c>
      <c r="BL552" s="152">
        <f t="shared" si="3375"/>
        <v>46932768</v>
      </c>
      <c r="BM552" s="152">
        <f t="shared" si="3375"/>
        <v>80659007</v>
      </c>
      <c r="BN552" s="152">
        <f t="shared" si="3375"/>
        <v>39712861</v>
      </c>
      <c r="BO552" s="152">
        <f t="shared" si="3375"/>
        <v>18951047</v>
      </c>
      <c r="BP552" s="152">
        <f t="shared" si="3375"/>
        <v>400000</v>
      </c>
      <c r="BQ552" s="152">
        <f t="shared" si="3375"/>
        <v>1450866</v>
      </c>
      <c r="BR552" s="152">
        <f t="shared" si="3375"/>
        <v>7801705</v>
      </c>
      <c r="BS552" s="152">
        <f t="shared" si="3375"/>
        <v>2537202</v>
      </c>
      <c r="BT552" s="152">
        <f t="shared" si="3375"/>
        <v>46596</v>
      </c>
      <c r="BU552" s="152">
        <f t="shared" si="3375"/>
        <v>3539668</v>
      </c>
      <c r="BV552" s="152">
        <f t="shared" si="3375"/>
        <v>8307083</v>
      </c>
      <c r="BW552" s="152">
        <f t="shared" ref="BW552:EH552" si="3376">SUM(BW498:BW551)</f>
        <v>7117538</v>
      </c>
      <c r="BX552" s="152">
        <f t="shared" si="3376"/>
        <v>2191634</v>
      </c>
      <c r="BY552" s="152">
        <f t="shared" si="3376"/>
        <v>1189545</v>
      </c>
      <c r="BZ552" s="152">
        <f t="shared" si="3376"/>
        <v>591071</v>
      </c>
      <c r="CA552" s="152">
        <f t="shared" si="3376"/>
        <v>17453</v>
      </c>
      <c r="CB552" s="152">
        <f t="shared" si="3376"/>
        <v>65544</v>
      </c>
      <c r="CC552" s="152">
        <f t="shared" si="3376"/>
        <v>51610</v>
      </c>
      <c r="CD552" s="152">
        <f t="shared" si="3376"/>
        <v>13934</v>
      </c>
      <c r="CE552" s="152">
        <f t="shared" si="3376"/>
        <v>198500</v>
      </c>
      <c r="CF552" s="152">
        <f t="shared" si="3376"/>
        <v>6730144</v>
      </c>
      <c r="CG552" s="152">
        <f t="shared" si="3376"/>
        <v>18591720</v>
      </c>
      <c r="CH552" s="152">
        <f t="shared" si="3376"/>
        <v>1500000</v>
      </c>
      <c r="CI552" s="152">
        <f t="shared" si="3376"/>
        <v>121794</v>
      </c>
      <c r="CJ552" s="152">
        <f t="shared" si="3376"/>
        <v>2883395</v>
      </c>
      <c r="CK552" s="152">
        <f t="shared" si="3376"/>
        <v>34200056</v>
      </c>
      <c r="CL552" s="152">
        <f t="shared" si="3376"/>
        <v>25057955</v>
      </c>
      <c r="CM552" s="152">
        <f t="shared" si="3376"/>
        <v>11624312</v>
      </c>
      <c r="CN552" s="152">
        <f t="shared" si="3376"/>
        <v>31797622</v>
      </c>
      <c r="CO552" s="152">
        <f t="shared" si="3376"/>
        <v>55430494</v>
      </c>
      <c r="CP552" s="152">
        <f t="shared" si="3376"/>
        <v>44376752</v>
      </c>
      <c r="CQ552" s="152">
        <f t="shared" si="3376"/>
        <v>529585</v>
      </c>
      <c r="CR552" s="152">
        <f t="shared" si="3376"/>
        <v>9508218</v>
      </c>
      <c r="CS552" s="152">
        <f t="shared" si="3376"/>
        <v>4843460</v>
      </c>
      <c r="CT552" s="152">
        <f t="shared" si="3376"/>
        <v>12163953</v>
      </c>
      <c r="CU552" s="152">
        <f t="shared" si="3376"/>
        <v>17861121</v>
      </c>
      <c r="CV552" s="152">
        <f t="shared" si="3376"/>
        <v>3359434</v>
      </c>
      <c r="CW552" s="152">
        <f t="shared" si="3376"/>
        <v>618187</v>
      </c>
      <c r="CX552" s="152">
        <f t="shared" si="3376"/>
        <v>0</v>
      </c>
      <c r="CY552" s="152">
        <f t="shared" si="3376"/>
        <v>0</v>
      </c>
      <c r="CZ552" s="152">
        <f t="shared" si="3376"/>
        <v>0</v>
      </c>
      <c r="DA552" s="152">
        <f t="shared" si="3376"/>
        <v>0</v>
      </c>
      <c r="DB552" s="152">
        <f t="shared" si="3376"/>
        <v>47736186</v>
      </c>
      <c r="DC552" s="152">
        <f t="shared" si="3376"/>
        <v>1147772</v>
      </c>
      <c r="DD552" s="152">
        <f t="shared" si="3376"/>
        <v>11502963</v>
      </c>
      <c r="DE552" s="152">
        <f t="shared" si="3376"/>
        <v>4843460</v>
      </c>
      <c r="DF552" s="152">
        <f t="shared" si="3376"/>
        <v>12146808</v>
      </c>
      <c r="DG552" s="152">
        <f t="shared" si="3376"/>
        <v>17973480</v>
      </c>
      <c r="DH552" s="152">
        <f t="shared" si="3376"/>
        <v>13916447</v>
      </c>
      <c r="DI552" s="152">
        <f t="shared" si="3376"/>
        <v>0</v>
      </c>
      <c r="DJ552" s="152">
        <f t="shared" si="3376"/>
        <v>794585</v>
      </c>
      <c r="DK552" s="152">
        <f t="shared" si="3376"/>
        <v>441891</v>
      </c>
      <c r="DL552" s="152">
        <f t="shared" si="3376"/>
        <v>4329631</v>
      </c>
      <c r="DM552" s="152">
        <f t="shared" si="3376"/>
        <v>8350340</v>
      </c>
      <c r="DN552" s="152">
        <f t="shared" si="3376"/>
        <v>1515475</v>
      </c>
      <c r="DO552" s="152">
        <f t="shared" si="3376"/>
        <v>0</v>
      </c>
      <c r="DP552" s="152">
        <f t="shared" si="3376"/>
        <v>0</v>
      </c>
      <c r="DQ552" s="152">
        <f t="shared" si="3376"/>
        <v>0</v>
      </c>
      <c r="DR552" s="152">
        <f t="shared" si="3376"/>
        <v>0</v>
      </c>
      <c r="DS552" s="152">
        <f t="shared" si="3376"/>
        <v>0</v>
      </c>
      <c r="DT552" s="152">
        <f t="shared" si="3376"/>
        <v>15431922</v>
      </c>
      <c r="DU552" s="152">
        <f t="shared" si="3376"/>
        <v>0</v>
      </c>
      <c r="DV552" s="152">
        <f t="shared" si="3376"/>
        <v>794585</v>
      </c>
      <c r="DW552" s="152">
        <f t="shared" si="3376"/>
        <v>441891</v>
      </c>
      <c r="DX552" s="152">
        <f t="shared" si="3376"/>
        <v>4329631</v>
      </c>
      <c r="DY552" s="152">
        <f t="shared" si="3376"/>
        <v>8350340</v>
      </c>
      <c r="DZ552" s="152">
        <f t="shared" si="3376"/>
        <v>3824959</v>
      </c>
      <c r="EA552" s="152">
        <f t="shared" si="3376"/>
        <v>0</v>
      </c>
      <c r="EB552" s="152">
        <f t="shared" si="3376"/>
        <v>0</v>
      </c>
      <c r="EC552" s="152">
        <f t="shared" si="3376"/>
        <v>0</v>
      </c>
      <c r="ED552" s="152">
        <f t="shared" si="3376"/>
        <v>418092</v>
      </c>
      <c r="EE552" s="152">
        <f t="shared" si="3376"/>
        <v>3406867</v>
      </c>
      <c r="EF552" s="152">
        <f t="shared" si="3376"/>
        <v>2516310</v>
      </c>
      <c r="EG552" s="152">
        <f t="shared" si="3376"/>
        <v>0</v>
      </c>
      <c r="EH552" s="152">
        <f t="shared" si="3376"/>
        <v>0</v>
      </c>
      <c r="EI552" s="152">
        <f t="shared" ref="EI552:FI552" si="3377">SUM(EI498:EI551)</f>
        <v>0</v>
      </c>
      <c r="EJ552" s="152">
        <f t="shared" si="3377"/>
        <v>0</v>
      </c>
      <c r="EK552" s="152">
        <f t="shared" si="3377"/>
        <v>0</v>
      </c>
      <c r="EL552" s="152">
        <f t="shared" si="3377"/>
        <v>6341269</v>
      </c>
      <c r="EM552" s="152">
        <f t="shared" si="3377"/>
        <v>0</v>
      </c>
      <c r="EN552" s="152">
        <f t="shared" si="3377"/>
        <v>0</v>
      </c>
      <c r="EO552" s="152">
        <f t="shared" si="3377"/>
        <v>0</v>
      </c>
      <c r="EP552" s="152">
        <f t="shared" si="3377"/>
        <v>418092</v>
      </c>
      <c r="EQ552" s="152">
        <f t="shared" si="3377"/>
        <v>3406867</v>
      </c>
      <c r="ER552" s="152">
        <f t="shared" si="3377"/>
        <v>305094</v>
      </c>
      <c r="ES552" s="152">
        <f t="shared" si="3377"/>
        <v>0</v>
      </c>
      <c r="ET552" s="152">
        <f t="shared" si="3377"/>
        <v>0</v>
      </c>
      <c r="EU552" s="152">
        <f t="shared" si="3377"/>
        <v>0</v>
      </c>
      <c r="EV552" s="152">
        <f t="shared" si="3377"/>
        <v>0</v>
      </c>
      <c r="EW552" s="152">
        <f t="shared" si="3377"/>
        <v>305094</v>
      </c>
      <c r="EX552" s="152">
        <f t="shared" si="3377"/>
        <v>0</v>
      </c>
      <c r="EY552" s="152">
        <f t="shared" si="3377"/>
        <v>0</v>
      </c>
      <c r="EZ552" s="152">
        <f t="shared" si="3377"/>
        <v>0</v>
      </c>
      <c r="FA552" s="152">
        <f t="shared" si="3377"/>
        <v>0</v>
      </c>
      <c r="FB552" s="152">
        <f t="shared" si="3377"/>
        <v>0</v>
      </c>
      <c r="FC552" s="152">
        <f t="shared" si="3377"/>
        <v>0</v>
      </c>
      <c r="FD552" s="152">
        <f t="shared" si="3377"/>
        <v>305094</v>
      </c>
      <c r="FE552" s="152">
        <f t="shared" si="3377"/>
        <v>0</v>
      </c>
      <c r="FF552" s="152">
        <f t="shared" si="3377"/>
        <v>0</v>
      </c>
      <c r="FG552" s="152">
        <f t="shared" si="3377"/>
        <v>0</v>
      </c>
      <c r="FH552" s="152">
        <f t="shared" si="3377"/>
        <v>0</v>
      </c>
      <c r="FI552" s="152">
        <f t="shared" si="3377"/>
        <v>305094</v>
      </c>
    </row>
    <row r="553" spans="3:165" x14ac:dyDescent="0.25">
      <c r="M553" s="154">
        <f t="shared" ref="M553:AJ553" si="3378">M493-M552</f>
        <v>0</v>
      </c>
      <c r="N553" s="154">
        <f t="shared" si="3378"/>
        <v>0</v>
      </c>
      <c r="O553" s="154">
        <f t="shared" si="3378"/>
        <v>0</v>
      </c>
      <c r="P553" s="154">
        <f t="shared" si="3378"/>
        <v>0</v>
      </c>
      <c r="Q553" s="154">
        <f t="shared" si="3378"/>
        <v>0</v>
      </c>
      <c r="R553" s="154">
        <f t="shared" si="3378"/>
        <v>0</v>
      </c>
      <c r="S553" s="154">
        <f t="shared" si="3378"/>
        <v>0</v>
      </c>
      <c r="T553" s="154">
        <f t="shared" si="3378"/>
        <v>0</v>
      </c>
      <c r="U553" s="154">
        <f t="shared" si="3378"/>
        <v>0</v>
      </c>
      <c r="V553" s="154">
        <f t="shared" si="3378"/>
        <v>0</v>
      </c>
      <c r="W553" s="154">
        <f t="shared" si="3378"/>
        <v>0</v>
      </c>
      <c r="X553" s="154">
        <f t="shared" si="3378"/>
        <v>0</v>
      </c>
      <c r="Y553" s="154">
        <f t="shared" si="3378"/>
        <v>0</v>
      </c>
      <c r="Z553" s="154">
        <f t="shared" si="3378"/>
        <v>0</v>
      </c>
      <c r="AA553" s="154">
        <f t="shared" si="3378"/>
        <v>0</v>
      </c>
      <c r="AB553" s="154">
        <f t="shared" si="3378"/>
        <v>0</v>
      </c>
      <c r="AC553" s="154">
        <f t="shared" si="3378"/>
        <v>0</v>
      </c>
      <c r="AD553" s="154">
        <f t="shared" si="3378"/>
        <v>0</v>
      </c>
      <c r="AE553" s="154">
        <f t="shared" si="3378"/>
        <v>0</v>
      </c>
      <c r="AF553" s="154">
        <f t="shared" si="3378"/>
        <v>0</v>
      </c>
      <c r="AG553" s="154">
        <f t="shared" si="3378"/>
        <v>0</v>
      </c>
      <c r="AH553" s="154">
        <f t="shared" si="3378"/>
        <v>0</v>
      </c>
      <c r="AI553" s="154">
        <f t="shared" si="3378"/>
        <v>-8940580</v>
      </c>
      <c r="AJ553" s="154">
        <f t="shared" si="3378"/>
        <v>8940580</v>
      </c>
      <c r="AK553" s="154"/>
      <c r="AL553" s="154">
        <f t="shared" ref="AL553:BY553" si="3379">AL493-AL552</f>
        <v>0</v>
      </c>
      <c r="AM553" s="154">
        <f t="shared" si="3379"/>
        <v>0</v>
      </c>
      <c r="AN553" s="154">
        <f t="shared" si="3379"/>
        <v>0</v>
      </c>
      <c r="AO553" s="154">
        <f t="shared" si="3379"/>
        <v>0</v>
      </c>
      <c r="AP553" s="154">
        <f t="shared" si="3379"/>
        <v>0</v>
      </c>
      <c r="AQ553" s="154">
        <f t="shared" si="3379"/>
        <v>0</v>
      </c>
      <c r="AR553" s="154">
        <f t="shared" si="3379"/>
        <v>0</v>
      </c>
      <c r="AS553" s="154">
        <f t="shared" si="3379"/>
        <v>0</v>
      </c>
      <c r="AT553" s="154">
        <f t="shared" si="3379"/>
        <v>0</v>
      </c>
      <c r="AU553" s="154">
        <f t="shared" si="3379"/>
        <v>0</v>
      </c>
      <c r="AV553" s="154">
        <f t="shared" si="3379"/>
        <v>0</v>
      </c>
      <c r="AW553" s="154">
        <f t="shared" si="3379"/>
        <v>0</v>
      </c>
      <c r="AX553" s="154">
        <f t="shared" si="3379"/>
        <v>0</v>
      </c>
      <c r="AY553" s="154">
        <f t="shared" si="3379"/>
        <v>0</v>
      </c>
      <c r="AZ553" s="154">
        <f t="shared" si="3379"/>
        <v>0</v>
      </c>
      <c r="BA553" s="154">
        <f t="shared" si="3379"/>
        <v>0</v>
      </c>
      <c r="BB553" s="154">
        <f t="shared" si="3379"/>
        <v>0</v>
      </c>
      <c r="BC553" s="154">
        <f t="shared" si="3379"/>
        <v>0</v>
      </c>
      <c r="BD553" s="154">
        <f t="shared" si="3379"/>
        <v>0</v>
      </c>
      <c r="BE553" s="154">
        <f t="shared" si="3379"/>
        <v>0</v>
      </c>
      <c r="BF553" s="154">
        <f t="shared" si="3379"/>
        <v>0</v>
      </c>
      <c r="BG553" s="154">
        <f t="shared" si="3379"/>
        <v>0</v>
      </c>
      <c r="BH553" s="154">
        <f t="shared" si="3379"/>
        <v>0</v>
      </c>
      <c r="BI553" s="154">
        <f t="shared" si="3379"/>
        <v>0</v>
      </c>
      <c r="BJ553" s="154">
        <f t="shared" si="3379"/>
        <v>-911777072</v>
      </c>
      <c r="BK553" s="154">
        <f t="shared" si="3379"/>
        <v>0</v>
      </c>
      <c r="BL553" s="154">
        <f t="shared" si="3379"/>
        <v>-46932768</v>
      </c>
      <c r="BM553" s="154">
        <f t="shared" si="3379"/>
        <v>0</v>
      </c>
      <c r="BN553" s="154">
        <f t="shared" si="3379"/>
        <v>-39712861</v>
      </c>
      <c r="BO553" s="154">
        <f t="shared" si="3379"/>
        <v>0</v>
      </c>
      <c r="BP553" s="154">
        <f t="shared" si="3379"/>
        <v>-400000</v>
      </c>
      <c r="BQ553" s="154">
        <f t="shared" si="3379"/>
        <v>0</v>
      </c>
      <c r="BR553" s="154">
        <f t="shared" si="3379"/>
        <v>0</v>
      </c>
      <c r="BS553" s="154">
        <f t="shared" si="3379"/>
        <v>-2537202</v>
      </c>
      <c r="BT553" s="154">
        <f t="shared" si="3379"/>
        <v>0</v>
      </c>
      <c r="BU553" s="154">
        <f t="shared" si="3379"/>
        <v>0</v>
      </c>
      <c r="BV553" s="154">
        <f t="shared" si="3379"/>
        <v>0</v>
      </c>
      <c r="BW553" s="154">
        <f t="shared" si="3379"/>
        <v>0</v>
      </c>
      <c r="BX553" s="154">
        <f t="shared" si="3379"/>
        <v>-2191634</v>
      </c>
      <c r="BY553" s="154">
        <f t="shared" si="3379"/>
        <v>0</v>
      </c>
      <c r="BZ553" s="154">
        <f t="shared" ref="BZ553:EK553" si="3380">BZ493-BZ552</f>
        <v>-591071</v>
      </c>
      <c r="CA553" s="154">
        <f t="shared" si="3380"/>
        <v>0</v>
      </c>
      <c r="CB553" s="154">
        <f t="shared" si="3380"/>
        <v>0</v>
      </c>
      <c r="CC553" s="154">
        <f t="shared" si="3380"/>
        <v>0</v>
      </c>
      <c r="CD553" s="154">
        <f t="shared" si="3380"/>
        <v>0</v>
      </c>
      <c r="CE553" s="154">
        <f t="shared" si="3380"/>
        <v>0</v>
      </c>
      <c r="CF553" s="154">
        <f t="shared" si="3380"/>
        <v>0</v>
      </c>
      <c r="CG553" s="154">
        <f t="shared" si="3380"/>
        <v>0</v>
      </c>
      <c r="CH553" s="154">
        <f t="shared" si="3380"/>
        <v>-1500000</v>
      </c>
      <c r="CI553" s="154">
        <f t="shared" si="3380"/>
        <v>0</v>
      </c>
      <c r="CJ553" s="154">
        <f t="shared" si="3380"/>
        <v>0</v>
      </c>
      <c r="CK553" s="154">
        <f t="shared" si="3380"/>
        <v>0</v>
      </c>
      <c r="CL553" s="154">
        <f t="shared" si="3380"/>
        <v>0</v>
      </c>
      <c r="CM553" s="154">
        <f t="shared" si="3380"/>
        <v>0</v>
      </c>
      <c r="CN553" s="154">
        <f t="shared" si="3380"/>
        <v>0</v>
      </c>
      <c r="CO553" s="154">
        <f t="shared" si="3380"/>
        <v>0</v>
      </c>
      <c r="CP553" s="154">
        <f t="shared" si="3380"/>
        <v>0</v>
      </c>
      <c r="CQ553" s="154">
        <f t="shared" si="3380"/>
        <v>0</v>
      </c>
      <c r="CR553" s="154">
        <f t="shared" si="3380"/>
        <v>0</v>
      </c>
      <c r="CS553" s="154">
        <f t="shared" si="3380"/>
        <v>0</v>
      </c>
      <c r="CT553" s="154">
        <f t="shared" si="3380"/>
        <v>0</v>
      </c>
      <c r="CU553" s="154">
        <f t="shared" si="3380"/>
        <v>0</v>
      </c>
      <c r="CV553" s="154">
        <f t="shared" si="3380"/>
        <v>0</v>
      </c>
      <c r="CW553" s="154">
        <f t="shared" si="3380"/>
        <v>0</v>
      </c>
      <c r="CX553" s="154">
        <f t="shared" si="3380"/>
        <v>0</v>
      </c>
      <c r="CY553" s="154">
        <f t="shared" si="3380"/>
        <v>0</v>
      </c>
      <c r="CZ553" s="154">
        <f t="shared" si="3380"/>
        <v>0</v>
      </c>
      <c r="DA553" s="154">
        <f t="shared" si="3380"/>
        <v>0</v>
      </c>
      <c r="DB553" s="154">
        <f t="shared" si="3380"/>
        <v>0</v>
      </c>
      <c r="DC553" s="154">
        <f t="shared" si="3380"/>
        <v>0</v>
      </c>
      <c r="DD553" s="154">
        <f t="shared" si="3380"/>
        <v>0</v>
      </c>
      <c r="DE553" s="154">
        <f t="shared" si="3380"/>
        <v>0</v>
      </c>
      <c r="DF553" s="154">
        <f t="shared" si="3380"/>
        <v>0</v>
      </c>
      <c r="DG553" s="154">
        <f t="shared" si="3380"/>
        <v>0</v>
      </c>
      <c r="DH553" s="154">
        <f t="shared" si="3380"/>
        <v>0</v>
      </c>
      <c r="DI553" s="154">
        <f t="shared" si="3380"/>
        <v>0</v>
      </c>
      <c r="DJ553" s="154">
        <f t="shared" si="3380"/>
        <v>0</v>
      </c>
      <c r="DK553" s="154">
        <f t="shared" si="3380"/>
        <v>0</v>
      </c>
      <c r="DL553" s="154">
        <f t="shared" si="3380"/>
        <v>0</v>
      </c>
      <c r="DM553" s="154">
        <f t="shared" si="3380"/>
        <v>0</v>
      </c>
      <c r="DN553" s="154">
        <f t="shared" si="3380"/>
        <v>0</v>
      </c>
      <c r="DO553" s="154">
        <f t="shared" si="3380"/>
        <v>0</v>
      </c>
      <c r="DP553" s="154">
        <f t="shared" si="3380"/>
        <v>0</v>
      </c>
      <c r="DQ553" s="154">
        <f t="shared" si="3380"/>
        <v>0</v>
      </c>
      <c r="DR553" s="154">
        <f t="shared" si="3380"/>
        <v>0</v>
      </c>
      <c r="DS553" s="154">
        <f t="shared" si="3380"/>
        <v>0</v>
      </c>
      <c r="DT553" s="154">
        <f t="shared" si="3380"/>
        <v>0</v>
      </c>
      <c r="DU553" s="154">
        <f t="shared" si="3380"/>
        <v>0</v>
      </c>
      <c r="DV553" s="154">
        <f t="shared" si="3380"/>
        <v>0</v>
      </c>
      <c r="DW553" s="154">
        <f t="shared" si="3380"/>
        <v>0</v>
      </c>
      <c r="DX553" s="154">
        <f t="shared" si="3380"/>
        <v>0</v>
      </c>
      <c r="DY553" s="154">
        <f t="shared" si="3380"/>
        <v>0</v>
      </c>
      <c r="DZ553" s="154">
        <f t="shared" si="3380"/>
        <v>0</v>
      </c>
      <c r="EA553" s="154">
        <f t="shared" si="3380"/>
        <v>0</v>
      </c>
      <c r="EB553" s="154">
        <f t="shared" si="3380"/>
        <v>0</v>
      </c>
      <c r="EC553" s="154">
        <f t="shared" si="3380"/>
        <v>0</v>
      </c>
      <c r="ED553" s="154">
        <f t="shared" si="3380"/>
        <v>0</v>
      </c>
      <c r="EE553" s="154">
        <f t="shared" si="3380"/>
        <v>0</v>
      </c>
      <c r="EF553" s="154">
        <f t="shared" si="3380"/>
        <v>0</v>
      </c>
      <c r="EG553" s="154">
        <f t="shared" si="3380"/>
        <v>0</v>
      </c>
      <c r="EH553" s="154">
        <f t="shared" si="3380"/>
        <v>0</v>
      </c>
      <c r="EI553" s="154">
        <f t="shared" si="3380"/>
        <v>0</v>
      </c>
      <c r="EJ553" s="154">
        <f t="shared" si="3380"/>
        <v>0</v>
      </c>
      <c r="EK553" s="154">
        <f t="shared" si="3380"/>
        <v>0</v>
      </c>
      <c r="EL553" s="154">
        <f t="shared" ref="EL553:FC553" si="3381">EL493-EL552</f>
        <v>0</v>
      </c>
      <c r="EM553" s="154">
        <f t="shared" si="3381"/>
        <v>0</v>
      </c>
      <c r="EN553" s="154">
        <f t="shared" si="3381"/>
        <v>0</v>
      </c>
      <c r="EO553" s="154">
        <f t="shared" si="3381"/>
        <v>0</v>
      </c>
      <c r="EP553" s="154">
        <f t="shared" si="3381"/>
        <v>0</v>
      </c>
      <c r="EQ553" s="154">
        <f t="shared" si="3381"/>
        <v>0</v>
      </c>
      <c r="ER553" s="154">
        <f t="shared" si="3381"/>
        <v>0</v>
      </c>
      <c r="ES553" s="154">
        <f t="shared" si="3381"/>
        <v>0</v>
      </c>
      <c r="ET553" s="154">
        <f t="shared" si="3381"/>
        <v>0</v>
      </c>
      <c r="EU553" s="154">
        <f t="shared" si="3381"/>
        <v>0</v>
      </c>
      <c r="EV553" s="154">
        <f t="shared" si="3381"/>
        <v>0</v>
      </c>
      <c r="EW553" s="154">
        <f t="shared" si="3381"/>
        <v>0</v>
      </c>
      <c r="EX553" s="154">
        <f t="shared" si="3381"/>
        <v>0</v>
      </c>
      <c r="EY553" s="154">
        <f t="shared" si="3381"/>
        <v>0</v>
      </c>
      <c r="EZ553" s="154">
        <f t="shared" si="3381"/>
        <v>0</v>
      </c>
      <c r="FA553" s="154">
        <f t="shared" si="3381"/>
        <v>0</v>
      </c>
      <c r="FB553" s="154">
        <f t="shared" si="3381"/>
        <v>0</v>
      </c>
      <c r="FC553" s="154">
        <f t="shared" si="3381"/>
        <v>0</v>
      </c>
    </row>
  </sheetData>
  <mergeCells count="208">
    <mergeCell ref="AW1:BE1"/>
    <mergeCell ref="AW2:BE2"/>
    <mergeCell ref="CB1:CJ1"/>
    <mergeCell ref="CB2:CJ2"/>
    <mergeCell ref="W2:AE2"/>
    <mergeCell ref="W1:AE1"/>
    <mergeCell ref="CN8:CN10"/>
    <mergeCell ref="CO8:CO10"/>
    <mergeCell ref="AK6:BI6"/>
    <mergeCell ref="BJ6:CO6"/>
    <mergeCell ref="BK7:BK10"/>
    <mergeCell ref="BM7:BR7"/>
    <mergeCell ref="BD8:BD10"/>
    <mergeCell ref="CF7:CF10"/>
    <mergeCell ref="CG7:CG10"/>
    <mergeCell ref="M6:AJ6"/>
    <mergeCell ref="AM8:AM10"/>
    <mergeCell ref="AN8:AN10"/>
    <mergeCell ref="AO8:AO10"/>
    <mergeCell ref="AP8:AP10"/>
    <mergeCell ref="AY9:AY10"/>
    <mergeCell ref="BA7:BA10"/>
    <mergeCell ref="BB7:BB10"/>
    <mergeCell ref="BC7:BC10"/>
    <mergeCell ref="CV6:DA6"/>
    <mergeCell ref="DB6:DG6"/>
    <mergeCell ref="BJ7:BJ10"/>
    <mergeCell ref="BE8:BE10"/>
    <mergeCell ref="BI8:BI10"/>
    <mergeCell ref="CA8:CB8"/>
    <mergeCell ref="CE8:CE10"/>
    <mergeCell ref="CJ8:CJ10"/>
    <mergeCell ref="CC9:CC10"/>
    <mergeCell ref="CD9:CD10"/>
    <mergeCell ref="BT9:BU9"/>
    <mergeCell ref="BV9:BV10"/>
    <mergeCell ref="CA9:CA10"/>
    <mergeCell ref="CL8:CL10"/>
    <mergeCell ref="BT7:CE7"/>
    <mergeCell ref="BE7:BI7"/>
    <mergeCell ref="BF8:BF10"/>
    <mergeCell ref="BG8:BG10"/>
    <mergeCell ref="BH8:BH10"/>
    <mergeCell ref="CM8:CM10"/>
    <mergeCell ref="CB9:CB10"/>
    <mergeCell ref="CK8:CK10"/>
    <mergeCell ref="CP6:CU6"/>
    <mergeCell ref="BR8:BR10"/>
    <mergeCell ref="DN6:DS6"/>
    <mergeCell ref="DT6:DY6"/>
    <mergeCell ref="DN7:DN10"/>
    <mergeCell ref="DP7:DS7"/>
    <mergeCell ref="DT7:DT10"/>
    <mergeCell ref="DV7:DY7"/>
    <mergeCell ref="DO8:DO10"/>
    <mergeCell ref="DP8:DP10"/>
    <mergeCell ref="DQ8:DQ10"/>
    <mergeCell ref="DR8:DR10"/>
    <mergeCell ref="DS8:DS10"/>
    <mergeCell ref="DU8:DU10"/>
    <mergeCell ref="DV8:DV10"/>
    <mergeCell ref="DW8:DW10"/>
    <mergeCell ref="DX8:DX10"/>
    <mergeCell ref="DY8:DY10"/>
    <mergeCell ref="C497:E497"/>
    <mergeCell ref="F7:F10"/>
    <mergeCell ref="AB7:AB10"/>
    <mergeCell ref="N8:N10"/>
    <mergeCell ref="G7:G10"/>
    <mergeCell ref="O8:O10"/>
    <mergeCell ref="P8:P10"/>
    <mergeCell ref="N7:Q7"/>
    <mergeCell ref="X9:X10"/>
    <mergeCell ref="L8:L10"/>
    <mergeCell ref="M7:M10"/>
    <mergeCell ref="R9:S9"/>
    <mergeCell ref="T9:T10"/>
    <mergeCell ref="U9:V9"/>
    <mergeCell ref="R7:AA7"/>
    <mergeCell ref="K7:K10"/>
    <mergeCell ref="H7:I7"/>
    <mergeCell ref="H8:H10"/>
    <mergeCell ref="I8:I10"/>
    <mergeCell ref="Y9:Y10"/>
    <mergeCell ref="Z9:Z10"/>
    <mergeCell ref="Q8:Q10"/>
    <mergeCell ref="J7:J10"/>
    <mergeCell ref="R8:V8"/>
    <mergeCell ref="AX9:AX10"/>
    <mergeCell ref="AK7:AK10"/>
    <mergeCell ref="AL7:AL10"/>
    <mergeCell ref="AM7:AP7"/>
    <mergeCell ref="AQ7:AZ7"/>
    <mergeCell ref="AQ8:AU8"/>
    <mergeCell ref="AV8:AW8"/>
    <mergeCell ref="AZ8:AZ10"/>
    <mergeCell ref="AQ9:AR9"/>
    <mergeCell ref="AS9:AS10"/>
    <mergeCell ref="AT9:AU9"/>
    <mergeCell ref="AV9:AV10"/>
    <mergeCell ref="AW9:AW10"/>
    <mergeCell ref="CP5:DL5"/>
    <mergeCell ref="DH7:DH10"/>
    <mergeCell ref="CP7:CP10"/>
    <mergeCell ref="CQ8:CQ10"/>
    <mergeCell ref="DI8:DI10"/>
    <mergeCell ref="CR7:CU7"/>
    <mergeCell ref="CR8:CR10"/>
    <mergeCell ref="CS8:CS10"/>
    <mergeCell ref="CT8:CT10"/>
    <mergeCell ref="CU8:CU10"/>
    <mergeCell ref="DJ7:DM7"/>
    <mergeCell ref="DJ8:DJ10"/>
    <mergeCell ref="DL8:DL10"/>
    <mergeCell ref="DM8:DM10"/>
    <mergeCell ref="CV7:CV10"/>
    <mergeCell ref="CX7:DA7"/>
    <mergeCell ref="CW8:CW10"/>
    <mergeCell ref="CX8:CX10"/>
    <mergeCell ref="CY8:CY10"/>
    <mergeCell ref="CZ8:CZ10"/>
    <mergeCell ref="DA8:DA10"/>
    <mergeCell ref="DB7:DB10"/>
    <mergeCell ref="DD7:DG7"/>
    <mergeCell ref="DH6:DM6"/>
    <mergeCell ref="EW8:EW10"/>
    <mergeCell ref="A7:A10"/>
    <mergeCell ref="B7:B10"/>
    <mergeCell ref="C7:C10"/>
    <mergeCell ref="D7:D10"/>
    <mergeCell ref="E7:E10"/>
    <mergeCell ref="AA8:AA10"/>
    <mergeCell ref="DK8:DK10"/>
    <mergeCell ref="W9:W10"/>
    <mergeCell ref="W8:X8"/>
    <mergeCell ref="AC7:AC10"/>
    <mergeCell ref="AD7:AD10"/>
    <mergeCell ref="AE8:AE10"/>
    <mergeCell ref="AF7:AJ7"/>
    <mergeCell ref="AF8:AF10"/>
    <mergeCell ref="AG8:AG10"/>
    <mergeCell ref="AH8:AH10"/>
    <mergeCell ref="AI8:AI10"/>
    <mergeCell ref="CI7:CI10"/>
    <mergeCell ref="CK7:CO7"/>
    <mergeCell ref="BM8:BM10"/>
    <mergeCell ref="BO8:BO10"/>
    <mergeCell ref="BQ8:BQ10"/>
    <mergeCell ref="AJ8:AJ10"/>
    <mergeCell ref="DD8:DD10"/>
    <mergeCell ref="DE8:DE10"/>
    <mergeCell ref="DF8:DF10"/>
    <mergeCell ref="DG8:DG10"/>
    <mergeCell ref="EG8:EG10"/>
    <mergeCell ref="EH8:EH10"/>
    <mergeCell ref="EI8:EI10"/>
    <mergeCell ref="EJ8:EJ10"/>
    <mergeCell ref="EK8:EK10"/>
    <mergeCell ref="ED8:ED10"/>
    <mergeCell ref="EE8:EE10"/>
    <mergeCell ref="DC8:DC10"/>
    <mergeCell ref="FD6:FI6"/>
    <mergeCell ref="EX7:EX10"/>
    <mergeCell ref="EZ7:FC7"/>
    <mergeCell ref="FD7:FD10"/>
    <mergeCell ref="FF7:FI7"/>
    <mergeCell ref="EY8:EY10"/>
    <mergeCell ref="EZ8:EZ10"/>
    <mergeCell ref="FA8:FA10"/>
    <mergeCell ref="FB8:FB10"/>
    <mergeCell ref="FC8:FC10"/>
    <mergeCell ref="FE8:FE10"/>
    <mergeCell ref="FF8:FF10"/>
    <mergeCell ref="FG8:FG10"/>
    <mergeCell ref="FH8:FH10"/>
    <mergeCell ref="FI8:FI10"/>
    <mergeCell ref="EM8:EM10"/>
    <mergeCell ref="EN8:EN10"/>
    <mergeCell ref="EO8:EO10"/>
    <mergeCell ref="EP8:EP10"/>
    <mergeCell ref="ES8:ES10"/>
    <mergeCell ref="ET8:ET10"/>
    <mergeCell ref="EU8:EU10"/>
    <mergeCell ref="EV8:EV10"/>
    <mergeCell ref="BL7:BL10"/>
    <mergeCell ref="BP8:BP10"/>
    <mergeCell ref="CH7:CH10"/>
    <mergeCell ref="BN8:BN10"/>
    <mergeCell ref="BS8:BS10"/>
    <mergeCell ref="BT8:BZ8"/>
    <mergeCell ref="BW9:BZ9"/>
    <mergeCell ref="DZ6:EE6"/>
    <mergeCell ref="EX6:FC6"/>
    <mergeCell ref="ER6:EW6"/>
    <mergeCell ref="EF6:EK6"/>
    <mergeCell ref="EL6:EQ6"/>
    <mergeCell ref="EF7:EF10"/>
    <mergeCell ref="EH7:EK7"/>
    <mergeCell ref="EL7:EL10"/>
    <mergeCell ref="EN7:EQ7"/>
    <mergeCell ref="DZ7:DZ10"/>
    <mergeCell ref="EB7:EE7"/>
    <mergeCell ref="ER7:ER10"/>
    <mergeCell ref="ET7:EW7"/>
    <mergeCell ref="EA8:EA10"/>
    <mergeCell ref="EB8:EB10"/>
    <mergeCell ref="EC8:EC10"/>
    <mergeCell ref="EQ8:EQ10"/>
  </mergeCells>
  <printOptions horizontalCentered="1"/>
  <pageMargins left="0" right="0.19685039370078741" top="0.59055118110236227" bottom="0.39370078740157483" header="0.31496062992125984" footer="0.31496062992125984"/>
  <pageSetup paperSize="9" scale="50" pageOrder="overThenDown" orientation="landscape" r:id="rId1"/>
  <headerFooter>
    <oddHeader>&amp;C&amp;"Times New Roman,Normál"
Budapest Főváros Önkormányzata 2020. évi beruházási előirányzatai feladatonként</oddHeader>
  </headerFooter>
  <rowBreaks count="16" manualBreakCount="16">
    <brk id="53" max="16383" man="1"/>
    <brk id="85" max="16383" man="1"/>
    <brk id="129" max="16383" man="1"/>
    <brk id="158" max="16383" man="1"/>
    <brk id="187" max="16383" man="1"/>
    <brk id="222" max="16383" man="1"/>
    <brk id="256" max="16383" man="1"/>
    <brk id="283" max="16383" man="1"/>
    <brk id="316" max="16383" man="1"/>
    <brk id="347" max="16383" man="1"/>
    <brk id="373" max="16383" man="1"/>
    <brk id="410" max="16383" man="1"/>
    <brk id="440" max="16383" man="1"/>
    <brk id="472" max="16383" man="1"/>
    <brk id="495" max="16383" man="1"/>
    <brk id="538" max="16383" man="1"/>
  </rowBreaks>
  <colBreaks count="5" manualBreakCount="5">
    <brk id="31" max="1048575" man="1"/>
    <brk id="61" max="1048575" man="1"/>
    <brk id="93" max="1048575" man="1"/>
    <brk id="125" max="1048575" man="1"/>
    <brk id="16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E245DF2589674387A4CEE18955AF4F" ma:contentTypeVersion="5" ma:contentTypeDescription="Create a new document." ma:contentTypeScope="" ma:versionID="adac28c7d6c7ca4159756661a55a62a1">
  <xsd:schema xmlns:xsd="http://www.w3.org/2001/XMLSchema" xmlns:xs="http://www.w3.org/2001/XMLSchema" xmlns:p="http://schemas.microsoft.com/office/2006/metadata/properties" xmlns:ns3="249d15a6-2186-4de5-a404-740caf7af745" xmlns:ns4="4ee558bf-89ce-4e7f-8d6e-a601faba34b4" targetNamespace="http://schemas.microsoft.com/office/2006/metadata/properties" ma:root="true" ma:fieldsID="eb08229709a37ee7f3ed34e5f04cc57b" ns3:_="" ns4:_="">
    <xsd:import namespace="249d15a6-2186-4de5-a404-740caf7af745"/>
    <xsd:import namespace="4ee558bf-89ce-4e7f-8d6e-a601faba34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d15a6-2186-4de5-a404-740caf7af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558bf-89ce-4e7f-8d6e-a601faba34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51DEE6-955D-415C-A350-890C2A297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5E654-B9FD-4F90-BF3D-5B471F1D416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4ee558bf-89ce-4e7f-8d6e-a601faba34b4"/>
    <ds:schemaRef ds:uri="http://purl.org/dc/elements/1.1/"/>
    <ds:schemaRef ds:uri="http://schemas.microsoft.com/office/2006/metadata/properties"/>
    <ds:schemaRef ds:uri="http://purl.org/dc/terms/"/>
    <ds:schemaRef ds:uri="249d15a6-2186-4de5-a404-740caf7af745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822155-8A9D-46E0-9FB4-8FBFFFC1E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d15a6-2186-4de5-a404-740caf7af745"/>
    <ds:schemaRef ds:uri="4ee558bf-89ce-4e7f-8d6e-a601faba34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Beruházás</vt:lpstr>
      <vt:lpstr>Beruházás!Nyomtatási_cím</vt:lpstr>
      <vt:lpstr>Beruházás!Nyomtatási_terület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Ruzsák Zsuzsanna</dc:creator>
  <cp:keywords/>
  <dc:description/>
  <cp:lastModifiedBy>Rózsahegyi Szilárd Rezső</cp:lastModifiedBy>
  <cp:revision/>
  <cp:lastPrinted>2020-06-16T10:06:47Z</cp:lastPrinted>
  <dcterms:created xsi:type="dcterms:W3CDTF">2019-10-21T08:27:13Z</dcterms:created>
  <dcterms:modified xsi:type="dcterms:W3CDTF">2020-06-18T14:42:30Z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0x0101004DE245DF2589674387A4CEE18955AF4F</vt:lpwstr>
  </property>
</Properties>
</file>