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fileSharing userName="Szabó Anita" algorithmName="SHA-512" hashValue="+phyJZQVNsMlxZK51Ebr5CrkPyWuCt+YMB8LZ77VmTer9li60wDhPdAvwHUTOAw0D2+/vWO3OLkcQcjSkxYI5Q==" saltValue="2CNp8dvWEaogMlhwNAx33A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ndelet-módosítások\2020\2020. októberi rendmód\Okt. Alap rendmód\Előterjesztés és mellékletek\"/>
    </mc:Choice>
  </mc:AlternateContent>
  <xr:revisionPtr revIDLastSave="0" documentId="13_ncr:10001_{F4A7DF8B-50F7-44C2-A0E1-15E1959A2A9A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Munka1!$A$5:$M$116</definedName>
    <definedName name="_xlnm.Print_Titles" localSheetId="0">Munka1!$1:$5</definedName>
    <definedName name="_xlnm.Print_Area" localSheetId="0">Munka1!$A$1:$N$116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6" i="1" l="1"/>
  <c r="H116" i="1"/>
  <c r="G116" i="1"/>
  <c r="N92" i="1"/>
  <c r="M92" i="1"/>
  <c r="L92" i="1"/>
  <c r="I92" i="1"/>
  <c r="N86" i="1"/>
  <c r="L86" i="1"/>
  <c r="I86" i="1"/>
  <c r="N95" i="1" l="1"/>
  <c r="N88" i="1"/>
  <c r="N89" i="1"/>
  <c r="N90" i="1"/>
  <c r="N91" i="1"/>
  <c r="N93" i="1"/>
  <c r="M82" i="1"/>
  <c r="M83" i="1"/>
  <c r="M84" i="1"/>
  <c r="M85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L82" i="1"/>
  <c r="L83" i="1"/>
  <c r="L84" i="1"/>
  <c r="L85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K116" i="1"/>
  <c r="I7" i="1" l="1"/>
  <c r="N112" i="1"/>
  <c r="N110" i="1"/>
  <c r="N111" i="1"/>
  <c r="I111" i="1"/>
  <c r="I110" i="1"/>
  <c r="N109" i="1"/>
  <c r="N107" i="1"/>
  <c r="N108" i="1"/>
  <c r="I108" i="1"/>
  <c r="I107" i="1"/>
  <c r="I109" i="1"/>
  <c r="I112" i="1"/>
  <c r="I103" i="1"/>
  <c r="N103" i="1"/>
  <c r="I99" i="1"/>
  <c r="N99" i="1"/>
  <c r="I95" i="1"/>
  <c r="I93" i="1"/>
  <c r="I88" i="1"/>
  <c r="I89" i="1"/>
  <c r="I90" i="1"/>
  <c r="I91" i="1"/>
  <c r="I87" i="1"/>
  <c r="N87" i="1"/>
  <c r="I84" i="1" l="1"/>
  <c r="N84" i="1"/>
  <c r="I83" i="1"/>
  <c r="N83" i="1"/>
  <c r="I82" i="1"/>
  <c r="N82" i="1"/>
  <c r="N85" i="1" l="1"/>
  <c r="I85" i="1"/>
  <c r="N81" i="1"/>
  <c r="M81" i="1"/>
  <c r="L81" i="1"/>
  <c r="I81" i="1"/>
  <c r="N97" i="1"/>
  <c r="I97" i="1"/>
  <c r="N96" i="1"/>
  <c r="I96" i="1"/>
  <c r="N94" i="1"/>
  <c r="I94" i="1"/>
  <c r="N80" i="1" l="1"/>
  <c r="M80" i="1"/>
  <c r="L80" i="1"/>
  <c r="I80" i="1"/>
  <c r="N79" i="1"/>
  <c r="M79" i="1"/>
  <c r="L79" i="1"/>
  <c r="I79" i="1"/>
  <c r="N78" i="1"/>
  <c r="M78" i="1"/>
  <c r="L78" i="1"/>
  <c r="I78" i="1"/>
  <c r="N115" i="1"/>
  <c r="M115" i="1"/>
  <c r="L115" i="1"/>
  <c r="I115" i="1"/>
  <c r="N114" i="1"/>
  <c r="M114" i="1"/>
  <c r="L114" i="1"/>
  <c r="I114" i="1"/>
  <c r="N101" i="1"/>
  <c r="I101" i="1"/>
  <c r="N100" i="1"/>
  <c r="I100" i="1"/>
  <c r="N98" i="1"/>
  <c r="I98" i="1"/>
  <c r="N105" i="1"/>
  <c r="I105" i="1"/>
  <c r="N104" i="1"/>
  <c r="I104" i="1"/>
  <c r="N102" i="1"/>
  <c r="I102" i="1"/>
  <c r="N113" i="1"/>
  <c r="M113" i="1"/>
  <c r="L113" i="1"/>
  <c r="I113" i="1"/>
  <c r="N106" i="1"/>
  <c r="I106" i="1"/>
  <c r="L65" i="1" l="1"/>
  <c r="L15" i="1"/>
  <c r="L16" i="1"/>
  <c r="L17" i="1"/>
  <c r="N70" i="1"/>
  <c r="L70" i="1"/>
  <c r="M7" i="1" l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N6" i="1"/>
  <c r="M6" i="1"/>
  <c r="L76" i="1"/>
  <c r="L74" i="1"/>
  <c r="L75" i="1"/>
  <c r="I74" i="1"/>
  <c r="I75" i="1"/>
  <c r="L73" i="1"/>
  <c r="I73" i="1"/>
  <c r="L72" i="1"/>
  <c r="I72" i="1"/>
  <c r="L77" i="1"/>
  <c r="I77" i="1"/>
  <c r="I76" i="1"/>
  <c r="M116" i="1" l="1"/>
  <c r="N116" i="1"/>
  <c r="I70" i="1"/>
  <c r="I71" i="1"/>
  <c r="I67" i="1"/>
  <c r="I68" i="1"/>
  <c r="I69" i="1"/>
  <c r="I65" i="1"/>
  <c r="L49" i="1"/>
  <c r="L50" i="1"/>
  <c r="L51" i="1"/>
  <c r="L55" i="1"/>
  <c r="L56" i="1"/>
  <c r="L57" i="1"/>
  <c r="L58" i="1"/>
  <c r="L62" i="1"/>
  <c r="I62" i="1"/>
  <c r="I63" i="1"/>
  <c r="I55" i="1"/>
  <c r="I56" i="1"/>
  <c r="I57" i="1"/>
  <c r="I58" i="1"/>
  <c r="I50" i="1" l="1"/>
  <c r="I49" i="1"/>
  <c r="L34" i="1" l="1"/>
  <c r="I34" i="1"/>
  <c r="I16" i="1"/>
  <c r="I17" i="1"/>
  <c r="I15" i="1"/>
  <c r="L7" i="1"/>
  <c r="L8" i="1"/>
  <c r="I8" i="1"/>
  <c r="I6" i="1"/>
  <c r="L69" i="1" l="1"/>
  <c r="L71" i="1"/>
  <c r="L67" i="1"/>
  <c r="L68" i="1"/>
  <c r="L66" i="1"/>
  <c r="L64" i="1"/>
  <c r="L20" i="1"/>
  <c r="L23" i="1"/>
  <c r="L24" i="1"/>
  <c r="L25" i="1"/>
  <c r="L26" i="1"/>
  <c r="L27" i="1"/>
  <c r="L28" i="1"/>
  <c r="L29" i="1"/>
  <c r="L30" i="1"/>
  <c r="L33" i="1"/>
  <c r="L35" i="1"/>
  <c r="L36" i="1"/>
  <c r="L41" i="1"/>
  <c r="L42" i="1"/>
  <c r="L43" i="1"/>
  <c r="L46" i="1"/>
  <c r="L47" i="1"/>
  <c r="L48" i="1"/>
  <c r="L60" i="1"/>
  <c r="L61" i="1"/>
  <c r="L63" i="1"/>
  <c r="I43" i="1"/>
  <c r="I36" i="1"/>
  <c r="I66" i="1"/>
  <c r="I64" i="1"/>
  <c r="I61" i="1"/>
  <c r="I60" i="1"/>
  <c r="I51" i="1"/>
  <c r="I48" i="1"/>
  <c r="I47" i="1"/>
  <c r="I46" i="1"/>
  <c r="I42" i="1"/>
  <c r="I41" i="1"/>
  <c r="I35" i="1"/>
  <c r="I33" i="1"/>
  <c r="L37" i="1"/>
  <c r="L38" i="1"/>
  <c r="L39" i="1"/>
  <c r="L32" i="1"/>
  <c r="I30" i="1" l="1"/>
  <c r="I29" i="1"/>
  <c r="I28" i="1"/>
  <c r="I27" i="1"/>
  <c r="I26" i="1"/>
  <c r="I25" i="1"/>
  <c r="I24" i="1"/>
  <c r="I23" i="1"/>
  <c r="I20" i="1"/>
  <c r="I59" i="1"/>
  <c r="L59" i="1"/>
  <c r="I54" i="1"/>
  <c r="L52" i="1"/>
  <c r="L53" i="1"/>
  <c r="L54" i="1"/>
  <c r="I53" i="1"/>
  <c r="I52" i="1"/>
  <c r="I39" i="1"/>
  <c r="I38" i="1"/>
  <c r="I37" i="1"/>
  <c r="I32" i="1"/>
  <c r="I21" i="1"/>
  <c r="I22" i="1"/>
  <c r="I31" i="1"/>
  <c r="I40" i="1"/>
  <c r="I44" i="1"/>
  <c r="I45" i="1"/>
  <c r="L31" i="1"/>
  <c r="L40" i="1"/>
  <c r="L44" i="1"/>
  <c r="L45" i="1"/>
  <c r="L14" i="1"/>
  <c r="L18" i="1"/>
  <c r="L19" i="1"/>
  <c r="L21" i="1"/>
  <c r="L22" i="1"/>
  <c r="I19" i="1"/>
  <c r="I18" i="1"/>
  <c r="I14" i="1"/>
  <c r="L13" i="1"/>
  <c r="I13" i="1"/>
  <c r="L12" i="1"/>
  <c r="I12" i="1"/>
  <c r="L11" i="1"/>
  <c r="I11" i="1"/>
  <c r="L9" i="1" l="1"/>
  <c r="I9" i="1"/>
  <c r="L10" i="1" l="1"/>
  <c r="I10" i="1"/>
  <c r="I116" i="1" s="1"/>
  <c r="L6" i="1" l="1"/>
  <c r="L116" i="1" s="1"/>
</calcChain>
</file>

<file path=xl/sharedStrings.xml><?xml version="1.0" encoding="utf-8"?>
<sst xmlns="http://schemas.openxmlformats.org/spreadsheetml/2006/main" count="313" uniqueCount="147">
  <si>
    <t>Összesen:</t>
  </si>
  <si>
    <t>ezer Ft</t>
  </si>
  <si>
    <t xml:space="preserve">Költségvetési bevételi főösszeg változás </t>
  </si>
  <si>
    <t xml:space="preserve">Költségvetési kiadási főösszeg változás </t>
  </si>
  <si>
    <t xml:space="preserve">Finanszírozási egyenleg változás </t>
  </si>
  <si>
    <t>1.</t>
  </si>
  <si>
    <t>Sor szám</t>
  </si>
  <si>
    <t>2.</t>
  </si>
  <si>
    <t xml:space="preserve">Finanszírozási bevétel főösszeg változás </t>
  </si>
  <si>
    <t xml:space="preserve">Finanszírozási kiadási főösszeg változás </t>
  </si>
  <si>
    <t xml:space="preserve">Költségvetési egyenleg változás </t>
  </si>
  <si>
    <t>930001 Általános tartalék</t>
  </si>
  <si>
    <t>tartalékok</t>
  </si>
  <si>
    <t>személyi juttatások</t>
  </si>
  <si>
    <t>munkaadókat terhelő járulékok és szociális hozzájárulási adó</t>
  </si>
  <si>
    <t>Kiemelt előirányzat</t>
  </si>
  <si>
    <t>egyéb beruházási célú támogatások áht-n kívülre és az EU-nak</t>
  </si>
  <si>
    <t>840301 Önkormányzati beruházások</t>
  </si>
  <si>
    <t>többi dologi kiadás</t>
  </si>
  <si>
    <t>210901 Fővárosi Önkormányzat Pesti Úti Idősek Otthona</t>
  </si>
  <si>
    <t>3.</t>
  </si>
  <si>
    <t>önkormányzati beruházások</t>
  </si>
  <si>
    <t>beruházási célú előzetesen felszámított ÁFA</t>
  </si>
  <si>
    <t>felújítási célú előzetesen felszámított ÁFA</t>
  </si>
  <si>
    <t>4.</t>
  </si>
  <si>
    <t>895501 Céljelleggel támogatott intézményi fejlesztések kerete</t>
  </si>
  <si>
    <t xml:space="preserve">céljelleggel támogatott intézményi beruházások </t>
  </si>
  <si>
    <t>céljelleggel támogatott intézményi felújítások</t>
  </si>
  <si>
    <t>212301 Fővárosi Önkormányzat Vámosmikolai Idősek Otthona</t>
  </si>
  <si>
    <t>212701 Budapesti Módszertani Szociális Központ és Intézményei</t>
  </si>
  <si>
    <t>211401 Fővárosi Önkormányzat Gödöllői Idősek Otthona</t>
  </si>
  <si>
    <t>212001 Fővárosi Önkormányzat Szombathelyi Idősek Otthona</t>
  </si>
  <si>
    <t>390441 Deák17 Gyermek és Ifjúsági Művészeti Galéria</t>
  </si>
  <si>
    <t>390401 Mozaik Gazdasági Szervezet</t>
  </si>
  <si>
    <t>550101 Budapesti Történeti Múzeum</t>
  </si>
  <si>
    <t>210801 Fővárosi Önkormányzat Kútvölgyi Úti Idősek Otthona</t>
  </si>
  <si>
    <t>210601 Fővárosi Önkormányzat Halom Utcai Idősek Otthona</t>
  </si>
  <si>
    <t>210401 Fővárosi Önkormányzat Vázsonyi Vilmos Idősek Otthona (Rózsa utca)</t>
  </si>
  <si>
    <t>fejlesztésekhez kapcsolódó dologi kiadások ÁFA-val</t>
  </si>
  <si>
    <t>5.</t>
  </si>
  <si>
    <t>6.</t>
  </si>
  <si>
    <t>390501 Étkeztetési Szolgáltató Gazdasági Szervezet</t>
  </si>
  <si>
    <t>8.</t>
  </si>
  <si>
    <t>813901 Budapest Közlekedési Központ Zrt.</t>
  </si>
  <si>
    <t>4. melléklet az előterjesztéshez</t>
  </si>
  <si>
    <t>"Javaslat a szolidaritási hozzájárulás megemelése és egyéb rendezést igénylő tételek költségvetési rendelet módosítását érintő döntések meghozatalára"</t>
  </si>
  <si>
    <t>Címkód /feladat</t>
  </si>
  <si>
    <t>"Javaslat képalkotó diagnosztikai eljárások várólistái csökkentése érdekében szükséges egyes fővárosi döntések meghozatalára"</t>
  </si>
  <si>
    <t>"Javaslat a 2-es villamosvonal rekonstrukciójának tervezésével kapcsolatos egyes döntések meghozatalára"</t>
  </si>
  <si>
    <t>1. § (5) bekezdés</t>
  </si>
  <si>
    <t>"Javaslat a Fővárosi Önkormányzat 2020-2034 évi GFT fejlesztési tervéből a 2020 évi fejlesztések elfogadására, az ezen fejlesztések végrehajtására vonatkozó engedélyokirat és szerződések jóváhagyása"</t>
  </si>
  <si>
    <t>"Javaslat a humán területhez tartozó új beruházási és felújítási feladatok indításának jóváhagyására"</t>
  </si>
  <si>
    <t>"Javaslat Fejlesztési Megállapodás megkötésére az "M3 metróvonal állomásainak akadálymentesítése - tervezési és kivitelezési feladatok - megvalósításához szükséges forrás biztosítása" tárgyában"</t>
  </si>
  <si>
    <t>belföldi értékpapírok bevételei</t>
  </si>
  <si>
    <t xml:space="preserve">elvonások, befizetések és elszámolások kiadásai </t>
  </si>
  <si>
    <t>846001 Szolidaritási hozzájárulás</t>
  </si>
  <si>
    <t>„916401 Budapesti Színházi Keret” címről 24 000 ezer Ft zárolás feloldása (főpolgármesteri hatáskör), 
„838202 Függetlenül Egymással Közhasznú Egyesület” címen 24 000 ezer Ft zárolása</t>
  </si>
  <si>
    <t>813902 Budapest Közlekedési Központ Zrt.</t>
  </si>
  <si>
    <t>"Víziközmű fejlesztési keret”</t>
  </si>
  <si>
    <t>841101 Pénzügytechnikai feladatok</t>
  </si>
  <si>
    <t xml:space="preserve"> 840301 Önkormányzati beruházások </t>
  </si>
  <si>
    <t xml:space="preserve">"Fejlesztések átütemezésének tartaléka” </t>
  </si>
  <si>
    <t>"A BMSZKI telephelyein biztonsági rendszerek bővítése, telepítése" feladat</t>
  </si>
  <si>
    <t>új „BMSZKI Rákosszeg park 4-6. liftek cseréje" feladat</t>
  </si>
  <si>
    <t xml:space="preserve">új „Deák 17 Gyermek és ifjúsági Művészeti Galéria utcaportál” </t>
  </si>
  <si>
    <t>új „Fővárosi Önkormányzat Kútvölgyi úti Idősek Otthona Lapostető teljeskörű felújítása" feladat</t>
  </si>
  <si>
    <t>egyéb működési célú átvett pénzeszközök áht-n kívülről</t>
  </si>
  <si>
    <t>új 896502 „UMKIC Mobihelp” projekt</t>
  </si>
  <si>
    <t>210201 Fővárosi Önkormányzat Baross Utcai Idősek Otthona</t>
  </si>
  <si>
    <t>210301 Fővárosi Önkormányzat Alacskai Úti Idősek Otthona</t>
  </si>
  <si>
    <t>210601 Fővárosi Önkormányzat  Halom Utcai Idősek Otthona</t>
  </si>
  <si>
    <t>210701 Fővárosi Önkormányzat Kamaraerdei Úti Idősek Otthona</t>
  </si>
  <si>
    <t>211501 Fővárosi Önkormányzat Gyulai Idősek Otthona</t>
  </si>
  <si>
    <t>"Javaslat Budapest Főváros Önkormányzata fenntartásában működő idősotthonok és hajléktalanellátó szervezet munkáját segítő fenntartói döntések meghozatalára a koronavírus járvány második hullámára történő felkészülés érdekében"</t>
  </si>
  <si>
    <t>"Javaslat közvetlen uniós és egyéb finanszírozású pályázatokkal kapcsolatos döntések meghozatalára"</t>
  </si>
  <si>
    <t xml:space="preserve">működési bevételek (ellátási díjak) </t>
  </si>
  <si>
    <t>210401 Fővárosi Önkormányzat Vázsonyi Vilmos Idősek Otthona</t>
  </si>
  <si>
    <t>intézményi felújítások</t>
  </si>
  <si>
    <t>intézményi beruházások</t>
  </si>
  <si>
    <t>új „Fővárosi önkormányzat Halom Utcai Idősek Otthona, izolációs férőhelyek kialakításához szükséges beszerzések” feladat</t>
  </si>
  <si>
    <t>céljelleggel támogatott intézményi beruházások</t>
  </si>
  <si>
    <t xml:space="preserve">egyéb működési célú támogatások áht-n belülre </t>
  </si>
  <si>
    <t>új 896601 Szociális intézmények humánjárvány miatti többletkiadásaira</t>
  </si>
  <si>
    <t xml:space="preserve">"M3 akadálymentesítés” feladat </t>
  </si>
  <si>
    <t>Téma / előterjesztés címe</t>
  </si>
  <si>
    <t>9.</t>
  </si>
  <si>
    <t>10.</t>
  </si>
  <si>
    <t>"Javaslat szoborfelújítás kapcsán befolyt kötbér befizetésből keletkezett forrás köztéri kulturális célú felhasználására"</t>
  </si>
  <si>
    <t>840401 Önkormányzati felújítások</t>
  </si>
  <si>
    <t>önkormányzati felújítások</t>
  </si>
  <si>
    <t xml:space="preserve">"Felújítások átütemezésének tartaléka” </t>
  </si>
  <si>
    <t xml:space="preserve">Bevételi főösszeg változás </t>
  </si>
  <si>
    <t xml:space="preserve">Kiadási főösszeg változás </t>
  </si>
  <si>
    <t>"Javaslat a Vadaskert Fejlesztő és Felzárkóztató Általános Iskolában megvalósuló gyermekétkeztetés támogatására"</t>
  </si>
  <si>
    <t>852502 Forgatási célú belföldi értékpapírok beváltása, értékesítése</t>
  </si>
  <si>
    <t>„841101 Pénzügytechnikai feladatok” címen 46.553 ezer Ft zárolás feloldása; „840301 Önkormányzati beruházások” címen belül a Fejlesztések áfa elszámolási kerete feladaton 46.553 ezer Ft zárolása</t>
  </si>
  <si>
    <t xml:space="preserve">új „Vízellátást biztosító beruházások tervezése és kivitelezése" feladat </t>
  </si>
  <si>
    <t>új „Mozaik Gazdasági Szervezet Orosdy kastély táborhely: étkezőben és az aulában bútorok beszerzése" feladat</t>
  </si>
  <si>
    <t>új „Budapesti Történeti Múzeum - Budapest Galéria, Szent Gellért szobor felújítása” feladat</t>
  </si>
  <si>
    <t>852201 Egyéb működési célú átvett pénzeszközök államháztartáson kívülről</t>
  </si>
  <si>
    <t>918801 Működési célú kötelezettségvállalások átütemezési kerete</t>
  </si>
  <si>
    <t>új "Kiemelt kortörténeti jelentőséggel bíró köztéri szobrok felújítása"</t>
  </si>
  <si>
    <t>"Javaslat a települési önkormányzatok idegenforgalmi adóhoz kapcsolódó kiegészítő támogatásának előirányzat rendezésére, valamint a Fővárosi Önkormányzatot és a kerületi önkormányzatokat osztottan megillető bevételek 2020. évi megosztásáról szóló önkormányzati rendelet módosítására"</t>
  </si>
  <si>
    <t>851601 Működési célú költségvetési támogatások és kiegészítő támogatások</t>
  </si>
  <si>
    <t>önkormányzatok működési támogatásai</t>
  </si>
  <si>
    <t>új 896801 Idegenforgalmi adóhoz kapcsolódó kiegészítő támogatásból kerületeknek átadás</t>
  </si>
  <si>
    <t>"BFZ közszolgáltatási keretszerződésének és 2020. évi többlettámogatási megállapodásának előterjesztése"</t>
  </si>
  <si>
    <t xml:space="preserve">837601 Budapesti Fesztiválzenekar Alapítvány </t>
  </si>
  <si>
    <t>egyéb működési célú támogatások áht-n kívülre és az EU-nak</t>
  </si>
  <si>
    <t>"Javaslat a humán területhez tartozó új beruházási feladatok indításának és folyamatban lévő feladatok engedélyokiratai módosításának jóváhagyására "</t>
  </si>
  <si>
    <t>"A BKSZTT 2020. évi fejlesztési tervének, valamint annak végrehajtására vonatkozó engedélyokirat és Megvalósítási Megállapodás módosítása"</t>
  </si>
  <si>
    <t>"Javaslat a Budapest, III. kerület pünkösdfürdői zöldfelület fejlesztés megvalósításához szükséges döntések meghozatalára"</t>
  </si>
  <si>
    <t>"Javaslat a XXII. kerület Városház tér rekonstrukciójával kapcsolatos döntések meghozatalára"</t>
  </si>
  <si>
    <t>"Javaslat a Környezeti és Energiahatékonysági Operatív Program éves fejlesztési keretében nevesített egyes projektek megvalósítását célzó döntések meghozatalára"</t>
  </si>
  <si>
    <t>Tájékoztató a 2020. augusztus 27-i és szeptember 30-i közgyűlési döntések átvezetésének költségvetésre gyakorolt hatásáról</t>
  </si>
  <si>
    <t xml:space="preserve">önkormányzati beruházások </t>
  </si>
  <si>
    <t xml:space="preserve">fejlesztésekhez kapcsolódó dologi kiadások ÁFÁ-val </t>
  </si>
  <si>
    <t>új „Dél-pesti Szennyvíztisztító Telep vízgyűjtő területéhez kapcsolódó fejlesztések – I. ütem előkészítés”</t>
  </si>
  <si>
    <t xml:space="preserve"> „840301 Önkormányzati beruházások” címen belül a "Fővárosi Önkormányzat és intézményei épületeinek energetikai korszerűsítése” feladaton 1 200 000 ezer Ft (ebből: önkormányzati beruházások 944 882 ezer Ft, beruházási célú előzetesen felszámított áfa 255 118 ezer Ft) zárolás feloldása</t>
  </si>
  <si>
    <t>"Béke téri tehermentesítő főgyűjtőcsatorna finanszírozási keret"</t>
  </si>
  <si>
    <t>új „Budapesti Központi Szennyvíztisztító Telep iszapvonal fejlesztés előkészítése”</t>
  </si>
  <si>
    <t>"Fővárosi Önkormányzat és intézményei épületeinek energetikai korszerűsítése”</t>
  </si>
  <si>
    <t>új „Fővárosi Önkormányzat és intézményei épületeinek energetikai korszerűsítése-önerő”</t>
  </si>
  <si>
    <t>„XXII. kerület Városház tér rekonstrukció”</t>
  </si>
  <si>
    <t>„Fejlesztések áfa elszámolási kerete”</t>
  </si>
  <si>
    <t>"Pünkösfürdői védvonalszakasz zöldfelület fejlesztési munkái”</t>
  </si>
  <si>
    <t>„BKSZTT 2020. évi felújítási, pótlási feladatai”</t>
  </si>
  <si>
    <t>A „BKSZTT 2020. évi felújítási, pótlási feladatai” feladat 2021. évi ütemét csökkenti 29 785 ezer Ft-tal, egyidejűleg azonos összeggel megemeli a „840401 Önkormányzati felújítások” cím kiadási előirányzatán a „Felújítások átütemezésének tartaléka” feladat 2021. évi ütemét</t>
  </si>
  <si>
    <t xml:space="preserve">„Pavilonsori épületrészben betegemelő rendszer kiépítése” </t>
  </si>
  <si>
    <t>540111 Budapesti Művelődési Központ</t>
  </si>
  <si>
    <t xml:space="preserve">„BMK új székhely kialakításának előkészítése” </t>
  </si>
  <si>
    <t>új „Konyhai eszközök beszerzése”</t>
  </si>
  <si>
    <t>390411 Fővárosi Önkormányzat Óvodája</t>
  </si>
  <si>
    <t xml:space="preserve">új „Bútorzat csere” </t>
  </si>
  <si>
    <t>11.</t>
  </si>
  <si>
    <t>12.</t>
  </si>
  <si>
    <t>13.</t>
  </si>
  <si>
    <t>14.</t>
  </si>
  <si>
    <t>15.</t>
  </si>
  <si>
    <t>16.</t>
  </si>
  <si>
    <t>17.</t>
  </si>
  <si>
    <t>Rendelet-tervezet bekezdés száma</t>
  </si>
  <si>
    <t>A „Fővárosi Önkormányzat és intézményei épületeinek energetikai korszerűsítése” feladat „Fővárosi Önkormányzat és intézményei épületeinek energetikai korszerűsítése-előkészítés” feladat névre változik.</t>
  </si>
  <si>
    <t>A „Budapest ivóvízellátó hálózat rekonstrukciója” feladat „Víztermelő kutak fejlesztése, vízminőségi és kapacitáskockázatok kezelése- önerő” feladat névre változik.</t>
  </si>
  <si>
    <t>„840301 Önkormányzati beruházások” címen belül az új „Fővárosi Önkormányzat és intézményei épületeinek energetikai korszerűsítése-önerő” feladaton 1 200 000 ezer Ft (ebből: önkormányzati beruházások 944 882 ezer Ft, beruházási célú előzetesen felszámított áfa 255 118 ezer Ft) zárolása</t>
  </si>
  <si>
    <t>"2-es villamosvonal rekonstrukciójának tervezése"</t>
  </si>
  <si>
    <t>Az 1041/2020.(11.17.) Korm. határozatban a fővárosi képalkotó diagnosztikai eljárások várólistái csökkentéséhez biztosított 2.000.000.000 Ft tervbevételének biztosítása érdekében létrehozza az új „896702 Egészségügyi várólisták csökkentése” címet.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</si>
</sst>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3" fontId="0" fillId="0" borderId="3" xfId="1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0" fontId="0" fillId="0" borderId="0" xfId="0" applyFill="1"/>
    <xf numFmtId="3" fontId="0" fillId="0" borderId="1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3" fontId="0" fillId="0" borderId="2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" fontId="0" fillId="0" borderId="16" xfId="1" applyNumberFormat="1" applyFont="1" applyFill="1" applyBorder="1" applyAlignment="1">
      <alignment horizontal="right" vertical="center"/>
    </xf>
    <xf numFmtId="3" fontId="0" fillId="0" borderId="17" xfId="1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3" fontId="0" fillId="0" borderId="2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31" xfId="1" applyNumberFormat="1" applyFont="1" applyFill="1" applyBorder="1" applyAlignment="1">
      <alignment horizontal="right" vertical="center"/>
    </xf>
    <xf numFmtId="3" fontId="0" fillId="0" borderId="27" xfId="1" applyNumberFormat="1" applyFont="1" applyFill="1" applyBorder="1" applyAlignment="1">
      <alignment horizontal="right" vertical="center"/>
    </xf>
    <xf numFmtId="3" fontId="0" fillId="0" borderId="31" xfId="0" applyNumberFormat="1" applyFill="1" applyBorder="1" applyAlignment="1">
      <alignment horizontal="right" vertical="center"/>
    </xf>
    <xf numFmtId="0" fontId="0" fillId="0" borderId="0" xfId="0" applyFont="1" applyFill="1" applyAlignment="1">
      <alignment wrapText="1"/>
    </xf>
    <xf numFmtId="3" fontId="0" fillId="0" borderId="16" xfId="0" applyNumberFormat="1" applyFill="1" applyBorder="1" applyAlignment="1">
      <alignment horizontal="right" vertical="center"/>
    </xf>
    <xf numFmtId="3" fontId="0" fillId="0" borderId="8" xfId="1" applyNumberFormat="1" applyFont="1" applyFill="1" applyBorder="1" applyAlignment="1">
      <alignment horizontal="right" vertical="center"/>
    </xf>
    <xf numFmtId="3" fontId="0" fillId="0" borderId="7" xfId="1" applyNumberFormat="1" applyFon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right" vertical="center"/>
    </xf>
    <xf numFmtId="3" fontId="0" fillId="0" borderId="19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3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22" xfId="1" applyNumberFormat="1" applyFont="1" applyFill="1" applyBorder="1" applyAlignment="1">
      <alignment horizontal="right" vertical="center"/>
    </xf>
    <xf numFmtId="3" fontId="0" fillId="0" borderId="21" xfId="0" applyNumberFormat="1" applyFill="1" applyBorder="1" applyAlignment="1">
      <alignment horizontal="right" vertical="center"/>
    </xf>
    <xf numFmtId="0" fontId="0" fillId="0" borderId="28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3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3" fontId="0" fillId="0" borderId="11" xfId="1" applyNumberFormat="1" applyFont="1" applyFill="1" applyBorder="1" applyAlignment="1">
      <alignment horizontal="right" vertical="center"/>
    </xf>
    <xf numFmtId="3" fontId="0" fillId="0" borderId="11" xfId="0" applyNumberForma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3" fontId="0" fillId="0" borderId="38" xfId="0" applyNumberFormat="1" applyFill="1" applyBorder="1" applyAlignment="1">
      <alignment horizontal="righ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29" xfId="0" applyNumberFormat="1" applyFill="1" applyBorder="1" applyAlignment="1">
      <alignment horizontal="right" vertical="center"/>
    </xf>
    <xf numFmtId="3" fontId="0" fillId="0" borderId="37" xfId="0" applyNumberFormat="1" applyFill="1" applyBorder="1" applyAlignment="1">
      <alignment horizontal="right" vertical="center"/>
    </xf>
    <xf numFmtId="3" fontId="0" fillId="0" borderId="35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29" xfId="1" applyNumberFormat="1" applyFont="1" applyFill="1" applyBorder="1" applyAlignment="1">
      <alignment horizontal="right" vertical="center"/>
    </xf>
    <xf numFmtId="0" fontId="0" fillId="0" borderId="32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0" fillId="0" borderId="32" xfId="1" applyNumberFormat="1" applyFont="1" applyFill="1" applyBorder="1" applyAlignment="1">
      <alignment horizontal="right" vertical="center"/>
    </xf>
    <xf numFmtId="165" fontId="0" fillId="0" borderId="5" xfId="1" applyNumberFormat="1" applyFont="1" applyFill="1" applyBorder="1" applyAlignment="1">
      <alignment horizontal="right" vertical="center"/>
    </xf>
    <xf numFmtId="165" fontId="0" fillId="0" borderId="38" xfId="1" applyNumberFormat="1" applyFont="1" applyFill="1" applyBorder="1" applyAlignment="1">
      <alignment horizontal="right" vertical="center"/>
    </xf>
    <xf numFmtId="165" fontId="0" fillId="0" borderId="10" xfId="1" applyNumberFormat="1" applyFont="1" applyFill="1" applyBorder="1" applyAlignment="1">
      <alignment horizontal="right" vertical="center"/>
    </xf>
    <xf numFmtId="165" fontId="0" fillId="0" borderId="40" xfId="1" applyNumberFormat="1" applyFont="1" applyFill="1" applyBorder="1" applyAlignment="1">
      <alignment horizontal="right" vertical="center"/>
    </xf>
    <xf numFmtId="165" fontId="0" fillId="0" borderId="20" xfId="1" applyNumberFormat="1" applyFont="1" applyFill="1" applyBorder="1" applyAlignment="1">
      <alignment horizontal="right" vertical="center"/>
    </xf>
    <xf numFmtId="165" fontId="0" fillId="0" borderId="41" xfId="1" applyNumberFormat="1" applyFont="1" applyFill="1" applyBorder="1" applyAlignment="1">
      <alignment horizontal="right" vertical="center"/>
    </xf>
    <xf numFmtId="165" fontId="0" fillId="0" borderId="14" xfId="1" applyNumberFormat="1" applyFont="1" applyFill="1" applyBorder="1" applyAlignment="1">
      <alignment horizontal="right" vertical="center"/>
    </xf>
    <xf numFmtId="165" fontId="0" fillId="0" borderId="28" xfId="1" applyNumberFormat="1" applyFont="1" applyFill="1" applyBorder="1" applyAlignment="1">
      <alignment horizontal="right" vertical="center"/>
    </xf>
    <xf numFmtId="165" fontId="0" fillId="0" borderId="36" xfId="1" applyNumberFormat="1" applyFont="1" applyFill="1" applyBorder="1" applyAlignment="1">
      <alignment horizontal="right" vertical="center"/>
    </xf>
    <xf numFmtId="0" fontId="0" fillId="0" borderId="45" xfId="0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horizontal="right" vertical="center"/>
    </xf>
    <xf numFmtId="165" fontId="0" fillId="0" borderId="1" xfId="1" applyNumberFormat="1" applyFont="1" applyFill="1" applyBorder="1" applyAlignment="1">
      <alignment horizontal="right" vertical="center"/>
    </xf>
    <xf numFmtId="165" fontId="0" fillId="0" borderId="3" xfId="1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3" fontId="0" fillId="0" borderId="34" xfId="1" applyNumberFormat="1" applyFont="1" applyFill="1" applyBorder="1" applyAlignment="1">
      <alignment horizontal="center" vertical="center"/>
    </xf>
    <xf numFmtId="3" fontId="0" fillId="0" borderId="25" xfId="1" applyNumberFormat="1" applyFont="1" applyFill="1" applyBorder="1" applyAlignment="1">
      <alignment horizontal="center" vertical="center"/>
    </xf>
    <xf numFmtId="3" fontId="0" fillId="0" borderId="28" xfId="1" applyNumberFormat="1" applyFon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right" vertical="center"/>
    </xf>
    <xf numFmtId="3" fontId="0" fillId="0" borderId="32" xfId="0" applyNumberFormat="1" applyFill="1" applyBorder="1" applyAlignment="1">
      <alignment horizontal="right" vertical="center"/>
    </xf>
    <xf numFmtId="3" fontId="0" fillId="0" borderId="14" xfId="1" applyNumberFormat="1" applyFont="1" applyFill="1" applyBorder="1" applyAlignment="1">
      <alignment horizontal="center" vertical="center"/>
    </xf>
    <xf numFmtId="3" fontId="0" fillId="0" borderId="13" xfId="1" applyNumberFormat="1" applyFont="1" applyFill="1" applyBorder="1" applyAlignment="1">
      <alignment horizontal="center" vertical="center"/>
    </xf>
    <xf numFmtId="3" fontId="0" fillId="0" borderId="36" xfId="1" applyNumberFormat="1" applyFont="1" applyFill="1" applyBorder="1" applyAlignment="1">
      <alignment horizontal="center" vertical="center"/>
    </xf>
    <xf numFmtId="3" fontId="0" fillId="0" borderId="23" xfId="1" applyNumberFormat="1" applyFont="1" applyFill="1" applyBorder="1" applyAlignment="1">
      <alignment horizontal="center" vertical="center"/>
    </xf>
    <xf numFmtId="3" fontId="0" fillId="0" borderId="46" xfId="0" applyNumberFormat="1" applyFill="1" applyBorder="1" applyAlignment="1">
      <alignment horizontal="right" vertical="center"/>
    </xf>
    <xf numFmtId="3" fontId="0" fillId="0" borderId="41" xfId="0" applyNumberFormat="1" applyFill="1" applyBorder="1" applyAlignment="1">
      <alignment horizontal="right" vertical="center"/>
    </xf>
    <xf numFmtId="3" fontId="0" fillId="0" borderId="47" xfId="0" applyNumberFormat="1" applyFill="1" applyBorder="1" applyAlignment="1">
      <alignment horizontal="right" vertical="center"/>
    </xf>
    <xf numFmtId="3" fontId="0" fillId="0" borderId="26" xfId="1" applyNumberFormat="1" applyFont="1" applyFill="1" applyBorder="1" applyAlignment="1">
      <alignment horizontal="right" vertical="center"/>
    </xf>
    <xf numFmtId="165" fontId="0" fillId="0" borderId="25" xfId="1" applyNumberFormat="1" applyFont="1" applyFill="1" applyBorder="1" applyAlignment="1">
      <alignment horizontal="right" vertical="center"/>
    </xf>
    <xf numFmtId="3" fontId="0" fillId="0" borderId="27" xfId="0" applyNumberFormat="1" applyFill="1" applyBorder="1" applyAlignment="1">
      <alignment horizontal="right" vertical="center"/>
    </xf>
    <xf numFmtId="165" fontId="0" fillId="0" borderId="12" xfId="1" applyNumberFormat="1" applyFont="1" applyFill="1" applyBorder="1" applyAlignment="1">
      <alignment horizontal="right"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32" xfId="1" applyNumberFormat="1" applyFont="1" applyFill="1" applyBorder="1" applyAlignment="1">
      <alignment horizontal="center" vertical="center"/>
    </xf>
    <xf numFmtId="3" fontId="0" fillId="0" borderId="5" xfId="1" applyNumberFormat="1" applyFont="1" applyFill="1" applyBorder="1" applyAlignment="1">
      <alignment horizontal="center" vertical="center"/>
    </xf>
    <xf numFmtId="3" fontId="0" fillId="0" borderId="38" xfId="1" applyNumberFormat="1" applyFont="1" applyFill="1" applyBorder="1" applyAlignment="1">
      <alignment horizontal="center" vertical="center"/>
    </xf>
    <xf numFmtId="3" fontId="0" fillId="0" borderId="18" xfId="1" applyNumberFormat="1" applyFont="1" applyFill="1" applyBorder="1" applyAlignment="1">
      <alignment horizontal="center" vertical="center"/>
    </xf>
    <xf numFmtId="3" fontId="0" fillId="0" borderId="30" xfId="0" applyNumberFormat="1" applyFill="1" applyBorder="1" applyAlignment="1">
      <alignment horizontal="right" vertical="center"/>
    </xf>
    <xf numFmtId="3" fontId="0" fillId="0" borderId="35" xfId="1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5" xfId="0" applyFill="1" applyBorder="1" applyAlignment="1">
      <alignment vertical="center" wrapText="1"/>
    </xf>
    <xf numFmtId="165" fontId="0" fillId="0" borderId="49" xfId="1" applyNumberFormat="1" applyFont="1" applyFill="1" applyBorder="1" applyAlignment="1">
      <alignment horizontal="right" vertical="center"/>
    </xf>
    <xf numFmtId="3" fontId="0" fillId="0" borderId="30" xfId="1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vertical="center" wrapText="1"/>
    </xf>
    <xf numFmtId="3" fontId="0" fillId="0" borderId="26" xfId="0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left" vertical="center" wrapText="1"/>
    </xf>
    <xf numFmtId="3" fontId="0" fillId="0" borderId="46" xfId="1" applyNumberFormat="1" applyFont="1" applyFill="1" applyBorder="1" applyAlignment="1">
      <alignment horizontal="right" vertical="center"/>
    </xf>
    <xf numFmtId="0" fontId="0" fillId="0" borderId="27" xfId="0" applyFill="1" applyBorder="1" applyAlignment="1">
      <alignment horizontal="left" vertical="center" wrapText="1"/>
    </xf>
    <xf numFmtId="3" fontId="0" fillId="0" borderId="52" xfId="0" applyNumberFormat="1" applyFill="1" applyBorder="1" applyAlignment="1">
      <alignment horizontal="right" vertical="center"/>
    </xf>
    <xf numFmtId="3" fontId="0" fillId="0" borderId="49" xfId="1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41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3" fontId="0" fillId="0" borderId="39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4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6"/>
  <sheetViews>
    <sheetView tabSelected="1" view="pageBreakPreview" zoomScale="80" zoomScaleNormal="80" zoomScaleSheetLayoutView="80" workbookViewId="0">
      <pane xSplit="2" ySplit="5" topLeftCell="C9" activePane="bottomRight" state="frozen"/>
      <selection pane="topRight" activeCell="C1" sqref="C1"/>
      <selection pane="bottomLeft" activeCell="A7" sqref="A7"/>
      <selection pane="bottomRight" activeCell="F14" sqref="F14"/>
    </sheetView>
  </sheetViews>
  <sheetFormatPr defaultColWidth="8.7109375" defaultRowHeight="15" x14ac:dyDescent="0.25"/>
  <cols>
    <col min="1" max="1" width="5.5703125" style="7" customWidth="1"/>
    <col min="2" max="2" width="10.140625" style="7" customWidth="1"/>
    <col min="3" max="3" width="35.5703125" style="5" customWidth="1"/>
    <col min="4" max="4" width="36.85546875" style="5" customWidth="1"/>
    <col min="5" max="5" width="33" style="7" customWidth="1"/>
    <col min="6" max="6" width="44.28515625" style="7" customWidth="1"/>
    <col min="7" max="7" width="12.85546875" style="10" customWidth="1"/>
    <col min="8" max="8" width="13" style="10" customWidth="1"/>
    <col min="9" max="9" width="14.5703125" style="5" customWidth="1"/>
    <col min="10" max="10" width="13.28515625" style="10" customWidth="1"/>
    <col min="11" max="11" width="13.5703125" style="10" customWidth="1"/>
    <col min="12" max="12" width="13.5703125" style="5" customWidth="1"/>
    <col min="13" max="13" width="10.7109375" style="10" customWidth="1"/>
    <col min="14" max="14" width="10.85546875" style="10" customWidth="1"/>
    <col min="15" max="16384" width="8.7109375" style="5"/>
  </cols>
  <sheetData>
    <row r="1" spans="1:14" ht="18.75" x14ac:dyDescent="0.3">
      <c r="G1" s="8"/>
      <c r="H1" s="8"/>
      <c r="I1" s="9"/>
      <c r="J1" s="9"/>
      <c r="M1" s="9"/>
      <c r="N1" s="9" t="s">
        <v>44</v>
      </c>
    </row>
    <row r="2" spans="1:14" x14ac:dyDescent="0.25">
      <c r="I2" s="11"/>
      <c r="J2" s="11"/>
    </row>
    <row r="3" spans="1:14" s="2" customFormat="1" ht="18.75" x14ac:dyDescent="0.3">
      <c r="A3" s="166" t="s">
        <v>114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4" s="2" customFormat="1" ht="15.75" thickBot="1" x14ac:dyDescent="0.3">
      <c r="A4" s="12"/>
      <c r="B4" s="12"/>
      <c r="E4" s="12"/>
      <c r="F4" s="12"/>
      <c r="G4" s="1"/>
      <c r="H4" s="1"/>
      <c r="I4" s="13"/>
      <c r="J4" s="13"/>
      <c r="K4" s="13"/>
      <c r="L4" s="13"/>
      <c r="M4" s="13"/>
      <c r="N4" s="13" t="s">
        <v>1</v>
      </c>
    </row>
    <row r="5" spans="1:14" s="25" customFormat="1" ht="60.75" thickBot="1" x14ac:dyDescent="0.3">
      <c r="A5" s="132" t="s">
        <v>6</v>
      </c>
      <c r="B5" s="133" t="s">
        <v>141</v>
      </c>
      <c r="C5" s="133" t="s">
        <v>84</v>
      </c>
      <c r="D5" s="168" t="s">
        <v>46</v>
      </c>
      <c r="E5" s="169"/>
      <c r="F5" s="119" t="s">
        <v>15</v>
      </c>
      <c r="G5" s="134" t="s">
        <v>2</v>
      </c>
      <c r="H5" s="135" t="s">
        <v>3</v>
      </c>
      <c r="I5" s="136" t="s">
        <v>10</v>
      </c>
      <c r="J5" s="134" t="s">
        <v>8</v>
      </c>
      <c r="K5" s="135" t="s">
        <v>9</v>
      </c>
      <c r="L5" s="136" t="s">
        <v>4</v>
      </c>
      <c r="M5" s="137" t="s">
        <v>91</v>
      </c>
      <c r="N5" s="137" t="s">
        <v>92</v>
      </c>
    </row>
    <row r="6" spans="1:14" ht="21.75" customHeight="1" x14ac:dyDescent="0.25">
      <c r="A6" s="144" t="s">
        <v>5</v>
      </c>
      <c r="B6" s="167" t="s">
        <v>49</v>
      </c>
      <c r="C6" s="141" t="s">
        <v>45</v>
      </c>
      <c r="D6" s="165" t="s">
        <v>94</v>
      </c>
      <c r="E6" s="165"/>
      <c r="F6" s="18" t="s">
        <v>53</v>
      </c>
      <c r="G6" s="14"/>
      <c r="H6" s="3"/>
      <c r="I6" s="67">
        <f>G6-H6</f>
        <v>0</v>
      </c>
      <c r="J6" s="57">
        <v>11770926</v>
      </c>
      <c r="K6" s="3"/>
      <c r="L6" s="89">
        <f t="shared" ref="L6:L32" si="0">J6-K6</f>
        <v>11770926</v>
      </c>
      <c r="M6" s="20">
        <f>G6+J6</f>
        <v>11770926</v>
      </c>
      <c r="N6" s="88">
        <f>H6+K6</f>
        <v>0</v>
      </c>
    </row>
    <row r="7" spans="1:14" ht="30" x14ac:dyDescent="0.25">
      <c r="A7" s="155"/>
      <c r="B7" s="163"/>
      <c r="C7" s="149"/>
      <c r="D7" s="147" t="s">
        <v>55</v>
      </c>
      <c r="E7" s="147"/>
      <c r="F7" s="37" t="s">
        <v>54</v>
      </c>
      <c r="G7" s="15"/>
      <c r="H7" s="4">
        <v>11770926</v>
      </c>
      <c r="I7" s="68">
        <f>G7-H7</f>
        <v>-11770926</v>
      </c>
      <c r="J7" s="58"/>
      <c r="K7" s="4"/>
      <c r="L7" s="85">
        <f t="shared" si="0"/>
        <v>0</v>
      </c>
      <c r="M7" s="21">
        <f t="shared" ref="M7:M70" si="1">G7+J7</f>
        <v>0</v>
      </c>
      <c r="N7" s="55">
        <f t="shared" ref="N7:N69" si="2">H7+K7</f>
        <v>11770926</v>
      </c>
    </row>
    <row r="8" spans="1:14" ht="33" customHeight="1" x14ac:dyDescent="0.25">
      <c r="A8" s="155"/>
      <c r="B8" s="163"/>
      <c r="C8" s="149"/>
      <c r="D8" s="147" t="s">
        <v>56</v>
      </c>
      <c r="E8" s="147"/>
      <c r="F8" s="159"/>
      <c r="G8" s="15"/>
      <c r="H8" s="4"/>
      <c r="I8" s="68">
        <f>G8-H8</f>
        <v>0</v>
      </c>
      <c r="J8" s="58"/>
      <c r="K8" s="4"/>
      <c r="L8" s="86">
        <f t="shared" si="0"/>
        <v>0</v>
      </c>
      <c r="M8" s="21">
        <f t="shared" si="1"/>
        <v>0</v>
      </c>
      <c r="N8" s="55">
        <f t="shared" si="2"/>
        <v>0</v>
      </c>
    </row>
    <row r="9" spans="1:14" ht="33" customHeight="1" thickBot="1" x14ac:dyDescent="0.3">
      <c r="A9" s="156"/>
      <c r="B9" s="164"/>
      <c r="C9" s="150"/>
      <c r="D9" s="173" t="s">
        <v>95</v>
      </c>
      <c r="E9" s="173"/>
      <c r="F9" s="174"/>
      <c r="G9" s="43"/>
      <c r="H9" s="6"/>
      <c r="I9" s="69">
        <f t="shared" ref="I9:I32" si="3">G9-H9</f>
        <v>0</v>
      </c>
      <c r="J9" s="59"/>
      <c r="K9" s="6"/>
      <c r="L9" s="84">
        <f t="shared" si="0"/>
        <v>0</v>
      </c>
      <c r="M9" s="44">
        <f t="shared" si="1"/>
        <v>0</v>
      </c>
      <c r="N9" s="56">
        <f t="shared" si="2"/>
        <v>0</v>
      </c>
    </row>
    <row r="10" spans="1:14" ht="60.75" thickBot="1" x14ac:dyDescent="0.3">
      <c r="A10" s="45" t="s">
        <v>7</v>
      </c>
      <c r="B10" s="46" t="s">
        <v>49</v>
      </c>
      <c r="C10" s="47" t="s">
        <v>47</v>
      </c>
      <c r="D10" s="175" t="s">
        <v>146</v>
      </c>
      <c r="E10" s="176"/>
      <c r="F10" s="177"/>
      <c r="G10" s="14"/>
      <c r="H10" s="3"/>
      <c r="I10" s="70">
        <f t="shared" si="3"/>
        <v>0</v>
      </c>
      <c r="J10" s="20"/>
      <c r="K10" s="3"/>
      <c r="L10" s="90">
        <f t="shared" si="0"/>
        <v>0</v>
      </c>
      <c r="M10" s="36">
        <f t="shared" si="1"/>
        <v>0</v>
      </c>
      <c r="N10" s="94">
        <f t="shared" si="2"/>
        <v>0</v>
      </c>
    </row>
    <row r="11" spans="1:14" ht="33.75" customHeight="1" x14ac:dyDescent="0.25">
      <c r="A11" s="161" t="s">
        <v>20</v>
      </c>
      <c r="B11" s="162" t="s">
        <v>49</v>
      </c>
      <c r="C11" s="148" t="s">
        <v>48</v>
      </c>
      <c r="D11" s="139" t="s">
        <v>145</v>
      </c>
      <c r="E11" s="18" t="s">
        <v>57</v>
      </c>
      <c r="F11" s="38" t="s">
        <v>16</v>
      </c>
      <c r="G11" s="14"/>
      <c r="H11" s="3">
        <v>-72350</v>
      </c>
      <c r="I11" s="67">
        <f t="shared" si="3"/>
        <v>72350</v>
      </c>
      <c r="J11" s="20"/>
      <c r="K11" s="3"/>
      <c r="L11" s="89">
        <f t="shared" si="0"/>
        <v>0</v>
      </c>
      <c r="M11" s="20">
        <f t="shared" si="1"/>
        <v>0</v>
      </c>
      <c r="N11" s="88">
        <f t="shared" si="2"/>
        <v>-72350</v>
      </c>
    </row>
    <row r="12" spans="1:14" ht="33.75" customHeight="1" thickBot="1" x14ac:dyDescent="0.3">
      <c r="A12" s="156"/>
      <c r="B12" s="164"/>
      <c r="C12" s="150"/>
      <c r="D12" s="49" t="s">
        <v>61</v>
      </c>
      <c r="E12" s="32" t="s">
        <v>60</v>
      </c>
      <c r="F12" s="39" t="s">
        <v>21</v>
      </c>
      <c r="G12" s="27"/>
      <c r="H12" s="28">
        <v>72350</v>
      </c>
      <c r="I12" s="71">
        <f t="shared" si="3"/>
        <v>-72350</v>
      </c>
      <c r="J12" s="26"/>
      <c r="K12" s="17"/>
      <c r="L12" s="104">
        <f t="shared" si="0"/>
        <v>0</v>
      </c>
      <c r="M12" s="44">
        <f t="shared" si="1"/>
        <v>0</v>
      </c>
      <c r="N12" s="56">
        <f t="shared" si="2"/>
        <v>72350</v>
      </c>
    </row>
    <row r="13" spans="1:14" ht="30" x14ac:dyDescent="0.25">
      <c r="A13" s="161" t="s">
        <v>24</v>
      </c>
      <c r="B13" s="162" t="s">
        <v>49</v>
      </c>
      <c r="C13" s="148" t="s">
        <v>50</v>
      </c>
      <c r="D13" s="48" t="s">
        <v>58</v>
      </c>
      <c r="E13" s="50" t="s">
        <v>17</v>
      </c>
      <c r="F13" s="38" t="s">
        <v>21</v>
      </c>
      <c r="G13" s="14"/>
      <c r="H13" s="3">
        <v>-110868</v>
      </c>
      <c r="I13" s="74">
        <f t="shared" si="3"/>
        <v>110868</v>
      </c>
      <c r="J13" s="20"/>
      <c r="K13" s="3"/>
      <c r="L13" s="101">
        <f t="shared" si="0"/>
        <v>0</v>
      </c>
      <c r="M13" s="57">
        <f t="shared" si="1"/>
        <v>0</v>
      </c>
      <c r="N13" s="88">
        <f t="shared" si="2"/>
        <v>-110868</v>
      </c>
    </row>
    <row r="14" spans="1:14" ht="30" x14ac:dyDescent="0.25">
      <c r="A14" s="155"/>
      <c r="B14" s="163"/>
      <c r="C14" s="149"/>
      <c r="D14" s="143" t="s">
        <v>96</v>
      </c>
      <c r="E14" s="33" t="s">
        <v>17</v>
      </c>
      <c r="F14" s="37" t="s">
        <v>21</v>
      </c>
      <c r="G14" s="22"/>
      <c r="H14" s="23">
        <v>42993</v>
      </c>
      <c r="I14" s="75">
        <f t="shared" si="3"/>
        <v>-42993</v>
      </c>
      <c r="J14" s="21"/>
      <c r="K14" s="4"/>
      <c r="L14" s="102">
        <f t="shared" si="0"/>
        <v>0</v>
      </c>
      <c r="M14" s="58">
        <f t="shared" si="1"/>
        <v>0</v>
      </c>
      <c r="N14" s="55">
        <f t="shared" si="2"/>
        <v>42993</v>
      </c>
    </row>
    <row r="15" spans="1:14" ht="30" x14ac:dyDescent="0.25">
      <c r="A15" s="155"/>
      <c r="B15" s="163"/>
      <c r="C15" s="149"/>
      <c r="D15" s="149"/>
      <c r="E15" s="50" t="s">
        <v>17</v>
      </c>
      <c r="F15" s="42" t="s">
        <v>22</v>
      </c>
      <c r="G15" s="22"/>
      <c r="H15" s="30">
        <v>1531</v>
      </c>
      <c r="I15" s="97">
        <f t="shared" si="3"/>
        <v>-1531</v>
      </c>
      <c r="J15" s="21"/>
      <c r="K15" s="4"/>
      <c r="L15" s="102">
        <f t="shared" si="0"/>
        <v>0</v>
      </c>
      <c r="M15" s="58">
        <f t="shared" si="1"/>
        <v>0</v>
      </c>
      <c r="N15" s="55">
        <f t="shared" si="2"/>
        <v>1531</v>
      </c>
    </row>
    <row r="16" spans="1:14" ht="30" x14ac:dyDescent="0.25">
      <c r="A16" s="155"/>
      <c r="B16" s="163"/>
      <c r="C16" s="149"/>
      <c r="D16" s="149"/>
      <c r="E16" s="51" t="s">
        <v>17</v>
      </c>
      <c r="F16" s="42" t="s">
        <v>38</v>
      </c>
      <c r="G16" s="22"/>
      <c r="H16" s="4">
        <v>81</v>
      </c>
      <c r="I16" s="97">
        <f t="shared" si="3"/>
        <v>-81</v>
      </c>
      <c r="J16" s="21"/>
      <c r="K16" s="4"/>
      <c r="L16" s="102">
        <f t="shared" si="0"/>
        <v>0</v>
      </c>
      <c r="M16" s="58">
        <f t="shared" si="1"/>
        <v>0</v>
      </c>
      <c r="N16" s="55">
        <f t="shared" si="2"/>
        <v>81</v>
      </c>
    </row>
    <row r="17" spans="1:14" ht="24.75" customHeight="1" x14ac:dyDescent="0.25">
      <c r="A17" s="155"/>
      <c r="B17" s="163"/>
      <c r="C17" s="149"/>
      <c r="D17" s="170"/>
      <c r="E17" s="51" t="s">
        <v>59</v>
      </c>
      <c r="F17" s="61" t="s">
        <v>18</v>
      </c>
      <c r="G17" s="22"/>
      <c r="H17" s="23">
        <v>10099</v>
      </c>
      <c r="I17" s="97">
        <f t="shared" si="3"/>
        <v>-10099</v>
      </c>
      <c r="J17" s="21"/>
      <c r="K17" s="4"/>
      <c r="L17" s="102">
        <f t="shared" si="0"/>
        <v>0</v>
      </c>
      <c r="M17" s="58">
        <f t="shared" si="1"/>
        <v>0</v>
      </c>
      <c r="N17" s="55">
        <f t="shared" si="2"/>
        <v>10099</v>
      </c>
    </row>
    <row r="18" spans="1:14" ht="30.75" thickBot="1" x14ac:dyDescent="0.3">
      <c r="A18" s="156"/>
      <c r="B18" s="164"/>
      <c r="C18" s="150"/>
      <c r="D18" s="49" t="s">
        <v>61</v>
      </c>
      <c r="E18" s="52" t="s">
        <v>60</v>
      </c>
      <c r="F18" s="39" t="s">
        <v>21</v>
      </c>
      <c r="G18" s="27"/>
      <c r="H18" s="28">
        <v>56164</v>
      </c>
      <c r="I18" s="76">
        <f t="shared" si="3"/>
        <v>-56164</v>
      </c>
      <c r="J18" s="44"/>
      <c r="K18" s="6"/>
      <c r="L18" s="103">
        <f t="shared" si="0"/>
        <v>0</v>
      </c>
      <c r="M18" s="59">
        <f t="shared" si="1"/>
        <v>0</v>
      </c>
      <c r="N18" s="56">
        <f t="shared" si="2"/>
        <v>56164</v>
      </c>
    </row>
    <row r="19" spans="1:14" ht="30.75" thickBot="1" x14ac:dyDescent="0.3">
      <c r="A19" s="161" t="s">
        <v>39</v>
      </c>
      <c r="B19" s="148" t="s">
        <v>49</v>
      </c>
      <c r="C19" s="148" t="s">
        <v>51</v>
      </c>
      <c r="D19" s="171" t="s">
        <v>25</v>
      </c>
      <c r="E19" s="172"/>
      <c r="F19" s="41" t="s">
        <v>26</v>
      </c>
      <c r="G19" s="34"/>
      <c r="H19" s="35">
        <v>-31000</v>
      </c>
      <c r="I19" s="73">
        <f t="shared" si="3"/>
        <v>31000</v>
      </c>
      <c r="J19" s="29"/>
      <c r="K19" s="28"/>
      <c r="L19" s="84">
        <f t="shared" si="0"/>
        <v>0</v>
      </c>
      <c r="M19" s="36">
        <f t="shared" si="1"/>
        <v>0</v>
      </c>
      <c r="N19" s="94">
        <f t="shared" si="2"/>
        <v>-31000</v>
      </c>
    </row>
    <row r="20" spans="1:14" ht="25.5" customHeight="1" thickBot="1" x14ac:dyDescent="0.3">
      <c r="A20" s="155"/>
      <c r="B20" s="149"/>
      <c r="C20" s="149"/>
      <c r="D20" s="171" t="s">
        <v>25</v>
      </c>
      <c r="E20" s="172"/>
      <c r="F20" s="41" t="s">
        <v>27</v>
      </c>
      <c r="G20" s="34"/>
      <c r="H20" s="35">
        <v>-28415</v>
      </c>
      <c r="I20" s="73">
        <f t="shared" si="3"/>
        <v>28415</v>
      </c>
      <c r="J20" s="36"/>
      <c r="K20" s="35"/>
      <c r="L20" s="92">
        <f t="shared" si="0"/>
        <v>0</v>
      </c>
      <c r="M20" s="26">
        <f t="shared" si="1"/>
        <v>0</v>
      </c>
      <c r="N20" s="95">
        <f t="shared" si="2"/>
        <v>-28415</v>
      </c>
    </row>
    <row r="21" spans="1:14" ht="33" customHeight="1" x14ac:dyDescent="0.25">
      <c r="A21" s="155"/>
      <c r="B21" s="149"/>
      <c r="C21" s="149"/>
      <c r="D21" s="148" t="s">
        <v>62</v>
      </c>
      <c r="E21" s="82" t="s">
        <v>29</v>
      </c>
      <c r="F21" s="18" t="s">
        <v>26</v>
      </c>
      <c r="G21" s="14"/>
      <c r="H21" s="3">
        <v>4725</v>
      </c>
      <c r="I21" s="67">
        <f t="shared" si="3"/>
        <v>-4725</v>
      </c>
      <c r="J21" s="20"/>
      <c r="K21" s="3"/>
      <c r="L21" s="89">
        <f t="shared" si="0"/>
        <v>0</v>
      </c>
      <c r="M21" s="20">
        <f t="shared" si="1"/>
        <v>0</v>
      </c>
      <c r="N21" s="88">
        <f t="shared" si="2"/>
        <v>4725</v>
      </c>
    </row>
    <row r="22" spans="1:14" ht="33" customHeight="1" thickBot="1" x14ac:dyDescent="0.3">
      <c r="A22" s="155"/>
      <c r="B22" s="149"/>
      <c r="C22" s="149"/>
      <c r="D22" s="150"/>
      <c r="E22" s="52" t="s">
        <v>29</v>
      </c>
      <c r="F22" s="40" t="s">
        <v>22</v>
      </c>
      <c r="G22" s="27"/>
      <c r="H22" s="28">
        <v>1275</v>
      </c>
      <c r="I22" s="69">
        <f t="shared" si="3"/>
        <v>-1275</v>
      </c>
      <c r="J22" s="29"/>
      <c r="K22" s="28"/>
      <c r="L22" s="91">
        <f t="shared" si="0"/>
        <v>0</v>
      </c>
      <c r="M22" s="44">
        <f t="shared" si="1"/>
        <v>0</v>
      </c>
      <c r="N22" s="56">
        <f t="shared" si="2"/>
        <v>1275</v>
      </c>
    </row>
    <row r="23" spans="1:14" ht="33" customHeight="1" x14ac:dyDescent="0.25">
      <c r="A23" s="155"/>
      <c r="B23" s="149"/>
      <c r="C23" s="149"/>
      <c r="D23" s="148" t="s">
        <v>63</v>
      </c>
      <c r="E23" s="82" t="s">
        <v>29</v>
      </c>
      <c r="F23" s="18" t="s">
        <v>26</v>
      </c>
      <c r="G23" s="14"/>
      <c r="H23" s="3">
        <v>16535</v>
      </c>
      <c r="I23" s="67">
        <f t="shared" si="3"/>
        <v>-16535</v>
      </c>
      <c r="J23" s="20"/>
      <c r="K23" s="3"/>
      <c r="L23" s="89">
        <f t="shared" si="0"/>
        <v>0</v>
      </c>
      <c r="M23" s="24">
        <f t="shared" si="1"/>
        <v>0</v>
      </c>
      <c r="N23" s="60">
        <f t="shared" si="2"/>
        <v>16535</v>
      </c>
    </row>
    <row r="24" spans="1:14" ht="33" customHeight="1" thickBot="1" x14ac:dyDescent="0.3">
      <c r="A24" s="155"/>
      <c r="B24" s="149"/>
      <c r="C24" s="149"/>
      <c r="D24" s="150"/>
      <c r="E24" s="52" t="s">
        <v>29</v>
      </c>
      <c r="F24" s="40" t="s">
        <v>22</v>
      </c>
      <c r="G24" s="27"/>
      <c r="H24" s="28">
        <v>4465</v>
      </c>
      <c r="I24" s="69">
        <f t="shared" si="3"/>
        <v>-4465</v>
      </c>
      <c r="J24" s="29"/>
      <c r="K24" s="28"/>
      <c r="L24" s="91">
        <f t="shared" si="0"/>
        <v>0</v>
      </c>
      <c r="M24" s="93">
        <f t="shared" si="1"/>
        <v>0</v>
      </c>
      <c r="N24" s="87">
        <f t="shared" si="2"/>
        <v>4465</v>
      </c>
    </row>
    <row r="25" spans="1:14" ht="30" x14ac:dyDescent="0.25">
      <c r="A25" s="155"/>
      <c r="B25" s="149"/>
      <c r="C25" s="149"/>
      <c r="D25" s="148" t="s">
        <v>97</v>
      </c>
      <c r="E25" s="82" t="s">
        <v>33</v>
      </c>
      <c r="F25" s="18" t="s">
        <v>26</v>
      </c>
      <c r="G25" s="14"/>
      <c r="H25" s="3">
        <v>1969</v>
      </c>
      <c r="I25" s="67">
        <f t="shared" si="3"/>
        <v>-1969</v>
      </c>
      <c r="J25" s="20"/>
      <c r="K25" s="3"/>
      <c r="L25" s="89">
        <f t="shared" si="0"/>
        <v>0</v>
      </c>
      <c r="M25" s="20">
        <f t="shared" si="1"/>
        <v>0</v>
      </c>
      <c r="N25" s="88">
        <f t="shared" si="2"/>
        <v>1969</v>
      </c>
    </row>
    <row r="26" spans="1:14" ht="36" customHeight="1" thickBot="1" x14ac:dyDescent="0.3">
      <c r="A26" s="155"/>
      <c r="B26" s="149"/>
      <c r="C26" s="149"/>
      <c r="D26" s="150"/>
      <c r="E26" s="52" t="s">
        <v>33</v>
      </c>
      <c r="F26" s="40" t="s">
        <v>22</v>
      </c>
      <c r="G26" s="27"/>
      <c r="H26" s="28">
        <v>531</v>
      </c>
      <c r="I26" s="69">
        <f t="shared" si="3"/>
        <v>-531</v>
      </c>
      <c r="J26" s="29"/>
      <c r="K26" s="28"/>
      <c r="L26" s="91">
        <f t="shared" si="0"/>
        <v>0</v>
      </c>
      <c r="M26" s="44">
        <f t="shared" si="1"/>
        <v>0</v>
      </c>
      <c r="N26" s="56">
        <f t="shared" si="2"/>
        <v>531</v>
      </c>
    </row>
    <row r="27" spans="1:14" ht="32.25" customHeight="1" x14ac:dyDescent="0.25">
      <c r="A27" s="155"/>
      <c r="B27" s="149"/>
      <c r="C27" s="149"/>
      <c r="D27" s="148" t="s">
        <v>64</v>
      </c>
      <c r="E27" s="82" t="s">
        <v>32</v>
      </c>
      <c r="F27" s="18" t="s">
        <v>26</v>
      </c>
      <c r="G27" s="14"/>
      <c r="H27" s="3">
        <v>1181</v>
      </c>
      <c r="I27" s="67">
        <f t="shared" si="3"/>
        <v>-1181</v>
      </c>
      <c r="J27" s="20"/>
      <c r="K27" s="3"/>
      <c r="L27" s="89">
        <f t="shared" si="0"/>
        <v>0</v>
      </c>
      <c r="M27" s="24">
        <f t="shared" si="1"/>
        <v>0</v>
      </c>
      <c r="N27" s="60">
        <f t="shared" si="2"/>
        <v>1181</v>
      </c>
    </row>
    <row r="28" spans="1:14" ht="32.25" customHeight="1" thickBot="1" x14ac:dyDescent="0.3">
      <c r="A28" s="155"/>
      <c r="B28" s="149"/>
      <c r="C28" s="149"/>
      <c r="D28" s="150"/>
      <c r="E28" s="52" t="s">
        <v>32</v>
      </c>
      <c r="F28" s="40" t="s">
        <v>22</v>
      </c>
      <c r="G28" s="27"/>
      <c r="H28" s="28">
        <v>319</v>
      </c>
      <c r="I28" s="69">
        <f t="shared" si="3"/>
        <v>-319</v>
      </c>
      <c r="J28" s="29"/>
      <c r="K28" s="28"/>
      <c r="L28" s="91">
        <f t="shared" si="0"/>
        <v>0</v>
      </c>
      <c r="M28" s="93">
        <f t="shared" si="1"/>
        <v>0</v>
      </c>
      <c r="N28" s="87">
        <f t="shared" si="2"/>
        <v>319</v>
      </c>
    </row>
    <row r="29" spans="1:14" ht="32.25" customHeight="1" x14ac:dyDescent="0.25">
      <c r="A29" s="155"/>
      <c r="B29" s="149"/>
      <c r="C29" s="149"/>
      <c r="D29" s="148" t="s">
        <v>65</v>
      </c>
      <c r="E29" s="82" t="s">
        <v>35</v>
      </c>
      <c r="F29" s="18" t="s">
        <v>27</v>
      </c>
      <c r="G29" s="14"/>
      <c r="H29" s="3">
        <v>14500</v>
      </c>
      <c r="I29" s="67">
        <f t="shared" si="3"/>
        <v>-14500</v>
      </c>
      <c r="J29" s="20"/>
      <c r="K29" s="3"/>
      <c r="L29" s="89">
        <f t="shared" si="0"/>
        <v>0</v>
      </c>
      <c r="M29" s="20">
        <f t="shared" si="1"/>
        <v>0</v>
      </c>
      <c r="N29" s="88">
        <f t="shared" si="2"/>
        <v>14500</v>
      </c>
    </row>
    <row r="30" spans="1:14" ht="32.25" customHeight="1" thickBot="1" x14ac:dyDescent="0.3">
      <c r="A30" s="155"/>
      <c r="B30" s="149"/>
      <c r="C30" s="149"/>
      <c r="D30" s="150"/>
      <c r="E30" s="52" t="s">
        <v>35</v>
      </c>
      <c r="F30" s="40" t="s">
        <v>23</v>
      </c>
      <c r="G30" s="27"/>
      <c r="H30" s="28">
        <v>3915</v>
      </c>
      <c r="I30" s="69">
        <f t="shared" si="3"/>
        <v>-3915</v>
      </c>
      <c r="J30" s="29"/>
      <c r="K30" s="28"/>
      <c r="L30" s="91">
        <f t="shared" si="0"/>
        <v>0</v>
      </c>
      <c r="M30" s="44">
        <f t="shared" si="1"/>
        <v>0</v>
      </c>
      <c r="N30" s="56">
        <f t="shared" si="2"/>
        <v>3915</v>
      </c>
    </row>
    <row r="31" spans="1:14" ht="32.25" customHeight="1" x14ac:dyDescent="0.25">
      <c r="A31" s="155"/>
      <c r="B31" s="149"/>
      <c r="C31" s="149"/>
      <c r="D31" s="148" t="s">
        <v>98</v>
      </c>
      <c r="E31" s="82" t="s">
        <v>34</v>
      </c>
      <c r="F31" s="18" t="s">
        <v>27</v>
      </c>
      <c r="G31" s="14"/>
      <c r="H31" s="3">
        <v>7874</v>
      </c>
      <c r="I31" s="67">
        <f t="shared" si="3"/>
        <v>-7874</v>
      </c>
      <c r="J31" s="20"/>
      <c r="K31" s="3"/>
      <c r="L31" s="89">
        <f t="shared" si="0"/>
        <v>0</v>
      </c>
      <c r="M31" s="24">
        <f t="shared" si="1"/>
        <v>0</v>
      </c>
      <c r="N31" s="60">
        <f t="shared" si="2"/>
        <v>7874</v>
      </c>
    </row>
    <row r="32" spans="1:14" ht="32.25" customHeight="1" thickBot="1" x14ac:dyDescent="0.3">
      <c r="A32" s="156"/>
      <c r="B32" s="150"/>
      <c r="C32" s="150"/>
      <c r="D32" s="150"/>
      <c r="E32" s="52" t="s">
        <v>34</v>
      </c>
      <c r="F32" s="40" t="s">
        <v>23</v>
      </c>
      <c r="G32" s="27"/>
      <c r="H32" s="28">
        <v>2126</v>
      </c>
      <c r="I32" s="69">
        <f t="shared" si="3"/>
        <v>-2126</v>
      </c>
      <c r="J32" s="29"/>
      <c r="K32" s="28"/>
      <c r="L32" s="91">
        <f t="shared" si="0"/>
        <v>0</v>
      </c>
      <c r="M32" s="44">
        <f t="shared" si="1"/>
        <v>0</v>
      </c>
      <c r="N32" s="56">
        <f t="shared" si="2"/>
        <v>2126</v>
      </c>
    </row>
    <row r="33" spans="1:14" ht="30" x14ac:dyDescent="0.25">
      <c r="A33" s="161" t="s">
        <v>40</v>
      </c>
      <c r="B33" s="162" t="s">
        <v>49</v>
      </c>
      <c r="C33" s="148" t="s">
        <v>74</v>
      </c>
      <c r="D33" s="178" t="s">
        <v>99</v>
      </c>
      <c r="E33" s="179"/>
      <c r="F33" s="18" t="s">
        <v>66</v>
      </c>
      <c r="G33" s="14">
        <v>10681</v>
      </c>
      <c r="H33" s="3"/>
      <c r="I33" s="67">
        <f t="shared" ref="I33:I63" si="4">G33-H33</f>
        <v>10681</v>
      </c>
      <c r="J33" s="20"/>
      <c r="K33" s="3"/>
      <c r="L33" s="89">
        <f t="shared" ref="L33:L63" si="5">J33-K33</f>
        <v>0</v>
      </c>
      <c r="M33" s="20">
        <f t="shared" si="1"/>
        <v>10681</v>
      </c>
      <c r="N33" s="88">
        <f t="shared" si="2"/>
        <v>0</v>
      </c>
    </row>
    <row r="34" spans="1:14" ht="18" customHeight="1" x14ac:dyDescent="0.25">
      <c r="A34" s="155"/>
      <c r="B34" s="163"/>
      <c r="C34" s="149"/>
      <c r="D34" s="159" t="s">
        <v>67</v>
      </c>
      <c r="E34" s="160"/>
      <c r="F34" s="62" t="s">
        <v>13</v>
      </c>
      <c r="G34" s="22"/>
      <c r="H34" s="23">
        <v>6002</v>
      </c>
      <c r="I34" s="68">
        <f t="shared" si="4"/>
        <v>-6002</v>
      </c>
      <c r="J34" s="24"/>
      <c r="K34" s="23"/>
      <c r="L34" s="86">
        <f t="shared" si="5"/>
        <v>0</v>
      </c>
      <c r="M34" s="21">
        <f t="shared" si="1"/>
        <v>0</v>
      </c>
      <c r="N34" s="55">
        <f t="shared" si="2"/>
        <v>6002</v>
      </c>
    </row>
    <row r="35" spans="1:14" ht="30" x14ac:dyDescent="0.25">
      <c r="A35" s="155"/>
      <c r="B35" s="163"/>
      <c r="C35" s="149"/>
      <c r="D35" s="159" t="s">
        <v>67</v>
      </c>
      <c r="E35" s="160"/>
      <c r="F35" s="62" t="s">
        <v>14</v>
      </c>
      <c r="G35" s="22"/>
      <c r="H35" s="23">
        <v>1110</v>
      </c>
      <c r="I35" s="68">
        <f t="shared" si="4"/>
        <v>-1110</v>
      </c>
      <c r="J35" s="24"/>
      <c r="K35" s="23"/>
      <c r="L35" s="86">
        <f t="shared" si="5"/>
        <v>0</v>
      </c>
      <c r="M35" s="21">
        <f t="shared" si="1"/>
        <v>0</v>
      </c>
      <c r="N35" s="55">
        <f t="shared" si="2"/>
        <v>1110</v>
      </c>
    </row>
    <row r="36" spans="1:14" ht="19.5" customHeight="1" thickBot="1" x14ac:dyDescent="0.3">
      <c r="A36" s="155"/>
      <c r="B36" s="163"/>
      <c r="C36" s="149"/>
      <c r="D36" s="157" t="s">
        <v>67</v>
      </c>
      <c r="E36" s="158"/>
      <c r="F36" s="42" t="s">
        <v>18</v>
      </c>
      <c r="G36" s="16"/>
      <c r="H36" s="17">
        <v>3569</v>
      </c>
      <c r="I36" s="72">
        <f t="shared" si="4"/>
        <v>-3569</v>
      </c>
      <c r="J36" s="26"/>
      <c r="K36" s="17"/>
      <c r="L36" s="85">
        <f t="shared" si="5"/>
        <v>0</v>
      </c>
      <c r="M36" s="93">
        <f t="shared" si="1"/>
        <v>0</v>
      </c>
      <c r="N36" s="87">
        <f t="shared" si="2"/>
        <v>3569</v>
      </c>
    </row>
    <row r="37" spans="1:14" ht="19.5" customHeight="1" x14ac:dyDescent="0.25">
      <c r="A37" s="144">
        <v>7</v>
      </c>
      <c r="B37" s="141" t="s">
        <v>49</v>
      </c>
      <c r="C37" s="141" t="s">
        <v>73</v>
      </c>
      <c r="D37" s="165" t="s">
        <v>11</v>
      </c>
      <c r="E37" s="165"/>
      <c r="F37" s="65" t="s">
        <v>12</v>
      </c>
      <c r="G37" s="63"/>
      <c r="H37" s="3">
        <v>-367775</v>
      </c>
      <c r="I37" s="74">
        <f t="shared" si="4"/>
        <v>367775</v>
      </c>
      <c r="J37" s="20"/>
      <c r="K37" s="3"/>
      <c r="L37" s="89">
        <f t="shared" si="5"/>
        <v>0</v>
      </c>
      <c r="M37" s="20">
        <f t="shared" si="1"/>
        <v>0</v>
      </c>
      <c r="N37" s="88">
        <f t="shared" si="2"/>
        <v>-367775</v>
      </c>
    </row>
    <row r="38" spans="1:14" ht="22.5" customHeight="1" x14ac:dyDescent="0.25">
      <c r="A38" s="145"/>
      <c r="B38" s="142"/>
      <c r="C38" s="142"/>
      <c r="D38" s="147" t="s">
        <v>68</v>
      </c>
      <c r="E38" s="147"/>
      <c r="F38" s="61" t="s">
        <v>18</v>
      </c>
      <c r="G38" s="64"/>
      <c r="H38" s="4">
        <v>10000</v>
      </c>
      <c r="I38" s="75">
        <f t="shared" si="4"/>
        <v>-10000</v>
      </c>
      <c r="J38" s="21"/>
      <c r="K38" s="4"/>
      <c r="L38" s="86">
        <f t="shared" si="5"/>
        <v>0</v>
      </c>
      <c r="M38" s="21">
        <f t="shared" si="1"/>
        <v>0</v>
      </c>
      <c r="N38" s="55">
        <f t="shared" si="2"/>
        <v>10000</v>
      </c>
    </row>
    <row r="39" spans="1:14" ht="22.5" customHeight="1" x14ac:dyDescent="0.25">
      <c r="A39" s="145"/>
      <c r="B39" s="142"/>
      <c r="C39" s="142"/>
      <c r="D39" s="147" t="s">
        <v>69</v>
      </c>
      <c r="E39" s="147"/>
      <c r="F39" s="61" t="s">
        <v>18</v>
      </c>
      <c r="G39" s="64"/>
      <c r="H39" s="4">
        <v>83415</v>
      </c>
      <c r="I39" s="75">
        <f t="shared" si="4"/>
        <v>-83415</v>
      </c>
      <c r="J39" s="21"/>
      <c r="K39" s="4"/>
      <c r="L39" s="86">
        <f t="shared" si="5"/>
        <v>0</v>
      </c>
      <c r="M39" s="21">
        <f t="shared" si="1"/>
        <v>0</v>
      </c>
      <c r="N39" s="55">
        <f t="shared" si="2"/>
        <v>83415</v>
      </c>
    </row>
    <row r="40" spans="1:14" ht="29.25" customHeight="1" x14ac:dyDescent="0.25">
      <c r="A40" s="145"/>
      <c r="B40" s="142"/>
      <c r="C40" s="142"/>
      <c r="D40" s="147" t="s">
        <v>37</v>
      </c>
      <c r="E40" s="147"/>
      <c r="F40" s="61" t="s">
        <v>18</v>
      </c>
      <c r="G40" s="64"/>
      <c r="H40" s="4">
        <v>10000</v>
      </c>
      <c r="I40" s="75">
        <f t="shared" si="4"/>
        <v>-10000</v>
      </c>
      <c r="J40" s="21"/>
      <c r="K40" s="4"/>
      <c r="L40" s="86">
        <f t="shared" si="5"/>
        <v>0</v>
      </c>
      <c r="M40" s="21">
        <f t="shared" si="1"/>
        <v>0</v>
      </c>
      <c r="N40" s="55">
        <f t="shared" si="2"/>
        <v>10000</v>
      </c>
    </row>
    <row r="41" spans="1:14" ht="22.5" customHeight="1" x14ac:dyDescent="0.25">
      <c r="A41" s="145"/>
      <c r="B41" s="142"/>
      <c r="C41" s="142"/>
      <c r="D41" s="147" t="s">
        <v>70</v>
      </c>
      <c r="E41" s="147"/>
      <c r="F41" s="61" t="s">
        <v>18</v>
      </c>
      <c r="G41" s="64"/>
      <c r="H41" s="4">
        <v>29360</v>
      </c>
      <c r="I41" s="75">
        <f t="shared" si="4"/>
        <v>-29360</v>
      </c>
      <c r="J41" s="21"/>
      <c r="K41" s="4"/>
      <c r="L41" s="86">
        <f t="shared" si="5"/>
        <v>0</v>
      </c>
      <c r="M41" s="21">
        <f t="shared" si="1"/>
        <v>0</v>
      </c>
      <c r="N41" s="55">
        <f t="shared" si="2"/>
        <v>29360</v>
      </c>
    </row>
    <row r="42" spans="1:14" ht="22.5" customHeight="1" x14ac:dyDescent="0.25">
      <c r="A42" s="145"/>
      <c r="B42" s="142"/>
      <c r="C42" s="142"/>
      <c r="D42" s="147" t="s">
        <v>71</v>
      </c>
      <c r="E42" s="147"/>
      <c r="F42" s="61" t="s">
        <v>18</v>
      </c>
      <c r="G42" s="64"/>
      <c r="H42" s="4">
        <v>10000</v>
      </c>
      <c r="I42" s="75">
        <f t="shared" si="4"/>
        <v>-10000</v>
      </c>
      <c r="J42" s="21"/>
      <c r="K42" s="4"/>
      <c r="L42" s="86">
        <f t="shared" si="5"/>
        <v>0</v>
      </c>
      <c r="M42" s="21">
        <f t="shared" si="1"/>
        <v>0</v>
      </c>
      <c r="N42" s="55">
        <f t="shared" si="2"/>
        <v>10000</v>
      </c>
    </row>
    <row r="43" spans="1:14" ht="22.5" customHeight="1" x14ac:dyDescent="0.25">
      <c r="A43" s="145"/>
      <c r="B43" s="142"/>
      <c r="C43" s="142"/>
      <c r="D43" s="147" t="s">
        <v>35</v>
      </c>
      <c r="E43" s="147"/>
      <c r="F43" s="61" t="s">
        <v>18</v>
      </c>
      <c r="G43" s="64"/>
      <c r="H43" s="4">
        <v>58000</v>
      </c>
      <c r="I43" s="75">
        <f t="shared" si="4"/>
        <v>-58000</v>
      </c>
      <c r="J43" s="21"/>
      <c r="K43" s="4"/>
      <c r="L43" s="86">
        <f t="shared" si="5"/>
        <v>0</v>
      </c>
      <c r="M43" s="21">
        <f t="shared" si="1"/>
        <v>0</v>
      </c>
      <c r="N43" s="55">
        <f t="shared" si="2"/>
        <v>58000</v>
      </c>
    </row>
    <row r="44" spans="1:14" ht="22.5" customHeight="1" x14ac:dyDescent="0.25">
      <c r="A44" s="145"/>
      <c r="B44" s="142"/>
      <c r="C44" s="142"/>
      <c r="D44" s="147" t="s">
        <v>19</v>
      </c>
      <c r="E44" s="147"/>
      <c r="F44" s="61" t="s">
        <v>18</v>
      </c>
      <c r="G44" s="64"/>
      <c r="H44" s="4">
        <v>15000</v>
      </c>
      <c r="I44" s="75">
        <f t="shared" si="4"/>
        <v>-15000</v>
      </c>
      <c r="J44" s="21"/>
      <c r="K44" s="4"/>
      <c r="L44" s="86">
        <f t="shared" si="5"/>
        <v>0</v>
      </c>
      <c r="M44" s="21">
        <f t="shared" si="1"/>
        <v>0</v>
      </c>
      <c r="N44" s="55">
        <f t="shared" si="2"/>
        <v>15000</v>
      </c>
    </row>
    <row r="45" spans="1:14" ht="22.5" customHeight="1" x14ac:dyDescent="0.25">
      <c r="A45" s="145"/>
      <c r="B45" s="142"/>
      <c r="C45" s="142"/>
      <c r="D45" s="147" t="s">
        <v>30</v>
      </c>
      <c r="E45" s="147"/>
      <c r="F45" s="61" t="s">
        <v>18</v>
      </c>
      <c r="G45" s="64"/>
      <c r="H45" s="4">
        <v>10000</v>
      </c>
      <c r="I45" s="75">
        <f t="shared" si="4"/>
        <v>-10000</v>
      </c>
      <c r="J45" s="21"/>
      <c r="K45" s="4"/>
      <c r="L45" s="86">
        <f t="shared" si="5"/>
        <v>0</v>
      </c>
      <c r="M45" s="21">
        <f t="shared" si="1"/>
        <v>0</v>
      </c>
      <c r="N45" s="55">
        <f t="shared" si="2"/>
        <v>10000</v>
      </c>
    </row>
    <row r="46" spans="1:14" ht="22.5" customHeight="1" x14ac:dyDescent="0.25">
      <c r="A46" s="145"/>
      <c r="B46" s="142"/>
      <c r="C46" s="142"/>
      <c r="D46" s="147" t="s">
        <v>72</v>
      </c>
      <c r="E46" s="147"/>
      <c r="F46" s="61" t="s">
        <v>18</v>
      </c>
      <c r="G46" s="64"/>
      <c r="H46" s="4">
        <v>10000</v>
      </c>
      <c r="I46" s="75">
        <f t="shared" si="4"/>
        <v>-10000</v>
      </c>
      <c r="J46" s="21"/>
      <c r="K46" s="4"/>
      <c r="L46" s="86">
        <f t="shared" si="5"/>
        <v>0</v>
      </c>
      <c r="M46" s="21">
        <f t="shared" si="1"/>
        <v>0</v>
      </c>
      <c r="N46" s="55">
        <f t="shared" si="2"/>
        <v>10000</v>
      </c>
    </row>
    <row r="47" spans="1:14" ht="22.5" customHeight="1" x14ac:dyDescent="0.25">
      <c r="A47" s="145"/>
      <c r="B47" s="142"/>
      <c r="C47" s="142"/>
      <c r="D47" s="147" t="s">
        <v>31</v>
      </c>
      <c r="E47" s="147"/>
      <c r="F47" s="61" t="s">
        <v>18</v>
      </c>
      <c r="G47" s="64"/>
      <c r="H47" s="4">
        <v>10000</v>
      </c>
      <c r="I47" s="75">
        <f t="shared" si="4"/>
        <v>-10000</v>
      </c>
      <c r="J47" s="21"/>
      <c r="K47" s="4"/>
      <c r="L47" s="86">
        <f t="shared" si="5"/>
        <v>0</v>
      </c>
      <c r="M47" s="21">
        <f t="shared" si="1"/>
        <v>0</v>
      </c>
      <c r="N47" s="55">
        <f t="shared" si="2"/>
        <v>10000</v>
      </c>
    </row>
    <row r="48" spans="1:14" ht="22.5" customHeight="1" x14ac:dyDescent="0.25">
      <c r="A48" s="145"/>
      <c r="B48" s="142"/>
      <c r="C48" s="142"/>
      <c r="D48" s="147" t="s">
        <v>28</v>
      </c>
      <c r="E48" s="147"/>
      <c r="F48" s="61" t="s">
        <v>18</v>
      </c>
      <c r="G48" s="64"/>
      <c r="H48" s="4">
        <v>14000</v>
      </c>
      <c r="I48" s="75">
        <f t="shared" si="4"/>
        <v>-14000</v>
      </c>
      <c r="J48" s="21"/>
      <c r="K48" s="4"/>
      <c r="L48" s="86">
        <f t="shared" si="5"/>
        <v>0</v>
      </c>
      <c r="M48" s="21">
        <f t="shared" si="1"/>
        <v>0</v>
      </c>
      <c r="N48" s="55">
        <f t="shared" si="2"/>
        <v>14000</v>
      </c>
    </row>
    <row r="49" spans="1:14" ht="22.5" customHeight="1" x14ac:dyDescent="0.25">
      <c r="A49" s="145"/>
      <c r="B49" s="142"/>
      <c r="C49" s="142"/>
      <c r="D49" s="147" t="s">
        <v>29</v>
      </c>
      <c r="E49" s="147"/>
      <c r="F49" s="66" t="s">
        <v>13</v>
      </c>
      <c r="G49" s="64"/>
      <c r="H49" s="4">
        <v>16998</v>
      </c>
      <c r="I49" s="75">
        <f t="shared" si="4"/>
        <v>-16998</v>
      </c>
      <c r="J49" s="21"/>
      <c r="K49" s="4"/>
      <c r="L49" s="86">
        <f t="shared" si="5"/>
        <v>0</v>
      </c>
      <c r="M49" s="21">
        <f t="shared" si="1"/>
        <v>0</v>
      </c>
      <c r="N49" s="55">
        <f t="shared" si="2"/>
        <v>16998</v>
      </c>
    </row>
    <row r="50" spans="1:14" ht="30" x14ac:dyDescent="0.25">
      <c r="A50" s="145"/>
      <c r="B50" s="142"/>
      <c r="C50" s="142"/>
      <c r="D50" s="147" t="s">
        <v>29</v>
      </c>
      <c r="E50" s="147"/>
      <c r="F50" s="66" t="s">
        <v>14</v>
      </c>
      <c r="G50" s="64"/>
      <c r="H50" s="4">
        <v>2822</v>
      </c>
      <c r="I50" s="75">
        <f t="shared" si="4"/>
        <v>-2822</v>
      </c>
      <c r="J50" s="21"/>
      <c r="K50" s="4"/>
      <c r="L50" s="86">
        <f t="shared" si="5"/>
        <v>0</v>
      </c>
      <c r="M50" s="21">
        <f t="shared" si="1"/>
        <v>0</v>
      </c>
      <c r="N50" s="55">
        <f t="shared" si="2"/>
        <v>2822</v>
      </c>
    </row>
    <row r="51" spans="1:14" ht="22.5" customHeight="1" x14ac:dyDescent="0.25">
      <c r="A51" s="145"/>
      <c r="B51" s="142"/>
      <c r="C51" s="142"/>
      <c r="D51" s="147" t="s">
        <v>29</v>
      </c>
      <c r="E51" s="147"/>
      <c r="F51" s="61" t="s">
        <v>18</v>
      </c>
      <c r="G51" s="64"/>
      <c r="H51" s="4">
        <v>88180</v>
      </c>
      <c r="I51" s="75">
        <f t="shared" si="4"/>
        <v>-88180</v>
      </c>
      <c r="J51" s="21"/>
      <c r="K51" s="4"/>
      <c r="L51" s="86">
        <f t="shared" si="5"/>
        <v>0</v>
      </c>
      <c r="M51" s="21">
        <f t="shared" si="1"/>
        <v>0</v>
      </c>
      <c r="N51" s="55">
        <f t="shared" si="2"/>
        <v>88180</v>
      </c>
    </row>
    <row r="52" spans="1:14" ht="22.5" customHeight="1" x14ac:dyDescent="0.25">
      <c r="A52" s="145"/>
      <c r="B52" s="142"/>
      <c r="C52" s="142"/>
      <c r="D52" s="147" t="s">
        <v>76</v>
      </c>
      <c r="E52" s="147"/>
      <c r="F52" s="61" t="s">
        <v>75</v>
      </c>
      <c r="G52" s="64">
        <v>-11027</v>
      </c>
      <c r="H52" s="4"/>
      <c r="I52" s="75">
        <f t="shared" si="4"/>
        <v>-11027</v>
      </c>
      <c r="J52" s="21"/>
      <c r="K52" s="4"/>
      <c r="L52" s="86">
        <f t="shared" si="5"/>
        <v>0</v>
      </c>
      <c r="M52" s="21">
        <f t="shared" si="1"/>
        <v>-11027</v>
      </c>
      <c r="N52" s="55">
        <f t="shared" si="2"/>
        <v>0</v>
      </c>
    </row>
    <row r="53" spans="1:14" ht="30" x14ac:dyDescent="0.25">
      <c r="A53" s="145"/>
      <c r="B53" s="142"/>
      <c r="C53" s="142"/>
      <c r="D53" s="147" t="s">
        <v>76</v>
      </c>
      <c r="E53" s="147"/>
      <c r="F53" s="61" t="s">
        <v>14</v>
      </c>
      <c r="G53" s="64"/>
      <c r="H53" s="4">
        <v>-11027</v>
      </c>
      <c r="I53" s="75">
        <f t="shared" si="4"/>
        <v>11027</v>
      </c>
      <c r="J53" s="21"/>
      <c r="K53" s="4"/>
      <c r="L53" s="86">
        <f t="shared" si="5"/>
        <v>0</v>
      </c>
      <c r="M53" s="21">
        <f t="shared" si="1"/>
        <v>0</v>
      </c>
      <c r="N53" s="55">
        <f t="shared" si="2"/>
        <v>-11027</v>
      </c>
    </row>
    <row r="54" spans="1:14" ht="22.5" customHeight="1" x14ac:dyDescent="0.25">
      <c r="A54" s="145"/>
      <c r="B54" s="142"/>
      <c r="C54" s="142"/>
      <c r="D54" s="147" t="s">
        <v>71</v>
      </c>
      <c r="E54" s="147"/>
      <c r="F54" s="61" t="s">
        <v>75</v>
      </c>
      <c r="G54" s="64">
        <v>-75000</v>
      </c>
      <c r="H54" s="4"/>
      <c r="I54" s="75">
        <f t="shared" si="4"/>
        <v>-75000</v>
      </c>
      <c r="J54" s="21"/>
      <c r="K54" s="4"/>
      <c r="L54" s="86">
        <f t="shared" si="5"/>
        <v>0</v>
      </c>
      <c r="M54" s="21">
        <f t="shared" si="1"/>
        <v>-75000</v>
      </c>
      <c r="N54" s="55">
        <f t="shared" si="2"/>
        <v>0</v>
      </c>
    </row>
    <row r="55" spans="1:14" ht="22.5" customHeight="1" x14ac:dyDescent="0.25">
      <c r="A55" s="145"/>
      <c r="B55" s="142"/>
      <c r="C55" s="142"/>
      <c r="D55" s="147" t="s">
        <v>71</v>
      </c>
      <c r="E55" s="147"/>
      <c r="F55" s="61" t="s">
        <v>77</v>
      </c>
      <c r="G55" s="64"/>
      <c r="H55" s="4">
        <v>-23622</v>
      </c>
      <c r="I55" s="75">
        <f t="shared" si="4"/>
        <v>23622</v>
      </c>
      <c r="J55" s="21"/>
      <c r="K55" s="4"/>
      <c r="L55" s="86">
        <f t="shared" si="5"/>
        <v>0</v>
      </c>
      <c r="M55" s="21">
        <f t="shared" si="1"/>
        <v>0</v>
      </c>
      <c r="N55" s="55">
        <f t="shared" si="2"/>
        <v>-23622</v>
      </c>
    </row>
    <row r="56" spans="1:14" ht="22.5" customHeight="1" x14ac:dyDescent="0.25">
      <c r="A56" s="145"/>
      <c r="B56" s="142"/>
      <c r="C56" s="142"/>
      <c r="D56" s="147" t="s">
        <v>71</v>
      </c>
      <c r="E56" s="147"/>
      <c r="F56" s="61" t="s">
        <v>23</v>
      </c>
      <c r="G56" s="64"/>
      <c r="H56" s="4">
        <v>-6378</v>
      </c>
      <c r="I56" s="75">
        <f t="shared" si="4"/>
        <v>6378</v>
      </c>
      <c r="J56" s="21"/>
      <c r="K56" s="4"/>
      <c r="L56" s="86">
        <f t="shared" si="5"/>
        <v>0</v>
      </c>
      <c r="M56" s="21">
        <f t="shared" si="1"/>
        <v>0</v>
      </c>
      <c r="N56" s="55">
        <f t="shared" si="2"/>
        <v>-6378</v>
      </c>
    </row>
    <row r="57" spans="1:14" ht="22.5" customHeight="1" x14ac:dyDescent="0.25">
      <c r="A57" s="145"/>
      <c r="B57" s="142"/>
      <c r="C57" s="142"/>
      <c r="D57" s="147" t="s">
        <v>71</v>
      </c>
      <c r="E57" s="147"/>
      <c r="F57" s="61" t="s">
        <v>78</v>
      </c>
      <c r="G57" s="64"/>
      <c r="H57" s="4">
        <v>-35433</v>
      </c>
      <c r="I57" s="75">
        <f t="shared" si="4"/>
        <v>35433</v>
      </c>
      <c r="J57" s="21"/>
      <c r="K57" s="4"/>
      <c r="L57" s="86">
        <f t="shared" si="5"/>
        <v>0</v>
      </c>
      <c r="M57" s="21">
        <f t="shared" si="1"/>
        <v>0</v>
      </c>
      <c r="N57" s="55">
        <f t="shared" si="2"/>
        <v>-35433</v>
      </c>
    </row>
    <row r="58" spans="1:14" ht="22.5" customHeight="1" x14ac:dyDescent="0.25">
      <c r="A58" s="145"/>
      <c r="B58" s="142"/>
      <c r="C58" s="142"/>
      <c r="D58" s="147" t="s">
        <v>71</v>
      </c>
      <c r="E58" s="147"/>
      <c r="F58" s="61" t="s">
        <v>22</v>
      </c>
      <c r="G58" s="64"/>
      <c r="H58" s="4">
        <v>-9567</v>
      </c>
      <c r="I58" s="75">
        <f t="shared" si="4"/>
        <v>9567</v>
      </c>
      <c r="J58" s="21"/>
      <c r="K58" s="4"/>
      <c r="L58" s="86">
        <f t="shared" si="5"/>
        <v>0</v>
      </c>
      <c r="M58" s="21">
        <f t="shared" si="1"/>
        <v>0</v>
      </c>
      <c r="N58" s="55">
        <f t="shared" si="2"/>
        <v>-9567</v>
      </c>
    </row>
    <row r="59" spans="1:14" ht="22.5" customHeight="1" x14ac:dyDescent="0.25">
      <c r="A59" s="145"/>
      <c r="B59" s="142"/>
      <c r="C59" s="142"/>
      <c r="D59" s="147" t="s">
        <v>11</v>
      </c>
      <c r="E59" s="147"/>
      <c r="F59" s="61" t="s">
        <v>12</v>
      </c>
      <c r="G59" s="64"/>
      <c r="H59" s="4">
        <v>-5700</v>
      </c>
      <c r="I59" s="75">
        <f t="shared" si="4"/>
        <v>5700</v>
      </c>
      <c r="J59" s="21"/>
      <c r="K59" s="4"/>
      <c r="L59" s="86">
        <f t="shared" si="5"/>
        <v>0</v>
      </c>
      <c r="M59" s="21">
        <f t="shared" si="1"/>
        <v>0</v>
      </c>
      <c r="N59" s="55">
        <f t="shared" si="2"/>
        <v>-5700</v>
      </c>
    </row>
    <row r="60" spans="1:14" ht="30" x14ac:dyDescent="0.25">
      <c r="A60" s="145"/>
      <c r="B60" s="142"/>
      <c r="C60" s="142"/>
      <c r="D60" s="142" t="s">
        <v>79</v>
      </c>
      <c r="E60" s="19" t="s">
        <v>36</v>
      </c>
      <c r="F60" s="61" t="s">
        <v>80</v>
      </c>
      <c r="G60" s="64"/>
      <c r="H60" s="4">
        <v>4488</v>
      </c>
      <c r="I60" s="75">
        <f t="shared" si="4"/>
        <v>-4488</v>
      </c>
      <c r="J60" s="21"/>
      <c r="K60" s="4"/>
      <c r="L60" s="86">
        <f t="shared" si="5"/>
        <v>0</v>
      </c>
      <c r="M60" s="21">
        <f t="shared" si="1"/>
        <v>0</v>
      </c>
      <c r="N60" s="55">
        <f t="shared" si="2"/>
        <v>4488</v>
      </c>
    </row>
    <row r="61" spans="1:14" ht="30" x14ac:dyDescent="0.25">
      <c r="A61" s="145"/>
      <c r="B61" s="142"/>
      <c r="C61" s="142"/>
      <c r="D61" s="142"/>
      <c r="E61" s="19" t="s">
        <v>36</v>
      </c>
      <c r="F61" s="61" t="s">
        <v>22</v>
      </c>
      <c r="G61" s="64"/>
      <c r="H61" s="4">
        <v>1212</v>
      </c>
      <c r="I61" s="75">
        <f t="shared" si="4"/>
        <v>-1212</v>
      </c>
      <c r="J61" s="21"/>
      <c r="K61" s="4"/>
      <c r="L61" s="86">
        <f t="shared" si="5"/>
        <v>0</v>
      </c>
      <c r="M61" s="21">
        <f t="shared" si="1"/>
        <v>0</v>
      </c>
      <c r="N61" s="55">
        <f t="shared" si="2"/>
        <v>1212</v>
      </c>
    </row>
    <row r="62" spans="1:14" ht="21" customHeight="1" x14ac:dyDescent="0.25">
      <c r="A62" s="145"/>
      <c r="B62" s="142"/>
      <c r="C62" s="142"/>
      <c r="D62" s="147" t="s">
        <v>11</v>
      </c>
      <c r="E62" s="147"/>
      <c r="F62" s="61" t="s">
        <v>12</v>
      </c>
      <c r="G62" s="64"/>
      <c r="H62" s="4">
        <v>-150000</v>
      </c>
      <c r="I62" s="75">
        <f t="shared" si="4"/>
        <v>150000</v>
      </c>
      <c r="J62" s="21"/>
      <c r="K62" s="4"/>
      <c r="L62" s="86">
        <f t="shared" si="5"/>
        <v>0</v>
      </c>
      <c r="M62" s="21">
        <f t="shared" si="1"/>
        <v>0</v>
      </c>
      <c r="N62" s="55">
        <f t="shared" si="2"/>
        <v>-150000</v>
      </c>
    </row>
    <row r="63" spans="1:14" ht="30.75" thickBot="1" x14ac:dyDescent="0.3">
      <c r="A63" s="146"/>
      <c r="B63" s="143"/>
      <c r="C63" s="143"/>
      <c r="D63" s="140" t="s">
        <v>82</v>
      </c>
      <c r="E63" s="140"/>
      <c r="F63" s="107" t="s">
        <v>81</v>
      </c>
      <c r="G63" s="96"/>
      <c r="H63" s="30">
        <v>150000</v>
      </c>
      <c r="I63" s="97">
        <f t="shared" si="4"/>
        <v>-150000</v>
      </c>
      <c r="J63" s="93"/>
      <c r="K63" s="30"/>
      <c r="L63" s="85">
        <f t="shared" si="5"/>
        <v>0</v>
      </c>
      <c r="M63" s="44">
        <f t="shared" si="1"/>
        <v>0</v>
      </c>
      <c r="N63" s="56">
        <f t="shared" si="2"/>
        <v>150000</v>
      </c>
    </row>
    <row r="64" spans="1:14" ht="30" x14ac:dyDescent="0.25">
      <c r="A64" s="161" t="s">
        <v>42</v>
      </c>
      <c r="B64" s="162" t="s">
        <v>49</v>
      </c>
      <c r="C64" s="148" t="s">
        <v>52</v>
      </c>
      <c r="D64" s="141" t="s">
        <v>83</v>
      </c>
      <c r="E64" s="82" t="s">
        <v>43</v>
      </c>
      <c r="F64" s="65" t="s">
        <v>16</v>
      </c>
      <c r="G64" s="14"/>
      <c r="H64" s="3">
        <v>-3134000</v>
      </c>
      <c r="I64" s="74">
        <f t="shared" ref="I64:I71" si="6">G64-H64</f>
        <v>3134000</v>
      </c>
      <c r="J64" s="20"/>
      <c r="K64" s="3"/>
      <c r="L64" s="101">
        <f t="shared" ref="L64:L71" si="7">J64-K64</f>
        <v>0</v>
      </c>
      <c r="M64" s="105">
        <f t="shared" si="1"/>
        <v>0</v>
      </c>
      <c r="N64" s="60">
        <f t="shared" si="2"/>
        <v>-3134000</v>
      </c>
    </row>
    <row r="65" spans="1:14" ht="30" x14ac:dyDescent="0.25">
      <c r="A65" s="155"/>
      <c r="B65" s="163"/>
      <c r="C65" s="149"/>
      <c r="D65" s="142"/>
      <c r="E65" s="50" t="s">
        <v>17</v>
      </c>
      <c r="F65" s="61" t="s">
        <v>16</v>
      </c>
      <c r="G65" s="15"/>
      <c r="H65" s="4">
        <v>718000</v>
      </c>
      <c r="I65" s="75">
        <f t="shared" si="6"/>
        <v>-718000</v>
      </c>
      <c r="J65" s="21"/>
      <c r="K65" s="4"/>
      <c r="L65" s="102">
        <f t="shared" si="7"/>
        <v>0</v>
      </c>
      <c r="M65" s="58">
        <f t="shared" si="1"/>
        <v>0</v>
      </c>
      <c r="N65" s="55">
        <f t="shared" si="2"/>
        <v>718000</v>
      </c>
    </row>
    <row r="66" spans="1:14" ht="30.75" thickBot="1" x14ac:dyDescent="0.3">
      <c r="A66" s="156"/>
      <c r="B66" s="164"/>
      <c r="C66" s="150"/>
      <c r="D66" s="83" t="s">
        <v>61</v>
      </c>
      <c r="E66" s="52" t="s">
        <v>60</v>
      </c>
      <c r="F66" s="108" t="s">
        <v>21</v>
      </c>
      <c r="G66" s="43"/>
      <c r="H66" s="6">
        <v>2416000</v>
      </c>
      <c r="I66" s="76">
        <f t="shared" si="6"/>
        <v>-2416000</v>
      </c>
      <c r="J66" s="44"/>
      <c r="K66" s="6"/>
      <c r="L66" s="103">
        <f t="shared" si="7"/>
        <v>0</v>
      </c>
      <c r="M66" s="59">
        <f t="shared" si="1"/>
        <v>0</v>
      </c>
      <c r="N66" s="56">
        <f t="shared" si="2"/>
        <v>2416000</v>
      </c>
    </row>
    <row r="67" spans="1:14" ht="23.25" customHeight="1" x14ac:dyDescent="0.25">
      <c r="A67" s="144" t="s">
        <v>85</v>
      </c>
      <c r="B67" s="141" t="s">
        <v>49</v>
      </c>
      <c r="C67" s="141" t="s">
        <v>93</v>
      </c>
      <c r="D67" s="165" t="s">
        <v>11</v>
      </c>
      <c r="E67" s="165"/>
      <c r="F67" s="18" t="s">
        <v>12</v>
      </c>
      <c r="G67" s="14"/>
      <c r="H67" s="3">
        <v>-3549</v>
      </c>
      <c r="I67" s="81">
        <f t="shared" si="6"/>
        <v>3549</v>
      </c>
      <c r="J67" s="98"/>
      <c r="K67" s="23"/>
      <c r="L67" s="106">
        <f t="shared" si="7"/>
        <v>0</v>
      </c>
      <c r="M67" s="24">
        <f t="shared" si="1"/>
        <v>0</v>
      </c>
      <c r="N67" s="60">
        <f t="shared" si="2"/>
        <v>-3549</v>
      </c>
    </row>
    <row r="68" spans="1:14" ht="23.25" customHeight="1" x14ac:dyDescent="0.25">
      <c r="A68" s="145"/>
      <c r="B68" s="142"/>
      <c r="C68" s="142"/>
      <c r="D68" s="147" t="s">
        <v>41</v>
      </c>
      <c r="E68" s="147"/>
      <c r="F68" s="37" t="s">
        <v>18</v>
      </c>
      <c r="G68" s="15"/>
      <c r="H68" s="4">
        <v>1420</v>
      </c>
      <c r="I68" s="80">
        <f t="shared" si="6"/>
        <v>-1420</v>
      </c>
      <c r="J68" s="54"/>
      <c r="K68" s="4"/>
      <c r="L68" s="102">
        <f t="shared" si="7"/>
        <v>0</v>
      </c>
      <c r="M68" s="21">
        <f t="shared" si="1"/>
        <v>0</v>
      </c>
      <c r="N68" s="55">
        <f t="shared" si="2"/>
        <v>1420</v>
      </c>
    </row>
    <row r="69" spans="1:14" ht="23.25" customHeight="1" x14ac:dyDescent="0.25">
      <c r="A69" s="145"/>
      <c r="B69" s="142"/>
      <c r="C69" s="142"/>
      <c r="D69" s="147" t="s">
        <v>100</v>
      </c>
      <c r="E69" s="147"/>
      <c r="F69" s="37" t="s">
        <v>12</v>
      </c>
      <c r="G69" s="15"/>
      <c r="H69" s="4">
        <v>2129</v>
      </c>
      <c r="I69" s="80">
        <f t="shared" si="6"/>
        <v>-2129</v>
      </c>
      <c r="J69" s="54"/>
      <c r="K69" s="4"/>
      <c r="L69" s="102">
        <f t="shared" si="7"/>
        <v>0</v>
      </c>
      <c r="M69" s="21">
        <f t="shared" si="1"/>
        <v>0</v>
      </c>
      <c r="N69" s="55">
        <f t="shared" si="2"/>
        <v>2129</v>
      </c>
    </row>
    <row r="70" spans="1:14" ht="23.25" customHeight="1" x14ac:dyDescent="0.25">
      <c r="A70" s="145"/>
      <c r="B70" s="142"/>
      <c r="C70" s="142"/>
      <c r="D70" s="147" t="s">
        <v>41</v>
      </c>
      <c r="E70" s="147"/>
      <c r="F70" s="37" t="s">
        <v>75</v>
      </c>
      <c r="G70" s="15">
        <v>-1420</v>
      </c>
      <c r="H70" s="4"/>
      <c r="I70" s="80">
        <f>G70-H70</f>
        <v>-1420</v>
      </c>
      <c r="J70" s="54"/>
      <c r="K70" s="4"/>
      <c r="L70" s="102">
        <f t="shared" si="7"/>
        <v>0</v>
      </c>
      <c r="M70" s="21">
        <f t="shared" si="1"/>
        <v>-1420</v>
      </c>
      <c r="N70" s="55">
        <f>H70+K70</f>
        <v>0</v>
      </c>
    </row>
    <row r="71" spans="1:14" ht="23.25" customHeight="1" thickBot="1" x14ac:dyDescent="0.3">
      <c r="A71" s="146"/>
      <c r="B71" s="143"/>
      <c r="C71" s="143"/>
      <c r="D71" s="140" t="s">
        <v>41</v>
      </c>
      <c r="E71" s="140"/>
      <c r="F71" s="42" t="s">
        <v>18</v>
      </c>
      <c r="G71" s="43"/>
      <c r="H71" s="6">
        <v>-1420</v>
      </c>
      <c r="I71" s="99">
        <f t="shared" si="6"/>
        <v>1420</v>
      </c>
      <c r="J71" s="100"/>
      <c r="K71" s="6"/>
      <c r="L71" s="103">
        <f t="shared" si="7"/>
        <v>0</v>
      </c>
      <c r="M71" s="44">
        <f t="shared" ref="M71:M113" si="8">G71+J71</f>
        <v>0</v>
      </c>
      <c r="N71" s="56">
        <f t="shared" ref="N71:N113" si="9">H71+K71</f>
        <v>-1420</v>
      </c>
    </row>
    <row r="72" spans="1:14" ht="30" x14ac:dyDescent="0.25">
      <c r="A72" s="144" t="s">
        <v>86</v>
      </c>
      <c r="B72" s="141" t="s">
        <v>49</v>
      </c>
      <c r="C72" s="141" t="s">
        <v>87</v>
      </c>
      <c r="D72" s="165" t="s">
        <v>25</v>
      </c>
      <c r="E72" s="165"/>
      <c r="F72" s="18" t="s">
        <v>80</v>
      </c>
      <c r="G72" s="14"/>
      <c r="H72" s="3">
        <v>-7544</v>
      </c>
      <c r="I72" s="67">
        <f t="shared" ref="I72:I75" si="10">G72-H72</f>
        <v>7544</v>
      </c>
      <c r="J72" s="20"/>
      <c r="K72" s="3"/>
      <c r="L72" s="89">
        <f t="shared" ref="L72:L76" si="11">J72-K72</f>
        <v>0</v>
      </c>
      <c r="M72" s="20">
        <f t="shared" si="8"/>
        <v>0</v>
      </c>
      <c r="N72" s="88">
        <f t="shared" si="9"/>
        <v>-7544</v>
      </c>
    </row>
    <row r="73" spans="1:14" ht="24" customHeight="1" x14ac:dyDescent="0.25">
      <c r="A73" s="145"/>
      <c r="B73" s="142"/>
      <c r="C73" s="142"/>
      <c r="D73" s="147" t="s">
        <v>34</v>
      </c>
      <c r="E73" s="147"/>
      <c r="F73" s="37" t="s">
        <v>18</v>
      </c>
      <c r="G73" s="15"/>
      <c r="H73" s="4">
        <v>7544</v>
      </c>
      <c r="I73" s="68">
        <f t="shared" si="10"/>
        <v>-7544</v>
      </c>
      <c r="J73" s="21"/>
      <c r="K73" s="4"/>
      <c r="L73" s="86">
        <f t="shared" si="11"/>
        <v>0</v>
      </c>
      <c r="M73" s="21">
        <f t="shared" si="8"/>
        <v>0</v>
      </c>
      <c r="N73" s="55">
        <f t="shared" si="9"/>
        <v>7544</v>
      </c>
    </row>
    <row r="74" spans="1:14" ht="30" x14ac:dyDescent="0.25">
      <c r="A74" s="145"/>
      <c r="B74" s="142"/>
      <c r="C74" s="142"/>
      <c r="D74" s="147" t="s">
        <v>25</v>
      </c>
      <c r="E74" s="147"/>
      <c r="F74" s="37" t="s">
        <v>80</v>
      </c>
      <c r="G74" s="15"/>
      <c r="H74" s="4">
        <v>-8200</v>
      </c>
      <c r="I74" s="68">
        <f t="shared" si="10"/>
        <v>8200</v>
      </c>
      <c r="J74" s="21"/>
      <c r="K74" s="4"/>
      <c r="L74" s="86">
        <f t="shared" si="11"/>
        <v>0</v>
      </c>
      <c r="M74" s="21">
        <f t="shared" si="8"/>
        <v>0</v>
      </c>
      <c r="N74" s="55">
        <f t="shared" si="9"/>
        <v>-8200</v>
      </c>
    </row>
    <row r="75" spans="1:14" ht="30" x14ac:dyDescent="0.25">
      <c r="A75" s="145"/>
      <c r="B75" s="142"/>
      <c r="C75" s="142"/>
      <c r="D75" s="142" t="s">
        <v>101</v>
      </c>
      <c r="E75" s="53" t="s">
        <v>34</v>
      </c>
      <c r="F75" s="37" t="s">
        <v>27</v>
      </c>
      <c r="G75" s="15"/>
      <c r="H75" s="4">
        <v>1732</v>
      </c>
      <c r="I75" s="68">
        <f t="shared" si="10"/>
        <v>-1732</v>
      </c>
      <c r="J75" s="21"/>
      <c r="K75" s="4"/>
      <c r="L75" s="86">
        <f t="shared" si="11"/>
        <v>0</v>
      </c>
      <c r="M75" s="21">
        <f t="shared" si="8"/>
        <v>0</v>
      </c>
      <c r="N75" s="55">
        <f t="shared" si="9"/>
        <v>1732</v>
      </c>
    </row>
    <row r="76" spans="1:14" ht="30" x14ac:dyDescent="0.25">
      <c r="A76" s="145"/>
      <c r="B76" s="142"/>
      <c r="C76" s="142"/>
      <c r="D76" s="142"/>
      <c r="E76" s="53" t="s">
        <v>34</v>
      </c>
      <c r="F76" s="37" t="s">
        <v>23</v>
      </c>
      <c r="G76" s="15"/>
      <c r="H76" s="4">
        <v>468</v>
      </c>
      <c r="I76" s="68">
        <f t="shared" ref="I76:I113" si="12">G76-H76</f>
        <v>-468</v>
      </c>
      <c r="J76" s="21"/>
      <c r="K76" s="4"/>
      <c r="L76" s="86">
        <f t="shared" si="11"/>
        <v>0</v>
      </c>
      <c r="M76" s="21">
        <f t="shared" si="8"/>
        <v>0</v>
      </c>
      <c r="N76" s="55">
        <f t="shared" si="9"/>
        <v>468</v>
      </c>
    </row>
    <row r="77" spans="1:14" ht="33" customHeight="1" thickBot="1" x14ac:dyDescent="0.3">
      <c r="A77" s="146"/>
      <c r="B77" s="143"/>
      <c r="C77" s="143"/>
      <c r="D77" s="118" t="s">
        <v>90</v>
      </c>
      <c r="E77" s="121" t="s">
        <v>88</v>
      </c>
      <c r="F77" s="42" t="s">
        <v>89</v>
      </c>
      <c r="G77" s="128"/>
      <c r="H77" s="30">
        <v>6000</v>
      </c>
      <c r="I77" s="72">
        <f t="shared" si="12"/>
        <v>-6000</v>
      </c>
      <c r="J77" s="93"/>
      <c r="K77" s="30"/>
      <c r="L77" s="85">
        <f t="shared" ref="L77:L113" si="13">J77-K77</f>
        <v>0</v>
      </c>
      <c r="M77" s="93">
        <f t="shared" si="8"/>
        <v>0</v>
      </c>
      <c r="N77" s="87">
        <f t="shared" si="9"/>
        <v>6000</v>
      </c>
    </row>
    <row r="78" spans="1:14" ht="52.5" customHeight="1" x14ac:dyDescent="0.25">
      <c r="A78" s="161" t="s">
        <v>134</v>
      </c>
      <c r="B78" s="162" t="s">
        <v>49</v>
      </c>
      <c r="C78" s="148" t="s">
        <v>102</v>
      </c>
      <c r="D78" s="175" t="s">
        <v>103</v>
      </c>
      <c r="E78" s="184"/>
      <c r="F78" s="65" t="s">
        <v>104</v>
      </c>
      <c r="G78" s="14">
        <v>584</v>
      </c>
      <c r="H78" s="3"/>
      <c r="I78" s="74">
        <f t="shared" ref="I78:I80" si="14">G78-H78</f>
        <v>584</v>
      </c>
      <c r="J78" s="20"/>
      <c r="K78" s="3"/>
      <c r="L78" s="101">
        <f t="shared" ref="L78:L80" si="15">J78-K78</f>
        <v>0</v>
      </c>
      <c r="M78" s="57">
        <f t="shared" ref="M78:M80" si="16">G78+J78</f>
        <v>584</v>
      </c>
      <c r="N78" s="88">
        <f t="shared" ref="N78:N80" si="17">H78+K78</f>
        <v>0</v>
      </c>
    </row>
    <row r="79" spans="1:14" ht="48" customHeight="1" x14ac:dyDescent="0.25">
      <c r="A79" s="155"/>
      <c r="B79" s="163"/>
      <c r="C79" s="149"/>
      <c r="D79" s="147" t="s">
        <v>11</v>
      </c>
      <c r="E79" s="147"/>
      <c r="F79" s="61" t="s">
        <v>12</v>
      </c>
      <c r="G79" s="15"/>
      <c r="H79" s="4">
        <v>318</v>
      </c>
      <c r="I79" s="75">
        <f t="shared" si="14"/>
        <v>-318</v>
      </c>
      <c r="J79" s="21"/>
      <c r="K79" s="4"/>
      <c r="L79" s="102">
        <f t="shared" si="15"/>
        <v>0</v>
      </c>
      <c r="M79" s="58">
        <f t="shared" si="16"/>
        <v>0</v>
      </c>
      <c r="N79" s="55">
        <f t="shared" si="17"/>
        <v>318</v>
      </c>
    </row>
    <row r="80" spans="1:14" ht="66" customHeight="1" thickBot="1" x14ac:dyDescent="0.3">
      <c r="A80" s="156"/>
      <c r="B80" s="164"/>
      <c r="C80" s="150"/>
      <c r="D80" s="174" t="s">
        <v>105</v>
      </c>
      <c r="E80" s="182"/>
      <c r="F80" s="108" t="s">
        <v>81</v>
      </c>
      <c r="G80" s="43"/>
      <c r="H80" s="6">
        <v>266</v>
      </c>
      <c r="I80" s="76">
        <f t="shared" si="14"/>
        <v>-266</v>
      </c>
      <c r="J80" s="44"/>
      <c r="K80" s="6"/>
      <c r="L80" s="103">
        <f t="shared" si="15"/>
        <v>0</v>
      </c>
      <c r="M80" s="59">
        <f t="shared" si="16"/>
        <v>0</v>
      </c>
      <c r="N80" s="56">
        <f t="shared" si="17"/>
        <v>266</v>
      </c>
    </row>
    <row r="81" spans="1:14" ht="48" customHeight="1" x14ac:dyDescent="0.25">
      <c r="A81" s="155" t="s">
        <v>135</v>
      </c>
      <c r="B81" s="163" t="s">
        <v>49</v>
      </c>
      <c r="C81" s="149" t="s">
        <v>113</v>
      </c>
      <c r="D81" s="120" t="s">
        <v>119</v>
      </c>
      <c r="E81" s="129" t="s">
        <v>17</v>
      </c>
      <c r="F81" s="122" t="s">
        <v>115</v>
      </c>
      <c r="G81" s="22"/>
      <c r="H81" s="23">
        <v>-68786</v>
      </c>
      <c r="I81" s="123">
        <f t="shared" ref="I81:I97" si="18">G81-H81</f>
        <v>68786</v>
      </c>
      <c r="J81" s="24"/>
      <c r="K81" s="23"/>
      <c r="L81" s="106">
        <f t="shared" ref="L81:L112" si="19">J81-K81</f>
        <v>0</v>
      </c>
      <c r="M81" s="105">
        <f t="shared" ref="M81:M112" si="20">G81+J81</f>
        <v>0</v>
      </c>
      <c r="N81" s="60">
        <f t="shared" ref="N81:N97" si="21">H81+K81</f>
        <v>-68786</v>
      </c>
    </row>
    <row r="82" spans="1:14" ht="50.25" customHeight="1" x14ac:dyDescent="0.25">
      <c r="A82" s="155"/>
      <c r="B82" s="163"/>
      <c r="C82" s="149"/>
      <c r="D82" s="116" t="s">
        <v>117</v>
      </c>
      <c r="E82" s="117" t="s">
        <v>17</v>
      </c>
      <c r="F82" s="61" t="s">
        <v>116</v>
      </c>
      <c r="G82" s="22"/>
      <c r="H82" s="23">
        <v>7620</v>
      </c>
      <c r="I82" s="123">
        <f t="shared" si="18"/>
        <v>-7620</v>
      </c>
      <c r="J82" s="21"/>
      <c r="K82" s="4"/>
      <c r="L82" s="102">
        <f t="shared" si="19"/>
        <v>0</v>
      </c>
      <c r="M82" s="105">
        <f t="shared" si="20"/>
        <v>0</v>
      </c>
      <c r="N82" s="60">
        <f t="shared" si="21"/>
        <v>7620</v>
      </c>
    </row>
    <row r="83" spans="1:14" ht="50.25" customHeight="1" x14ac:dyDescent="0.25">
      <c r="A83" s="155"/>
      <c r="B83" s="163"/>
      <c r="C83" s="149"/>
      <c r="D83" s="116" t="s">
        <v>120</v>
      </c>
      <c r="E83" s="117" t="s">
        <v>17</v>
      </c>
      <c r="F83" s="61" t="s">
        <v>116</v>
      </c>
      <c r="G83" s="22"/>
      <c r="H83" s="23">
        <v>4445</v>
      </c>
      <c r="I83" s="123">
        <f t="shared" si="18"/>
        <v>-4445</v>
      </c>
      <c r="J83" s="21"/>
      <c r="K83" s="4"/>
      <c r="L83" s="102">
        <f t="shared" si="19"/>
        <v>0</v>
      </c>
      <c r="M83" s="105">
        <f t="shared" si="20"/>
        <v>0</v>
      </c>
      <c r="N83" s="60">
        <f t="shared" si="21"/>
        <v>4445</v>
      </c>
    </row>
    <row r="84" spans="1:14" ht="45.75" customHeight="1" x14ac:dyDescent="0.25">
      <c r="A84" s="155"/>
      <c r="B84" s="163"/>
      <c r="C84" s="149"/>
      <c r="D84" s="116" t="s">
        <v>121</v>
      </c>
      <c r="E84" s="117" t="s">
        <v>17</v>
      </c>
      <c r="F84" s="61" t="s">
        <v>116</v>
      </c>
      <c r="G84" s="22"/>
      <c r="H84" s="23">
        <v>19050</v>
      </c>
      <c r="I84" s="123">
        <f t="shared" si="18"/>
        <v>-19050</v>
      </c>
      <c r="J84" s="21"/>
      <c r="K84" s="4"/>
      <c r="L84" s="102">
        <f t="shared" si="19"/>
        <v>0</v>
      </c>
      <c r="M84" s="105">
        <f t="shared" si="20"/>
        <v>0</v>
      </c>
      <c r="N84" s="60">
        <f t="shared" si="21"/>
        <v>19050</v>
      </c>
    </row>
    <row r="85" spans="1:14" ht="32.25" customHeight="1" x14ac:dyDescent="0.25">
      <c r="A85" s="155"/>
      <c r="B85" s="163"/>
      <c r="C85" s="149"/>
      <c r="D85" s="116" t="s">
        <v>61</v>
      </c>
      <c r="E85" s="117" t="s">
        <v>60</v>
      </c>
      <c r="F85" s="61" t="s">
        <v>21</v>
      </c>
      <c r="G85" s="15"/>
      <c r="H85" s="4">
        <v>37671</v>
      </c>
      <c r="I85" s="75">
        <f t="shared" si="18"/>
        <v>-37671</v>
      </c>
      <c r="J85" s="21"/>
      <c r="K85" s="4"/>
      <c r="L85" s="102">
        <f t="shared" si="19"/>
        <v>0</v>
      </c>
      <c r="M85" s="105">
        <f t="shared" si="20"/>
        <v>0</v>
      </c>
      <c r="N85" s="55">
        <f t="shared" si="21"/>
        <v>37671</v>
      </c>
    </row>
    <row r="86" spans="1:14" ht="32.25" customHeight="1" x14ac:dyDescent="0.25">
      <c r="A86" s="155"/>
      <c r="B86" s="163"/>
      <c r="C86" s="149"/>
      <c r="D86" s="159" t="s">
        <v>143</v>
      </c>
      <c r="E86" s="185"/>
      <c r="F86" s="186"/>
      <c r="G86" s="128"/>
      <c r="H86" s="30"/>
      <c r="I86" s="97">
        <f t="shared" si="18"/>
        <v>0</v>
      </c>
      <c r="J86" s="21"/>
      <c r="K86" s="4"/>
      <c r="L86" s="102">
        <f t="shared" si="19"/>
        <v>0</v>
      </c>
      <c r="M86" s="105"/>
      <c r="N86" s="87">
        <f t="shared" si="21"/>
        <v>0</v>
      </c>
    </row>
    <row r="87" spans="1:14" ht="45.75" customHeight="1" x14ac:dyDescent="0.25">
      <c r="A87" s="155"/>
      <c r="B87" s="163"/>
      <c r="C87" s="149"/>
      <c r="D87" s="147" t="s">
        <v>118</v>
      </c>
      <c r="E87" s="140"/>
      <c r="F87" s="187"/>
      <c r="G87" s="128"/>
      <c r="H87" s="30"/>
      <c r="I87" s="97">
        <f t="shared" si="18"/>
        <v>0</v>
      </c>
      <c r="J87" s="21"/>
      <c r="K87" s="4"/>
      <c r="L87" s="102">
        <f t="shared" si="19"/>
        <v>0</v>
      </c>
      <c r="M87" s="105">
        <f t="shared" si="20"/>
        <v>0</v>
      </c>
      <c r="N87" s="87">
        <f t="shared" si="21"/>
        <v>0</v>
      </c>
    </row>
    <row r="88" spans="1:14" ht="31.5" customHeight="1" x14ac:dyDescent="0.25">
      <c r="A88" s="155"/>
      <c r="B88" s="163"/>
      <c r="C88" s="149"/>
      <c r="D88" s="143" t="s">
        <v>121</v>
      </c>
      <c r="E88" s="117" t="s">
        <v>17</v>
      </c>
      <c r="F88" s="61" t="s">
        <v>21</v>
      </c>
      <c r="G88" s="128"/>
      <c r="H88" s="30">
        <v>-944882</v>
      </c>
      <c r="I88" s="97">
        <f t="shared" si="18"/>
        <v>944882</v>
      </c>
      <c r="J88" s="21"/>
      <c r="K88" s="4"/>
      <c r="L88" s="102">
        <f t="shared" si="19"/>
        <v>0</v>
      </c>
      <c r="M88" s="105">
        <f t="shared" si="20"/>
        <v>0</v>
      </c>
      <c r="N88" s="87">
        <f t="shared" si="21"/>
        <v>-944882</v>
      </c>
    </row>
    <row r="89" spans="1:14" ht="31.5" customHeight="1" x14ac:dyDescent="0.25">
      <c r="A89" s="155"/>
      <c r="B89" s="163"/>
      <c r="C89" s="149"/>
      <c r="D89" s="170"/>
      <c r="E89" s="117" t="s">
        <v>17</v>
      </c>
      <c r="F89" s="127" t="s">
        <v>22</v>
      </c>
      <c r="G89" s="128"/>
      <c r="H89" s="30">
        <v>-255118</v>
      </c>
      <c r="I89" s="97">
        <f t="shared" si="18"/>
        <v>255118</v>
      </c>
      <c r="J89" s="21"/>
      <c r="K89" s="4"/>
      <c r="L89" s="102">
        <f t="shared" si="19"/>
        <v>0</v>
      </c>
      <c r="M89" s="105">
        <f t="shared" si="20"/>
        <v>0</v>
      </c>
      <c r="N89" s="87">
        <f t="shared" si="21"/>
        <v>-255118</v>
      </c>
    </row>
    <row r="90" spans="1:14" ht="31.5" customHeight="1" x14ac:dyDescent="0.25">
      <c r="A90" s="155"/>
      <c r="B90" s="163"/>
      <c r="C90" s="149"/>
      <c r="D90" s="143" t="s">
        <v>122</v>
      </c>
      <c r="E90" s="117" t="s">
        <v>17</v>
      </c>
      <c r="F90" s="61" t="s">
        <v>21</v>
      </c>
      <c r="G90" s="128"/>
      <c r="H90" s="30">
        <v>944882</v>
      </c>
      <c r="I90" s="97">
        <f t="shared" si="18"/>
        <v>-944882</v>
      </c>
      <c r="J90" s="21"/>
      <c r="K90" s="4"/>
      <c r="L90" s="102">
        <f t="shared" si="19"/>
        <v>0</v>
      </c>
      <c r="M90" s="105">
        <f t="shared" si="20"/>
        <v>0</v>
      </c>
      <c r="N90" s="87">
        <f t="shared" si="21"/>
        <v>944882</v>
      </c>
    </row>
    <row r="91" spans="1:14" ht="31.5" customHeight="1" x14ac:dyDescent="0.25">
      <c r="A91" s="155"/>
      <c r="B91" s="163"/>
      <c r="C91" s="149"/>
      <c r="D91" s="170"/>
      <c r="E91" s="117" t="s">
        <v>17</v>
      </c>
      <c r="F91" s="127" t="s">
        <v>22</v>
      </c>
      <c r="G91" s="128"/>
      <c r="H91" s="30">
        <v>255118</v>
      </c>
      <c r="I91" s="97">
        <f t="shared" si="18"/>
        <v>-255118</v>
      </c>
      <c r="J91" s="21"/>
      <c r="K91" s="4"/>
      <c r="L91" s="102">
        <f t="shared" si="19"/>
        <v>0</v>
      </c>
      <c r="M91" s="105">
        <f t="shared" si="20"/>
        <v>0</v>
      </c>
      <c r="N91" s="87">
        <f t="shared" si="21"/>
        <v>255118</v>
      </c>
    </row>
    <row r="92" spans="1:14" ht="47.25" customHeight="1" x14ac:dyDescent="0.25">
      <c r="A92" s="155"/>
      <c r="B92" s="163"/>
      <c r="C92" s="149"/>
      <c r="D92" s="159" t="s">
        <v>144</v>
      </c>
      <c r="E92" s="185"/>
      <c r="F92" s="186"/>
      <c r="G92" s="128"/>
      <c r="H92" s="30"/>
      <c r="I92" s="97">
        <f t="shared" si="18"/>
        <v>0</v>
      </c>
      <c r="J92" s="93"/>
      <c r="K92" s="30"/>
      <c r="L92" s="102">
        <f t="shared" si="19"/>
        <v>0</v>
      </c>
      <c r="M92" s="105">
        <f t="shared" si="20"/>
        <v>0</v>
      </c>
      <c r="N92" s="87">
        <f t="shared" si="21"/>
        <v>0</v>
      </c>
    </row>
    <row r="93" spans="1:14" ht="34.5" customHeight="1" thickBot="1" x14ac:dyDescent="0.3">
      <c r="A93" s="156"/>
      <c r="B93" s="164"/>
      <c r="C93" s="150"/>
      <c r="D93" s="173" t="s">
        <v>142</v>
      </c>
      <c r="E93" s="173"/>
      <c r="F93" s="188"/>
      <c r="G93" s="43"/>
      <c r="H93" s="6"/>
      <c r="I93" s="76">
        <f>G93-H93</f>
        <v>0</v>
      </c>
      <c r="J93" s="44"/>
      <c r="K93" s="6"/>
      <c r="L93" s="103">
        <f t="shared" si="19"/>
        <v>0</v>
      </c>
      <c r="M93" s="138">
        <f t="shared" si="20"/>
        <v>0</v>
      </c>
      <c r="N93" s="56">
        <f t="shared" si="21"/>
        <v>0</v>
      </c>
    </row>
    <row r="94" spans="1:14" ht="32.25" customHeight="1" x14ac:dyDescent="0.25">
      <c r="A94" s="155" t="s">
        <v>136</v>
      </c>
      <c r="B94" s="163" t="s">
        <v>49</v>
      </c>
      <c r="C94" s="149" t="s">
        <v>112</v>
      </c>
      <c r="D94" s="148" t="s">
        <v>123</v>
      </c>
      <c r="E94" s="112" t="s">
        <v>17</v>
      </c>
      <c r="F94" s="61" t="s">
        <v>21</v>
      </c>
      <c r="G94" s="14"/>
      <c r="H94" s="3">
        <v>-467504</v>
      </c>
      <c r="I94" s="74">
        <f t="shared" si="18"/>
        <v>467504</v>
      </c>
      <c r="J94" s="24"/>
      <c r="K94" s="23"/>
      <c r="L94" s="106">
        <f t="shared" si="19"/>
        <v>0</v>
      </c>
      <c r="M94" s="20">
        <f t="shared" si="20"/>
        <v>0</v>
      </c>
      <c r="N94" s="88">
        <f t="shared" si="21"/>
        <v>-467504</v>
      </c>
    </row>
    <row r="95" spans="1:14" ht="32.25" customHeight="1" x14ac:dyDescent="0.25">
      <c r="A95" s="155"/>
      <c r="B95" s="163"/>
      <c r="C95" s="149"/>
      <c r="D95" s="170"/>
      <c r="E95" s="112" t="s">
        <v>17</v>
      </c>
      <c r="F95" s="61" t="s">
        <v>116</v>
      </c>
      <c r="G95" s="22"/>
      <c r="H95" s="23">
        <v>-1270</v>
      </c>
      <c r="I95" s="123">
        <f t="shared" si="18"/>
        <v>1270</v>
      </c>
      <c r="J95" s="21"/>
      <c r="K95" s="4"/>
      <c r="L95" s="102">
        <f t="shared" si="19"/>
        <v>0</v>
      </c>
      <c r="M95" s="24">
        <f t="shared" si="20"/>
        <v>0</v>
      </c>
      <c r="N95" s="60">
        <f t="shared" si="21"/>
        <v>-1270</v>
      </c>
    </row>
    <row r="96" spans="1:14" ht="32.25" customHeight="1" x14ac:dyDescent="0.25">
      <c r="A96" s="155"/>
      <c r="B96" s="163"/>
      <c r="C96" s="149"/>
      <c r="D96" s="110" t="s">
        <v>124</v>
      </c>
      <c r="E96" s="112" t="s">
        <v>17</v>
      </c>
      <c r="F96" s="61" t="s">
        <v>21</v>
      </c>
      <c r="G96" s="15"/>
      <c r="H96" s="4">
        <v>-126226</v>
      </c>
      <c r="I96" s="75">
        <f t="shared" si="18"/>
        <v>126226</v>
      </c>
      <c r="J96" s="21"/>
      <c r="K96" s="4"/>
      <c r="L96" s="102">
        <f t="shared" si="19"/>
        <v>0</v>
      </c>
      <c r="M96" s="24">
        <f t="shared" si="20"/>
        <v>0</v>
      </c>
      <c r="N96" s="55">
        <f t="shared" si="21"/>
        <v>-126226</v>
      </c>
    </row>
    <row r="97" spans="1:14" ht="32.25" customHeight="1" thickBot="1" x14ac:dyDescent="0.3">
      <c r="A97" s="155"/>
      <c r="B97" s="163"/>
      <c r="C97" s="149"/>
      <c r="D97" s="111" t="s">
        <v>61</v>
      </c>
      <c r="E97" s="113" t="s">
        <v>60</v>
      </c>
      <c r="F97" s="107" t="s">
        <v>21</v>
      </c>
      <c r="G97" s="128"/>
      <c r="H97" s="30">
        <v>595000</v>
      </c>
      <c r="I97" s="97">
        <f t="shared" si="18"/>
        <v>-595000</v>
      </c>
      <c r="J97" s="44"/>
      <c r="K97" s="6"/>
      <c r="L97" s="103">
        <f t="shared" si="19"/>
        <v>0</v>
      </c>
      <c r="M97" s="29">
        <f t="shared" si="20"/>
        <v>0</v>
      </c>
      <c r="N97" s="56">
        <f t="shared" si="21"/>
        <v>595000</v>
      </c>
    </row>
    <row r="98" spans="1:14" ht="32.25" customHeight="1" x14ac:dyDescent="0.25">
      <c r="A98" s="161" t="s">
        <v>137</v>
      </c>
      <c r="B98" s="162" t="s">
        <v>49</v>
      </c>
      <c r="C98" s="148" t="s">
        <v>111</v>
      </c>
      <c r="D98" s="141" t="s">
        <v>125</v>
      </c>
      <c r="E98" s="114" t="s">
        <v>17</v>
      </c>
      <c r="F98" s="65" t="s">
        <v>21</v>
      </c>
      <c r="G98" s="14"/>
      <c r="H98" s="3">
        <v>-1130576</v>
      </c>
      <c r="I98" s="74">
        <f t="shared" si="12"/>
        <v>1130576</v>
      </c>
      <c r="J98" s="24"/>
      <c r="K98" s="23"/>
      <c r="L98" s="106">
        <f t="shared" si="19"/>
        <v>0</v>
      </c>
      <c r="M98" s="105">
        <f t="shared" si="20"/>
        <v>0</v>
      </c>
      <c r="N98" s="60">
        <f t="shared" si="9"/>
        <v>-1130576</v>
      </c>
    </row>
    <row r="99" spans="1:14" ht="32.25" customHeight="1" x14ac:dyDescent="0.25">
      <c r="A99" s="155"/>
      <c r="B99" s="163"/>
      <c r="C99" s="149"/>
      <c r="D99" s="170"/>
      <c r="E99" s="112" t="s">
        <v>17</v>
      </c>
      <c r="F99" s="127" t="s">
        <v>22</v>
      </c>
      <c r="G99" s="22"/>
      <c r="H99" s="23">
        <v>-305255</v>
      </c>
      <c r="I99" s="123">
        <f t="shared" si="12"/>
        <v>305255</v>
      </c>
      <c r="J99" s="21"/>
      <c r="K99" s="4"/>
      <c r="L99" s="102">
        <f t="shared" si="19"/>
        <v>0</v>
      </c>
      <c r="M99" s="105">
        <f t="shared" si="20"/>
        <v>0</v>
      </c>
      <c r="N99" s="60">
        <f t="shared" si="9"/>
        <v>-305255</v>
      </c>
    </row>
    <row r="100" spans="1:14" ht="32.25" customHeight="1" x14ac:dyDescent="0.25">
      <c r="A100" s="155"/>
      <c r="B100" s="163"/>
      <c r="C100" s="149"/>
      <c r="D100" s="142"/>
      <c r="E100" s="112" t="s">
        <v>17</v>
      </c>
      <c r="F100" s="61" t="s">
        <v>116</v>
      </c>
      <c r="G100" s="15"/>
      <c r="H100" s="4">
        <v>-1000</v>
      </c>
      <c r="I100" s="75">
        <f t="shared" si="12"/>
        <v>1000</v>
      </c>
      <c r="J100" s="21"/>
      <c r="K100" s="4"/>
      <c r="L100" s="102">
        <f t="shared" si="19"/>
        <v>0</v>
      </c>
      <c r="M100" s="105">
        <f t="shared" si="20"/>
        <v>0</v>
      </c>
      <c r="N100" s="55">
        <f t="shared" si="9"/>
        <v>-1000</v>
      </c>
    </row>
    <row r="101" spans="1:14" ht="32.25" customHeight="1" thickBot="1" x14ac:dyDescent="0.3">
      <c r="A101" s="156"/>
      <c r="B101" s="164"/>
      <c r="C101" s="150"/>
      <c r="D101" s="111" t="s">
        <v>61</v>
      </c>
      <c r="E101" s="113" t="s">
        <v>60</v>
      </c>
      <c r="F101" s="107" t="s">
        <v>21</v>
      </c>
      <c r="G101" s="43"/>
      <c r="H101" s="6">
        <v>1436831</v>
      </c>
      <c r="I101" s="76">
        <f t="shared" si="12"/>
        <v>-1436831</v>
      </c>
      <c r="J101" s="44"/>
      <c r="K101" s="6"/>
      <c r="L101" s="103">
        <f t="shared" si="19"/>
        <v>0</v>
      </c>
      <c r="M101" s="130">
        <f t="shared" si="20"/>
        <v>0</v>
      </c>
      <c r="N101" s="87">
        <f t="shared" si="9"/>
        <v>1436831</v>
      </c>
    </row>
    <row r="102" spans="1:14" ht="47.25" customHeight="1" x14ac:dyDescent="0.25">
      <c r="A102" s="161" t="s">
        <v>138</v>
      </c>
      <c r="B102" s="162" t="s">
        <v>49</v>
      </c>
      <c r="C102" s="148" t="s">
        <v>110</v>
      </c>
      <c r="D102" s="109" t="s">
        <v>119</v>
      </c>
      <c r="E102" s="114" t="s">
        <v>17</v>
      </c>
      <c r="F102" s="65" t="s">
        <v>115</v>
      </c>
      <c r="G102" s="14"/>
      <c r="H102" s="3">
        <v>-29785</v>
      </c>
      <c r="I102" s="74">
        <f t="shared" ref="I102:I105" si="22">G102-H102</f>
        <v>29785</v>
      </c>
      <c r="J102" s="24"/>
      <c r="K102" s="23"/>
      <c r="L102" s="131">
        <f t="shared" si="19"/>
        <v>0</v>
      </c>
      <c r="M102" s="20">
        <f t="shared" si="20"/>
        <v>0</v>
      </c>
      <c r="N102" s="88">
        <f t="shared" ref="N102:N105" si="23">H102+K102</f>
        <v>-29785</v>
      </c>
    </row>
    <row r="103" spans="1:14" ht="30.75" customHeight="1" x14ac:dyDescent="0.25">
      <c r="A103" s="155"/>
      <c r="B103" s="163"/>
      <c r="C103" s="149"/>
      <c r="D103" s="143" t="s">
        <v>126</v>
      </c>
      <c r="E103" s="50" t="s">
        <v>88</v>
      </c>
      <c r="F103" s="122" t="s">
        <v>89</v>
      </c>
      <c r="G103" s="22"/>
      <c r="H103" s="23">
        <v>23453</v>
      </c>
      <c r="I103" s="123">
        <f t="shared" si="22"/>
        <v>-23453</v>
      </c>
      <c r="J103" s="21"/>
      <c r="K103" s="4"/>
      <c r="L103" s="86">
        <f t="shared" si="19"/>
        <v>0</v>
      </c>
      <c r="M103" s="21">
        <f t="shared" si="20"/>
        <v>0</v>
      </c>
      <c r="N103" s="55">
        <f t="shared" si="23"/>
        <v>23453</v>
      </c>
    </row>
    <row r="104" spans="1:14" ht="30.75" customHeight="1" x14ac:dyDescent="0.25">
      <c r="A104" s="155"/>
      <c r="B104" s="163"/>
      <c r="C104" s="149"/>
      <c r="D104" s="170"/>
      <c r="E104" s="50" t="s">
        <v>88</v>
      </c>
      <c r="F104" s="37" t="s">
        <v>23</v>
      </c>
      <c r="G104" s="15"/>
      <c r="H104" s="4">
        <v>6332</v>
      </c>
      <c r="I104" s="75">
        <f t="shared" si="22"/>
        <v>-6332</v>
      </c>
      <c r="J104" s="21"/>
      <c r="K104" s="4"/>
      <c r="L104" s="86">
        <f t="shared" si="19"/>
        <v>0</v>
      </c>
      <c r="M104" s="21">
        <f t="shared" si="20"/>
        <v>0</v>
      </c>
      <c r="N104" s="55">
        <f t="shared" si="23"/>
        <v>6332</v>
      </c>
    </row>
    <row r="105" spans="1:14" ht="46.5" customHeight="1" thickBot="1" x14ac:dyDescent="0.3">
      <c r="A105" s="155"/>
      <c r="B105" s="163"/>
      <c r="C105" s="149"/>
      <c r="D105" s="180" t="s">
        <v>127</v>
      </c>
      <c r="E105" s="189"/>
      <c r="F105" s="190"/>
      <c r="G105" s="43"/>
      <c r="H105" s="6"/>
      <c r="I105" s="76">
        <f t="shared" si="22"/>
        <v>0</v>
      </c>
      <c r="J105" s="44"/>
      <c r="K105" s="6"/>
      <c r="L105" s="91">
        <f t="shared" si="19"/>
        <v>0</v>
      </c>
      <c r="M105" s="44">
        <f t="shared" si="20"/>
        <v>0</v>
      </c>
      <c r="N105" s="56">
        <f t="shared" si="23"/>
        <v>0</v>
      </c>
    </row>
    <row r="106" spans="1:14" ht="32.25" customHeight="1" x14ac:dyDescent="0.25">
      <c r="A106" s="161" t="s">
        <v>139</v>
      </c>
      <c r="B106" s="162" t="s">
        <v>49</v>
      </c>
      <c r="C106" s="148" t="s">
        <v>109</v>
      </c>
      <c r="D106" s="141" t="s">
        <v>25</v>
      </c>
      <c r="E106" s="141"/>
      <c r="F106" s="65" t="s">
        <v>80</v>
      </c>
      <c r="G106" s="63"/>
      <c r="H106" s="3">
        <v>-22006</v>
      </c>
      <c r="I106" s="74">
        <f t="shared" si="12"/>
        <v>22006</v>
      </c>
      <c r="J106" s="24"/>
      <c r="K106" s="23"/>
      <c r="L106" s="106">
        <f t="shared" si="19"/>
        <v>0</v>
      </c>
      <c r="M106" s="105">
        <f t="shared" si="20"/>
        <v>0</v>
      </c>
      <c r="N106" s="60">
        <f t="shared" si="9"/>
        <v>-22006</v>
      </c>
    </row>
    <row r="107" spans="1:14" ht="32.25" customHeight="1" x14ac:dyDescent="0.25">
      <c r="A107" s="155"/>
      <c r="B107" s="163"/>
      <c r="C107" s="149"/>
      <c r="D107" s="142" t="s">
        <v>128</v>
      </c>
      <c r="E107" s="112" t="s">
        <v>30</v>
      </c>
      <c r="F107" s="61" t="s">
        <v>26</v>
      </c>
      <c r="G107" s="124"/>
      <c r="H107" s="23">
        <v>7874</v>
      </c>
      <c r="I107" s="75">
        <f t="shared" ref="I107:I108" si="24">G107-H107</f>
        <v>-7874</v>
      </c>
      <c r="J107" s="21"/>
      <c r="K107" s="4"/>
      <c r="L107" s="102">
        <f t="shared" si="19"/>
        <v>0</v>
      </c>
      <c r="M107" s="105">
        <f t="shared" si="20"/>
        <v>0</v>
      </c>
      <c r="N107" s="60">
        <f t="shared" si="9"/>
        <v>7874</v>
      </c>
    </row>
    <row r="108" spans="1:14" ht="32.25" customHeight="1" x14ac:dyDescent="0.25">
      <c r="A108" s="155"/>
      <c r="B108" s="163"/>
      <c r="C108" s="149"/>
      <c r="D108" s="142"/>
      <c r="E108" s="112" t="s">
        <v>30</v>
      </c>
      <c r="F108" s="61" t="s">
        <v>22</v>
      </c>
      <c r="G108" s="64"/>
      <c r="H108" s="4">
        <v>2126</v>
      </c>
      <c r="I108" s="75">
        <f t="shared" si="24"/>
        <v>-2126</v>
      </c>
      <c r="J108" s="21"/>
      <c r="K108" s="4"/>
      <c r="L108" s="102">
        <f t="shared" si="19"/>
        <v>0</v>
      </c>
      <c r="M108" s="105">
        <f t="shared" si="20"/>
        <v>0</v>
      </c>
      <c r="N108" s="55">
        <f t="shared" ref="N108" si="25">H108+K108</f>
        <v>2126</v>
      </c>
    </row>
    <row r="109" spans="1:14" ht="32.25" customHeight="1" x14ac:dyDescent="0.25">
      <c r="A109" s="155"/>
      <c r="B109" s="163"/>
      <c r="C109" s="149"/>
      <c r="D109" s="111" t="s">
        <v>130</v>
      </c>
      <c r="E109" s="112" t="s">
        <v>129</v>
      </c>
      <c r="F109" s="61" t="s">
        <v>26</v>
      </c>
      <c r="G109" s="124"/>
      <c r="H109" s="23">
        <v>600</v>
      </c>
      <c r="I109" s="75">
        <f t="shared" ref="I109:I111" si="26">G109-H109</f>
        <v>-600</v>
      </c>
      <c r="J109" s="21"/>
      <c r="K109" s="4"/>
      <c r="L109" s="102">
        <f t="shared" si="19"/>
        <v>0</v>
      </c>
      <c r="M109" s="105">
        <f t="shared" si="20"/>
        <v>0</v>
      </c>
      <c r="N109" s="60">
        <f t="shared" ref="N109:N110" si="27">H109+K109</f>
        <v>600</v>
      </c>
    </row>
    <row r="110" spans="1:14" ht="32.25" customHeight="1" x14ac:dyDescent="0.25">
      <c r="A110" s="155"/>
      <c r="B110" s="163"/>
      <c r="C110" s="149"/>
      <c r="D110" s="180" t="s">
        <v>131</v>
      </c>
      <c r="E110" s="112" t="s">
        <v>35</v>
      </c>
      <c r="F110" s="61" t="s">
        <v>26</v>
      </c>
      <c r="G110" s="124"/>
      <c r="H110" s="23">
        <v>7800</v>
      </c>
      <c r="I110" s="75">
        <f t="shared" si="26"/>
        <v>-7800</v>
      </c>
      <c r="J110" s="21"/>
      <c r="K110" s="4"/>
      <c r="L110" s="102">
        <f t="shared" si="19"/>
        <v>0</v>
      </c>
      <c r="M110" s="105">
        <f t="shared" si="20"/>
        <v>0</v>
      </c>
      <c r="N110" s="60">
        <f t="shared" si="27"/>
        <v>7800</v>
      </c>
    </row>
    <row r="111" spans="1:14" ht="32.25" customHeight="1" x14ac:dyDescent="0.25">
      <c r="A111" s="155"/>
      <c r="B111" s="163"/>
      <c r="C111" s="149"/>
      <c r="D111" s="181"/>
      <c r="E111" s="112" t="s">
        <v>35</v>
      </c>
      <c r="F111" s="61" t="s">
        <v>22</v>
      </c>
      <c r="G111" s="64"/>
      <c r="H111" s="4">
        <v>2106</v>
      </c>
      <c r="I111" s="75">
        <f t="shared" si="26"/>
        <v>-2106</v>
      </c>
      <c r="J111" s="21"/>
      <c r="K111" s="4"/>
      <c r="L111" s="102">
        <f t="shared" si="19"/>
        <v>0</v>
      </c>
      <c r="M111" s="105">
        <f t="shared" si="20"/>
        <v>0</v>
      </c>
      <c r="N111" s="55">
        <f t="shared" ref="N111:N112" si="28">H111+K111</f>
        <v>2106</v>
      </c>
    </row>
    <row r="112" spans="1:14" ht="32.25" customHeight="1" x14ac:dyDescent="0.25">
      <c r="A112" s="155"/>
      <c r="B112" s="163"/>
      <c r="C112" s="149"/>
      <c r="D112" s="180" t="s">
        <v>133</v>
      </c>
      <c r="E112" s="112" t="s">
        <v>132</v>
      </c>
      <c r="F112" s="61" t="s">
        <v>26</v>
      </c>
      <c r="G112" s="124"/>
      <c r="H112" s="23">
        <v>1181</v>
      </c>
      <c r="I112" s="75">
        <f t="shared" si="12"/>
        <v>-1181</v>
      </c>
      <c r="J112" s="21"/>
      <c r="K112" s="4"/>
      <c r="L112" s="102">
        <f t="shared" si="19"/>
        <v>0</v>
      </c>
      <c r="M112" s="105">
        <f t="shared" si="20"/>
        <v>0</v>
      </c>
      <c r="N112" s="60">
        <f t="shared" si="28"/>
        <v>1181</v>
      </c>
    </row>
    <row r="113" spans="1:14" ht="32.25" customHeight="1" thickBot="1" x14ac:dyDescent="0.3">
      <c r="A113" s="156"/>
      <c r="B113" s="164"/>
      <c r="C113" s="150"/>
      <c r="D113" s="164"/>
      <c r="E113" s="115" t="s">
        <v>132</v>
      </c>
      <c r="F113" s="125" t="s">
        <v>22</v>
      </c>
      <c r="G113" s="64"/>
      <c r="H113" s="4">
        <v>319</v>
      </c>
      <c r="I113" s="75">
        <f t="shared" si="12"/>
        <v>-319</v>
      </c>
      <c r="J113" s="44"/>
      <c r="K113" s="6"/>
      <c r="L113" s="103">
        <f t="shared" si="13"/>
        <v>0</v>
      </c>
      <c r="M113" s="126">
        <f t="shared" si="8"/>
        <v>0</v>
      </c>
      <c r="N113" s="87">
        <f t="shared" si="9"/>
        <v>319</v>
      </c>
    </row>
    <row r="114" spans="1:14" ht="33" customHeight="1" x14ac:dyDescent="0.25">
      <c r="A114" s="155" t="s">
        <v>140</v>
      </c>
      <c r="B114" s="163" t="s">
        <v>49</v>
      </c>
      <c r="C114" s="149" t="s">
        <v>106</v>
      </c>
      <c r="D114" s="183" t="s">
        <v>11</v>
      </c>
      <c r="E114" s="183"/>
      <c r="F114" s="122" t="s">
        <v>12</v>
      </c>
      <c r="G114" s="14"/>
      <c r="H114" s="3">
        <v>-120000</v>
      </c>
      <c r="I114" s="74">
        <f>G114-H114</f>
        <v>120000</v>
      </c>
      <c r="J114" s="24"/>
      <c r="K114" s="23"/>
      <c r="L114" s="106">
        <f>J114-K114</f>
        <v>0</v>
      </c>
      <c r="M114" s="20">
        <f>G114+J114</f>
        <v>0</v>
      </c>
      <c r="N114" s="88">
        <f>H114+K114</f>
        <v>-120000</v>
      </c>
    </row>
    <row r="115" spans="1:14" ht="33" customHeight="1" thickBot="1" x14ac:dyDescent="0.3">
      <c r="A115" s="156"/>
      <c r="B115" s="164"/>
      <c r="C115" s="150"/>
      <c r="D115" s="174" t="s">
        <v>107</v>
      </c>
      <c r="E115" s="182"/>
      <c r="F115" s="108" t="s">
        <v>108</v>
      </c>
      <c r="G115" s="43"/>
      <c r="H115" s="6">
        <v>120000</v>
      </c>
      <c r="I115" s="76">
        <f>G115-H115</f>
        <v>-120000</v>
      </c>
      <c r="J115" s="44"/>
      <c r="K115" s="6"/>
      <c r="L115" s="103">
        <f>J115-K115</f>
        <v>0</v>
      </c>
      <c r="M115" s="44">
        <f>G115+J115</f>
        <v>0</v>
      </c>
      <c r="N115" s="56">
        <f>H115+K115</f>
        <v>120000</v>
      </c>
    </row>
    <row r="116" spans="1:14" s="31" customFormat="1" ht="21.75" customHeight="1" thickBot="1" x14ac:dyDescent="0.3">
      <c r="A116" s="77"/>
      <c r="B116" s="153" t="s">
        <v>0</v>
      </c>
      <c r="C116" s="154"/>
      <c r="D116" s="151"/>
      <c r="E116" s="152"/>
      <c r="F116" s="78"/>
      <c r="G116" s="79">
        <f>SUM(G6:G115)</f>
        <v>-76182</v>
      </c>
      <c r="H116" s="79">
        <f>SUM(H6:H115)</f>
        <v>11694744</v>
      </c>
      <c r="I116" s="79">
        <f>SUM(I6:I115)</f>
        <v>-11770926</v>
      </c>
      <c r="J116" s="79">
        <f>SUM(J6:J115)</f>
        <v>11770926</v>
      </c>
      <c r="K116" s="79">
        <f t="shared" ref="K116:N116" si="29">SUM(K6:K115)</f>
        <v>0</v>
      </c>
      <c r="L116" s="79">
        <f t="shared" si="29"/>
        <v>11770926</v>
      </c>
      <c r="M116" s="79">
        <f>SUM(M6:M115)</f>
        <v>11694744</v>
      </c>
      <c r="N116" s="79">
        <f t="shared" si="29"/>
        <v>11694744</v>
      </c>
    </row>
  </sheetData>
  <autoFilter ref="A5:M116" xr:uid="{E44371EA-438E-4D82-A01F-490337351913}">
    <filterColumn colId="3" showButton="0"/>
  </autoFilter>
  <mergeCells count="125">
    <mergeCell ref="A114:A115"/>
    <mergeCell ref="B114:B115"/>
    <mergeCell ref="C114:C115"/>
    <mergeCell ref="D115:E115"/>
    <mergeCell ref="D114:E114"/>
    <mergeCell ref="D107:D108"/>
    <mergeCell ref="C81:C93"/>
    <mergeCell ref="A78:A80"/>
    <mergeCell ref="B78:B80"/>
    <mergeCell ref="C78:C80"/>
    <mergeCell ref="D78:E78"/>
    <mergeCell ref="D79:E79"/>
    <mergeCell ref="D80:E80"/>
    <mergeCell ref="D86:F86"/>
    <mergeCell ref="D92:F92"/>
    <mergeCell ref="D87:F87"/>
    <mergeCell ref="D93:F93"/>
    <mergeCell ref="D88:D89"/>
    <mergeCell ref="D90:D91"/>
    <mergeCell ref="D94:D95"/>
    <mergeCell ref="D103:D104"/>
    <mergeCell ref="D105:F105"/>
    <mergeCell ref="D106:E106"/>
    <mergeCell ref="D112:D113"/>
    <mergeCell ref="D110:D111"/>
    <mergeCell ref="D98:D100"/>
    <mergeCell ref="A94:A97"/>
    <mergeCell ref="B94:B97"/>
    <mergeCell ref="C94:C97"/>
    <mergeCell ref="A81:A93"/>
    <mergeCell ref="B81:B93"/>
    <mergeCell ref="A106:A113"/>
    <mergeCell ref="B106:B113"/>
    <mergeCell ref="C106:C113"/>
    <mergeCell ref="A102:A105"/>
    <mergeCell ref="B102:B105"/>
    <mergeCell ref="C102:C105"/>
    <mergeCell ref="A98:A101"/>
    <mergeCell ref="B98:B101"/>
    <mergeCell ref="C98:C101"/>
    <mergeCell ref="D75:D76"/>
    <mergeCell ref="D72:E72"/>
    <mergeCell ref="D73:E73"/>
    <mergeCell ref="C72:C77"/>
    <mergeCell ref="B72:B77"/>
    <mergeCell ref="A72:A77"/>
    <mergeCell ref="D74:E74"/>
    <mergeCell ref="A33:A36"/>
    <mergeCell ref="B33:B36"/>
    <mergeCell ref="C33:C36"/>
    <mergeCell ref="D46:E46"/>
    <mergeCell ref="D45:E45"/>
    <mergeCell ref="D44:E44"/>
    <mergeCell ref="D43:E43"/>
    <mergeCell ref="D33:E33"/>
    <mergeCell ref="D35:E35"/>
    <mergeCell ref="D50:E50"/>
    <mergeCell ref="D52:E52"/>
    <mergeCell ref="D53:E53"/>
    <mergeCell ref="C67:C71"/>
    <mergeCell ref="A67:A71"/>
    <mergeCell ref="D49:E49"/>
    <mergeCell ref="B67:B71"/>
    <mergeCell ref="D69:E69"/>
    <mergeCell ref="C11:C12"/>
    <mergeCell ref="A13:A18"/>
    <mergeCell ref="B13:B18"/>
    <mergeCell ref="C13:C18"/>
    <mergeCell ref="C19:C32"/>
    <mergeCell ref="B19:B32"/>
    <mergeCell ref="A19:A32"/>
    <mergeCell ref="A3:M3"/>
    <mergeCell ref="B6:B9"/>
    <mergeCell ref="C6:C9"/>
    <mergeCell ref="D5:E5"/>
    <mergeCell ref="D14:D17"/>
    <mergeCell ref="D19:E19"/>
    <mergeCell ref="D20:E20"/>
    <mergeCell ref="D6:E6"/>
    <mergeCell ref="D7:E7"/>
    <mergeCell ref="D8:F8"/>
    <mergeCell ref="D9:F9"/>
    <mergeCell ref="D10:F10"/>
    <mergeCell ref="A11:A12"/>
    <mergeCell ref="D116:E116"/>
    <mergeCell ref="B116:C116"/>
    <mergeCell ref="A6:A9"/>
    <mergeCell ref="D31:D32"/>
    <mergeCell ref="D23:D24"/>
    <mergeCell ref="D25:D26"/>
    <mergeCell ref="D27:D28"/>
    <mergeCell ref="D29:D30"/>
    <mergeCell ref="D21:D22"/>
    <mergeCell ref="D42:E42"/>
    <mergeCell ref="D41:E41"/>
    <mergeCell ref="D36:E36"/>
    <mergeCell ref="D34:E34"/>
    <mergeCell ref="D51:E51"/>
    <mergeCell ref="D48:E48"/>
    <mergeCell ref="A64:A66"/>
    <mergeCell ref="B64:B66"/>
    <mergeCell ref="D68:E68"/>
    <mergeCell ref="D67:E67"/>
    <mergeCell ref="D70:E70"/>
    <mergeCell ref="D38:E38"/>
    <mergeCell ref="D37:E37"/>
    <mergeCell ref="D47:E47"/>
    <mergeCell ref="B11:B12"/>
    <mergeCell ref="D71:E71"/>
    <mergeCell ref="C37:C63"/>
    <mergeCell ref="B37:B63"/>
    <mergeCell ref="A37:A63"/>
    <mergeCell ref="D62:E62"/>
    <mergeCell ref="D64:D65"/>
    <mergeCell ref="C64:C66"/>
    <mergeCell ref="D54:E54"/>
    <mergeCell ref="D58:E58"/>
    <mergeCell ref="D57:E57"/>
    <mergeCell ref="D55:E55"/>
    <mergeCell ref="D56:E56"/>
    <mergeCell ref="D63:E63"/>
    <mergeCell ref="D59:E59"/>
    <mergeCell ref="D60:D61"/>
    <mergeCell ref="D40:E40"/>
    <mergeCell ref="D39:E39"/>
  </mergeCells>
  <printOptions horizontalCentered="1"/>
  <pageMargins left="0.15748031496062992" right="0.15748031496062992" top="0.62992125984251968" bottom="0.27559055118110237" header="0.31496062992125984" footer="0.15748031496062992"/>
  <pageSetup paperSize="9" scale="54" orientation="landscape" r:id="rId1"/>
  <headerFooter>
    <oddFooter>&amp;P. oldal</oddFooter>
  </headerFooter>
  <rowBreaks count="4" manualBreakCount="4">
    <brk id="32" max="13" man="1"/>
    <brk id="66" max="13" man="1"/>
    <brk id="80" max="13" man="1"/>
    <brk id="10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szaboa</dc:creator>
  <cp:lastModifiedBy>Szabó Anita</cp:lastModifiedBy>
  <cp:lastPrinted>2020-09-29T08:49:23Z</cp:lastPrinted>
  <dcterms:created xsi:type="dcterms:W3CDTF">2014-11-20T08:48:25Z</dcterms:created>
  <dcterms:modified xsi:type="dcterms:W3CDTF">2020-10-21T08:22:01Z</dcterms:modified>
</cp:coreProperties>
</file>