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fileSharing userName="Szabó Anita" algorithmName="SHA-512" hashValue="szNUHPhTJdGI44j80Z8mo5RXy4p96ZlKZkiMFtGhj62TCceTwDOuqEXR9P1abZSAyelzYpcOE/DFW4rH90AkHw==" saltValue="MV1FZuJzT7iHWcPrkY4tSw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endelet-módosítások\2021\2021. jan rendmód (2020. záró)\"/>
    </mc:Choice>
  </mc:AlternateContent>
  <xr:revisionPtr revIDLastSave="0" documentId="13_ncr:10001_{77E6494B-F68F-4915-98C7-B6E21C1A4906}" xr6:coauthVersionLast="44" xr6:coauthVersionMax="44" xr10:uidLastSave="{00000000-0000-0000-0000-000000000000}"/>
  <bookViews>
    <workbookView xWindow="-120" yWindow="-120" windowWidth="21840" windowHeight="1314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Munka1!$A$5:$L$101</definedName>
    <definedName name="_xlnm.Print_Titles" localSheetId="0">Munka1!$1:$5</definedName>
    <definedName name="_xlnm.Print_Area" localSheetId="0">Munka1!$A$1:$N$100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0" i="1" l="1"/>
  <c r="I100" i="1"/>
  <c r="J100" i="1"/>
  <c r="M98" i="1" l="1"/>
  <c r="L98" i="1"/>
  <c r="K98" i="1"/>
  <c r="H98" i="1"/>
  <c r="M99" i="1"/>
  <c r="L99" i="1"/>
  <c r="K99" i="1"/>
  <c r="H99" i="1"/>
  <c r="M97" i="1"/>
  <c r="L97" i="1"/>
  <c r="K97" i="1"/>
  <c r="H97" i="1"/>
  <c r="M96" i="1"/>
  <c r="L96" i="1"/>
  <c r="K96" i="1"/>
  <c r="H96" i="1"/>
  <c r="M95" i="1"/>
  <c r="L95" i="1"/>
  <c r="K95" i="1"/>
  <c r="H95" i="1"/>
  <c r="M79" i="1" l="1"/>
  <c r="L79" i="1"/>
  <c r="K79" i="1"/>
  <c r="H79" i="1"/>
  <c r="M78" i="1"/>
  <c r="L78" i="1"/>
  <c r="K78" i="1"/>
  <c r="H78" i="1"/>
  <c r="M80" i="1"/>
  <c r="L80" i="1"/>
  <c r="K80" i="1"/>
  <c r="H80" i="1"/>
  <c r="M77" i="1"/>
  <c r="L77" i="1"/>
  <c r="K77" i="1"/>
  <c r="H77" i="1"/>
  <c r="M82" i="1"/>
  <c r="L82" i="1"/>
  <c r="K82" i="1"/>
  <c r="H82" i="1"/>
  <c r="M81" i="1"/>
  <c r="L81" i="1"/>
  <c r="K81" i="1"/>
  <c r="H81" i="1"/>
  <c r="M91" i="1" l="1"/>
  <c r="L91" i="1"/>
  <c r="K91" i="1"/>
  <c r="H91" i="1"/>
  <c r="M90" i="1"/>
  <c r="L90" i="1"/>
  <c r="K90" i="1"/>
  <c r="H90" i="1"/>
  <c r="L93" i="1" l="1"/>
  <c r="L94" i="1"/>
  <c r="L49" i="1"/>
  <c r="L50" i="1"/>
  <c r="M93" i="1"/>
  <c r="M94" i="1"/>
  <c r="M49" i="1"/>
  <c r="M50" i="1"/>
  <c r="K93" i="1"/>
  <c r="K94" i="1"/>
  <c r="K49" i="1"/>
  <c r="K50" i="1"/>
  <c r="H93" i="1"/>
  <c r="H94" i="1"/>
  <c r="K37" i="1" l="1"/>
  <c r="K33" i="1"/>
  <c r="K34" i="1"/>
  <c r="K35" i="1"/>
  <c r="K36" i="1"/>
  <c r="K38" i="1"/>
  <c r="K39" i="1"/>
  <c r="K40" i="1"/>
  <c r="K51" i="1"/>
  <c r="K52" i="1"/>
  <c r="K53" i="1"/>
  <c r="K54" i="1"/>
  <c r="K41" i="1"/>
  <c r="K42" i="1"/>
  <c r="K55" i="1"/>
  <c r="K56" i="1"/>
  <c r="K57" i="1"/>
  <c r="K58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59" i="1"/>
  <c r="K60" i="1"/>
  <c r="K61" i="1"/>
  <c r="K62" i="1"/>
  <c r="K63" i="1"/>
  <c r="K64" i="1"/>
  <c r="K65" i="1"/>
  <c r="K66" i="1"/>
  <c r="K67" i="1"/>
  <c r="K68" i="1"/>
  <c r="K69" i="1"/>
  <c r="K70" i="1"/>
  <c r="K75" i="1"/>
  <c r="K76" i="1"/>
  <c r="K43" i="1"/>
  <c r="K44" i="1"/>
  <c r="K45" i="1"/>
  <c r="K46" i="1"/>
  <c r="K83" i="1"/>
  <c r="K84" i="1"/>
  <c r="K85" i="1"/>
  <c r="K86" i="1"/>
  <c r="K87" i="1"/>
  <c r="K88" i="1"/>
  <c r="K89" i="1"/>
  <c r="K71" i="1"/>
  <c r="K72" i="1"/>
  <c r="K73" i="1"/>
  <c r="K74" i="1"/>
  <c r="K92" i="1"/>
  <c r="F32" i="1"/>
  <c r="F100" i="1" s="1"/>
  <c r="M74" i="1" l="1"/>
  <c r="L74" i="1"/>
  <c r="H74" i="1"/>
  <c r="M73" i="1"/>
  <c r="L73" i="1"/>
  <c r="H73" i="1"/>
  <c r="M72" i="1"/>
  <c r="L72" i="1"/>
  <c r="H72" i="1"/>
  <c r="M71" i="1"/>
  <c r="L71" i="1"/>
  <c r="H71" i="1"/>
  <c r="M38" i="1" l="1"/>
  <c r="L38" i="1"/>
  <c r="H38" i="1"/>
  <c r="M37" i="1"/>
  <c r="L37" i="1"/>
  <c r="H37" i="1"/>
  <c r="M36" i="1"/>
  <c r="L36" i="1"/>
  <c r="H36" i="1"/>
  <c r="M40" i="1"/>
  <c r="L40" i="1"/>
  <c r="H40" i="1"/>
  <c r="M39" i="1"/>
  <c r="L39" i="1"/>
  <c r="H39" i="1"/>
  <c r="M44" i="1" l="1"/>
  <c r="L44" i="1"/>
  <c r="H44" i="1"/>
  <c r="M43" i="1"/>
  <c r="L43" i="1"/>
  <c r="H43" i="1"/>
  <c r="M46" i="1"/>
  <c r="L46" i="1"/>
  <c r="H46" i="1"/>
  <c r="M45" i="1"/>
  <c r="L45" i="1"/>
  <c r="H45" i="1"/>
  <c r="M85" i="1"/>
  <c r="L85" i="1"/>
  <c r="H85" i="1"/>
  <c r="M86" i="1"/>
  <c r="L86" i="1"/>
  <c r="H86" i="1"/>
  <c r="M64" i="1" l="1"/>
  <c r="L64" i="1"/>
  <c r="H64" i="1"/>
  <c r="M70" i="1"/>
  <c r="L70" i="1"/>
  <c r="H70" i="1"/>
  <c r="M69" i="1"/>
  <c r="L69" i="1"/>
  <c r="H69" i="1"/>
  <c r="M68" i="1"/>
  <c r="L68" i="1"/>
  <c r="H68" i="1"/>
  <c r="M67" i="1"/>
  <c r="L67" i="1"/>
  <c r="H67" i="1"/>
  <c r="M66" i="1"/>
  <c r="L66" i="1"/>
  <c r="H66" i="1"/>
  <c r="M65" i="1"/>
  <c r="L65" i="1"/>
  <c r="H65" i="1"/>
  <c r="M63" i="1"/>
  <c r="L63" i="1"/>
  <c r="H63" i="1"/>
  <c r="M62" i="1" l="1"/>
  <c r="L62" i="1"/>
  <c r="H62" i="1"/>
  <c r="M61" i="1"/>
  <c r="L61" i="1"/>
  <c r="H61" i="1"/>
  <c r="M60" i="1"/>
  <c r="L60" i="1"/>
  <c r="H60" i="1"/>
  <c r="M59" i="1"/>
  <c r="L59" i="1"/>
  <c r="H59" i="1"/>
  <c r="M76" i="1"/>
  <c r="L76" i="1"/>
  <c r="H76" i="1"/>
  <c r="M75" i="1"/>
  <c r="L75" i="1"/>
  <c r="H75" i="1"/>
  <c r="M87" i="1"/>
  <c r="L87" i="1"/>
  <c r="H87" i="1"/>
  <c r="M84" i="1"/>
  <c r="L84" i="1"/>
  <c r="H84" i="1"/>
  <c r="M83" i="1"/>
  <c r="L83" i="1"/>
  <c r="H83" i="1"/>
  <c r="M89" i="1"/>
  <c r="L89" i="1"/>
  <c r="H89" i="1"/>
  <c r="M88" i="1"/>
  <c r="L88" i="1"/>
  <c r="H88" i="1"/>
  <c r="H50" i="1"/>
  <c r="M33" i="1"/>
  <c r="L33" i="1"/>
  <c r="H33" i="1"/>
  <c r="M34" i="1"/>
  <c r="L34" i="1"/>
  <c r="H34" i="1"/>
  <c r="M31" i="1" l="1"/>
  <c r="L31" i="1"/>
  <c r="H31" i="1"/>
  <c r="M30" i="1"/>
  <c r="L30" i="1"/>
  <c r="H30" i="1"/>
  <c r="M29" i="1"/>
  <c r="L29" i="1"/>
  <c r="H29" i="1"/>
  <c r="M28" i="1"/>
  <c r="L28" i="1"/>
  <c r="H28" i="1"/>
  <c r="M27" i="1"/>
  <c r="L27" i="1"/>
  <c r="H27" i="1"/>
  <c r="M26" i="1"/>
  <c r="L26" i="1"/>
  <c r="H26" i="1"/>
  <c r="M25" i="1"/>
  <c r="L25" i="1"/>
  <c r="H25" i="1"/>
  <c r="M24" i="1"/>
  <c r="L24" i="1"/>
  <c r="H24" i="1"/>
  <c r="M23" i="1"/>
  <c r="L23" i="1"/>
  <c r="H23" i="1"/>
  <c r="M22" i="1"/>
  <c r="L22" i="1"/>
  <c r="H22" i="1"/>
  <c r="M21" i="1"/>
  <c r="L21" i="1"/>
  <c r="H21" i="1"/>
  <c r="M20" i="1"/>
  <c r="L20" i="1"/>
  <c r="H20" i="1"/>
  <c r="M19" i="1"/>
  <c r="L19" i="1"/>
  <c r="H19" i="1"/>
  <c r="M18" i="1"/>
  <c r="L18" i="1"/>
  <c r="H18" i="1"/>
  <c r="M17" i="1"/>
  <c r="L17" i="1"/>
  <c r="H17" i="1"/>
  <c r="M16" i="1"/>
  <c r="L16" i="1"/>
  <c r="H16" i="1"/>
  <c r="M15" i="1"/>
  <c r="L15" i="1"/>
  <c r="H15" i="1"/>
  <c r="M14" i="1"/>
  <c r="L14" i="1"/>
  <c r="H14" i="1"/>
  <c r="M13" i="1"/>
  <c r="L13" i="1"/>
  <c r="H13" i="1"/>
  <c r="M12" i="1"/>
  <c r="L12" i="1"/>
  <c r="H12" i="1"/>
  <c r="M11" i="1"/>
  <c r="L11" i="1"/>
  <c r="H11" i="1"/>
  <c r="M10" i="1"/>
  <c r="L10" i="1"/>
  <c r="H10" i="1"/>
  <c r="M9" i="1"/>
  <c r="L9" i="1"/>
  <c r="H9" i="1"/>
  <c r="M8" i="1"/>
  <c r="L8" i="1"/>
  <c r="H8" i="1"/>
  <c r="M7" i="1"/>
  <c r="L7" i="1"/>
  <c r="H7" i="1"/>
  <c r="M6" i="1"/>
  <c r="L6" i="1"/>
  <c r="H6" i="1"/>
  <c r="M42" i="1"/>
  <c r="L42" i="1"/>
  <c r="H42" i="1"/>
  <c r="M41" i="1"/>
  <c r="L41" i="1"/>
  <c r="H41" i="1"/>
  <c r="M56" i="1"/>
  <c r="L56" i="1"/>
  <c r="H56" i="1"/>
  <c r="M55" i="1"/>
  <c r="L55" i="1"/>
  <c r="H55" i="1"/>
  <c r="M58" i="1"/>
  <c r="L58" i="1"/>
  <c r="H58" i="1"/>
  <c r="M57" i="1"/>
  <c r="L57" i="1"/>
  <c r="H57" i="1"/>
  <c r="M54" i="1" l="1"/>
  <c r="L54" i="1"/>
  <c r="H54" i="1"/>
  <c r="M53" i="1"/>
  <c r="L53" i="1"/>
  <c r="H53" i="1"/>
  <c r="K48" i="1" l="1"/>
  <c r="K32" i="1"/>
  <c r="H48" i="1"/>
  <c r="H35" i="1"/>
  <c r="H49" i="1"/>
  <c r="H51" i="1"/>
  <c r="H52" i="1"/>
  <c r="H92" i="1"/>
  <c r="H47" i="1"/>
  <c r="K47" i="1"/>
  <c r="M48" i="1"/>
  <c r="M32" i="1"/>
  <c r="M35" i="1"/>
  <c r="M51" i="1"/>
  <c r="M52" i="1"/>
  <c r="M92" i="1"/>
  <c r="L48" i="1"/>
  <c r="L35" i="1"/>
  <c r="L51" i="1"/>
  <c r="L52" i="1"/>
  <c r="L92" i="1"/>
  <c r="L47" i="1"/>
  <c r="K100" i="1" l="1"/>
  <c r="H32" i="1"/>
  <c r="H100" i="1" s="1"/>
  <c r="L32" i="1"/>
  <c r="L100" i="1" s="1"/>
  <c r="M47" i="1"/>
  <c r="M100" i="1" s="1"/>
</calcChain>
</file>

<file path=xl/sharedStrings.xml><?xml version="1.0" encoding="utf-8"?>
<sst xmlns="http://schemas.openxmlformats.org/spreadsheetml/2006/main" count="295" uniqueCount="146">
  <si>
    <t>ezer Ft</t>
  </si>
  <si>
    <t xml:space="preserve">Költségvetési bevételi főösszeg változás </t>
  </si>
  <si>
    <t xml:space="preserve">Költségvetési kiadási főösszeg változás </t>
  </si>
  <si>
    <t xml:space="preserve">Finanszírozási egyenleg változás </t>
  </si>
  <si>
    <t>1.</t>
  </si>
  <si>
    <t>Sor szám</t>
  </si>
  <si>
    <t>Téma</t>
  </si>
  <si>
    <t xml:space="preserve">Finanszírozási bevétel főösszeg változás </t>
  </si>
  <si>
    <t xml:space="preserve">Finanszírozási kiadási főösszeg változás </t>
  </si>
  <si>
    <t xml:space="preserve">Költségvetési egyenleg változás </t>
  </si>
  <si>
    <t>Kiemelt előirányzat</t>
  </si>
  <si>
    <t>Tájékoztató az önálló közgyűlési előterjesztést nem igénylő, egyéb közgyűlési hatáskörű tételek költségvetésre gyakorolt hatásáról</t>
  </si>
  <si>
    <t xml:space="preserve">Bevételi főösszeg változás </t>
  </si>
  <si>
    <t xml:space="preserve">Kiadási főösszeg változás </t>
  </si>
  <si>
    <t>5. melléklet az előterjesztéshez</t>
  </si>
  <si>
    <t>egyéb működési célú átvett pénzeszközök áht-n kívülről</t>
  </si>
  <si>
    <t>dologi kiadások (többi dologi kiadás)</t>
  </si>
  <si>
    <t>856801 Veszélyhelyzet – 2020. közérdekű célú adományok bevétele</t>
  </si>
  <si>
    <t>896401 Veszélyhelyzet miatti többletkiadások biztosítása</t>
  </si>
  <si>
    <t>930001 Általános tartalék</t>
  </si>
  <si>
    <t xml:space="preserve">852101 Települési önkormányzatok szociális, gyermekjóléti és gyermekétkeztetési feladatainak támogatása </t>
  </si>
  <si>
    <t>tartalékok</t>
  </si>
  <si>
    <t xml:space="preserve">Természetvédelmi bírságokból keletkezett többletbevételek tervbevétele, valamint annak - jogszabályi kötelezettség alapján - környezetvédelmi célokra történő felhasználása </t>
  </si>
  <si>
    <t>közhatalmi bevételek (egyéb közhatalmi bevételek)</t>
  </si>
  <si>
    <t>850601 Egyéb közhatalmi bevételek</t>
  </si>
  <si>
    <t>918701 Környezetvédelmi Alap tartaléka</t>
  </si>
  <si>
    <t>822701 Közvilágítás</t>
  </si>
  <si>
    <t>893301 Patkány és csípőszúnyogirtási feladatok</t>
  </si>
  <si>
    <t>711802 Brüsszeli Képviselet kiadásai</t>
  </si>
  <si>
    <t>884102 Városdiplomáciai kiadások kerete</t>
  </si>
  <si>
    <t>egyéb működési célú támogatások bevételei áht-n belülről</t>
  </si>
  <si>
    <t>önkormányzatok működési támogatásai</t>
  </si>
  <si>
    <t>Budapest Brüsszeli Képviseletéhez kapcsolódó utazási költségek - önkormányzati és hivatali címek közötti - elszámolásához kapcsolódó előirányzat-rendezése</t>
  </si>
  <si>
    <t>842401 Állammal szemben folyamatban lévő és egyéb elszámolások kerete</t>
  </si>
  <si>
    <t>elvonások, befizetések és elszámolások kiadásai</t>
  </si>
  <si>
    <t>887702 Önkormányzati szövetségi tagdíj</t>
  </si>
  <si>
    <t xml:space="preserve">finanszírozási bevételek (további belföldi finanszírozás bevételei) </t>
  </si>
  <si>
    <t xml:space="preserve"> új 856201 Állami támogatás tárgyévet követő évi előlege</t>
  </si>
  <si>
    <t xml:space="preserve">A Magyar Államkincstár által 2020 decemberében – a teljes 2021. évi állami normatív támogatás összegére vonatkozóan - megállapított és leutalt előleg tervbevétele  </t>
  </si>
  <si>
    <t xml:space="preserve">849801 Állami támogatás tárgyévet követő évi előlegéből fizetendő kötelezettségvállalásra </t>
  </si>
  <si>
    <t xml:space="preserve">finanszírozási kiadások (további belföldi finanszírozás kiadásai) </t>
  </si>
  <si>
    <t>713701 Időközi választások</t>
  </si>
  <si>
    <t>személyi juttatások</t>
  </si>
  <si>
    <t>munkaadókat terhelő járulékok és szociális hozzájárulási adó</t>
  </si>
  <si>
    <t>2020. évi időközi választásokhoz kapcsolódóan teljesült bevételi és kiadási előirányzatok rendezése</t>
  </si>
  <si>
    <r>
      <t>A Fővárosi Önkormányzat - humánjárvány megelőzésével és kezelésével kapcsolatos feladatok ellátására érkező pénzbeli adományok fogadására nyitott – számlájára 2020. december  16.-31.</t>
    </r>
    <r>
      <rPr>
        <sz val="11"/>
        <rFont val="Calibri"/>
        <family val="2"/>
        <charset val="238"/>
        <scheme val="minor"/>
      </rPr>
      <t xml:space="preserve"> közöt</t>
    </r>
    <r>
      <rPr>
        <sz val="11"/>
        <color theme="1"/>
        <rFont val="Calibri"/>
        <family val="2"/>
        <charset val="238"/>
        <scheme val="minor"/>
      </rPr>
      <t>t beérkezett pénzbeli adományok tervbevétele, valamint az egész éves befizetésekhez kapcsolódó bruttó adományösszegek és levont banki jutalékok előirányzat-rendezése</t>
    </r>
  </si>
  <si>
    <t>23.</t>
  </si>
  <si>
    <t>852801 Helyi önkormányzatok működésének általános támogatása</t>
  </si>
  <si>
    <t xml:space="preserve">önkormányzatok működési támogatásai </t>
  </si>
  <si>
    <t xml:space="preserve">100101 Fővárosi Önkormányzati Rendészeti Igazgatóság </t>
  </si>
  <si>
    <t xml:space="preserve">100201 Fővárosi Önkormányzat Csarnok és Piac Igazgatósága (CSAPI) </t>
  </si>
  <si>
    <t>200000 szociális intézmények</t>
  </si>
  <si>
    <t xml:space="preserve">300000 köznevelési intézmények </t>
  </si>
  <si>
    <t xml:space="preserve">500000 kulturális intézmények </t>
  </si>
  <si>
    <t xml:space="preserve">500000 kulturális intézmények  </t>
  </si>
  <si>
    <t xml:space="preserve">710901 Igazgatási apparátus kiadásai </t>
  </si>
  <si>
    <t>712403 Adó Főosztály kiadásai</t>
  </si>
  <si>
    <t>24.</t>
  </si>
  <si>
    <t xml:space="preserve">851001 Települési önkormányzatok kulturális feladatainak támogatása </t>
  </si>
  <si>
    <t xml:space="preserve">200000 szociális intézmények </t>
  </si>
  <si>
    <r>
      <t xml:space="preserve">A központi költségvetésből az önkormányzati költségvetési szerveknél foglalkoztatottak 2020. november havi </t>
    </r>
    <r>
      <rPr>
        <u/>
        <sz val="11"/>
        <color theme="1"/>
        <rFont val="Calibri"/>
        <family val="2"/>
        <charset val="238"/>
        <scheme val="minor"/>
      </rPr>
      <t>bérkompenzáció</t>
    </r>
    <r>
      <rPr>
        <sz val="11"/>
        <color theme="1"/>
        <rFont val="Calibri"/>
        <family val="2"/>
        <charset val="238"/>
        <scheme val="minor"/>
      </rPr>
      <t xml:space="preserve">ra biztosított pótelőirányzat tervbevétele
</t>
    </r>
  </si>
  <si>
    <r>
      <t xml:space="preserve">A kulturális és köznevelési ágazatban dolgozók részére 2020. december hónapra biztosított </t>
    </r>
    <r>
      <rPr>
        <u/>
        <sz val="11"/>
        <color theme="1"/>
        <rFont val="Calibri"/>
        <family val="2"/>
        <charset val="238"/>
        <scheme val="minor"/>
      </rPr>
      <t>kulturális illetménypótlék</t>
    </r>
    <r>
      <rPr>
        <sz val="11"/>
        <color theme="1"/>
        <rFont val="Calibri"/>
        <family val="2"/>
        <charset val="238"/>
        <scheme val="minor"/>
      </rPr>
      <t xml:space="preserve"> tervbevétele
</t>
    </r>
  </si>
  <si>
    <r>
      <t xml:space="preserve">A szociális ágazatban egészségügyi végzettséghez kötött munkakörben foglalkoztatottak részére 2020. november hónapra biztosított </t>
    </r>
    <r>
      <rPr>
        <u/>
        <sz val="11"/>
        <color theme="1"/>
        <rFont val="Calibri"/>
        <family val="2"/>
        <charset val="238"/>
        <scheme val="minor"/>
      </rPr>
      <t>egészségügyi kiegészítő pótlék</t>
    </r>
    <r>
      <rPr>
        <sz val="11"/>
        <color theme="1"/>
        <rFont val="Calibri"/>
        <family val="2"/>
        <charset val="238"/>
        <scheme val="minor"/>
      </rPr>
      <t xml:space="preserve"> tervbevétele</t>
    </r>
  </si>
  <si>
    <t>841101 Pénzügytechnikai feladatok</t>
  </si>
  <si>
    <t xml:space="preserve">893901 Tulajdonosi Bizottság </t>
  </si>
  <si>
    <t>Bizottsági kifizetések teljesüléséhez kapcsolódó címen belüli átcsoportosítás</t>
  </si>
  <si>
    <t xml:space="preserve">882202 Önkormányzati vezetők személyi reprezentáció kiadásai </t>
  </si>
  <si>
    <t>FÁNK Kis és nagyértékű tárgyi eszközök beszerzése</t>
  </si>
  <si>
    <t>FÁNK Informatikai eszközök beszerzése</t>
  </si>
  <si>
    <t>FÁNK erős és gyenge áramú rendszerek, eszközök fejlesztése és működtetése a műemléki állatkert biztonsága érdekében</t>
  </si>
  <si>
    <t>570111 Fővárosi Állat- és Növénykert - Pannon Park fejlesztése</t>
  </si>
  <si>
    <t>570101 Fővárosi Állat- és Növénykert</t>
  </si>
  <si>
    <t>céljelleggel támogatott intézményi beruházások</t>
  </si>
  <si>
    <t>918801 Működési célú kötelezettségvállalások átütemezési kerete</t>
  </si>
  <si>
    <t>852201 Egyéb működési célú átvett pénzeszközök államháztartáson kívülről</t>
  </si>
  <si>
    <t>A Fővárosi Önkormányzati Rendészeti Igazgatóságnál szakmai feladatai ellátásához szükséges speciális szerkezetű tehergépjármű beszerzése, valamint az Akadémiai utcai székházban a beléptetési rendszer kiépítése miatt szükséges címen belüli előirányzat-átcsoportosítások</t>
  </si>
  <si>
    <t>100101 Fővárosi Önkormányzati Rendészeti Igazgatóság</t>
  </si>
  <si>
    <t>intézményi beruházások</t>
  </si>
  <si>
    <t>beruházási célú előzetesen felszámított áfa</t>
  </si>
  <si>
    <t>Címkód / feladat</t>
  </si>
  <si>
    <t>853501 Egyéb működési célú támogatások bevételei államháztartáson belülről</t>
  </si>
  <si>
    <t>710501 Hivatali informatikai feladatok</t>
  </si>
  <si>
    <t>A nyomdaüzem működtetésével kapcsolatos feladatok és eszközök átadás-átvételéhez kapcsolódó - Koordinációs Főosztály és a Hivatalüzemeltetési és Intézményfejlesztési Főosztály közötti - előirányzat-rendezések</t>
  </si>
  <si>
    <t xml:space="preserve">A köznevelési intézmények óvodaműködtetési támogatására, a pedagógusok és a pedagógus szakképzettséggel rendelkező segítők minősítéséből adódó többletkiadások kiegészítő támogatására, valamint a gyermekétkeztetés üzemeltetési- és  bértámogatására az októberi felméréshez kapcsolódóan biztosított központi költségvetési támogatások változásához kapcsolódó előirányzat-rendezések </t>
  </si>
  <si>
    <t>853901 Települési önkormányzatok egyes köznevelési feladatainak támogatása</t>
  </si>
  <si>
    <t>560101 Budapest Főváros Levéltára</t>
  </si>
  <si>
    <t>Épületfelügyeleti (épület automatikai) rendszer felújítása</t>
  </si>
  <si>
    <t>céljelleggel támogatott intézményi felújítások</t>
  </si>
  <si>
    <t>dologi kiadások (fejlesztésekhez kapcsolódó dologi kiadások áfá-val)</t>
  </si>
  <si>
    <t xml:space="preserve">212301 Fővárosi Önkormányzat Vámosmikolai Idősek Otthona </t>
  </si>
  <si>
    <t>"A" és "B" lakóépület főbejáratának, valamint az "A" épületében fürdőszobák akadálymentesítése</t>
  </si>
  <si>
    <t>Céljelleggel támogatott intézményi felújításhoz kapcsolódó címen és feladaton belüli előirányzat-átcsoportosítás</t>
  </si>
  <si>
    <t>Céljelleggel támogatott intézményi beruházáshoz kapcsolódó címen és feladaton belüli előirányzat-átcsoportosítás</t>
  </si>
  <si>
    <t>új 856401 Elszámolásból származó bevételek</t>
  </si>
  <si>
    <t>A Magyar Államkincstár felülvizsgálata alapján Budapest Főváros Önkormányzata által 2019. évben igénybe vett központi költségvetésből származó támogatások elszámolásához kapcsolódó - 2020. decemberben beérkezett - pótlólagos támogatás tervbevétele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</si>
  <si>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</si>
  <si>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</si>
  <si>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</si>
  <si>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</si>
  <si>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</si>
  <si>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</si>
  <si>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</si>
  <si>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</si>
  <si>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</si>
  <si>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</si>
  <si>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</si>
  <si>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</si>
  <si>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</si>
  <si>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</si>
  <si>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</si>
  <si>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</si>
  <si>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</si>
  <si>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</si>
  <si>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</si>
  <si>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</si>
  <si>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</si>
  <si>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25.</t>
  </si>
  <si>
    <t>851601 Működési célú költségvetési támogatások és kiegészítő támogatások</t>
  </si>
  <si>
    <t>Az idegenforgalmi adóhoz kapcsolódó központi költségvetésből biztosított kiegészítő támogatás Fővárosi Önkormányzatot megillető részének tervbevétele</t>
  </si>
  <si>
    <t>Pozíció semleges tétel</t>
  </si>
  <si>
    <t>711202 Külföldi kiutazások költségeire</t>
  </si>
  <si>
    <t>894602 Horizont 2020 USER CHI</t>
  </si>
  <si>
    <t>A "Horizont 2020 USER CHI” projekthez kapcsolódó külföldi kiutazások költségeihez kapcsolódó előirányzat-rendezések</t>
  </si>
  <si>
    <t>26.</t>
  </si>
  <si>
    <r>
      <t xml:space="preserve">A szociális ágazatban dolgozók részére 2020. november hónapra biztosított </t>
    </r>
    <r>
      <rPr>
        <u/>
        <sz val="11"/>
        <color theme="1"/>
        <rFont val="Calibri"/>
        <family val="2"/>
        <charset val="238"/>
        <scheme val="minor"/>
      </rPr>
      <t>szociális ágazati összevont pótlék</t>
    </r>
    <r>
      <rPr>
        <sz val="11"/>
        <color theme="1"/>
        <rFont val="Calibri"/>
        <family val="2"/>
        <charset val="238"/>
        <scheme val="minor"/>
      </rPr>
      <t xml:space="preserve"> tervbevétele
</t>
    </r>
  </si>
  <si>
    <t>A központi költségvetésből biztosított egészségügyi kiegészítő pótlék és szociális ágazati összevont pótlék előirányzat-rendezése (2019 végén beérkezett és tervbevett, de az intézményeknek csak 2020-ban leutalt és tervbevett támogatások bevételi előirányzat halmozódásának korrekciója az önkormányzati oldalon), valamint a 2020. november havi bérkompenzáció és december havi kulturális illetménypótlék kerekítéséhez kapcsolódó előirányzat rendezések</t>
  </si>
  <si>
    <t>A kulturális ágazatban a közalkalmazottak jogviszonyváltásával összefüggő központi költségvetésből biztosított 6%-os bérfejlesztésnek - a 1754/2020. (XII.18.) Főv. Kgy döntés alapján megelőlegezett - 2020 decemberében beérkezett összegének tervbevétele és tartalékba történő visszapótlása</t>
  </si>
  <si>
    <t>Pozíciót rontó tétel</t>
  </si>
  <si>
    <t>Pozíciót javító tétel</t>
  </si>
  <si>
    <t xml:space="preserve">A hajléktalanok nappali intézményi ellátására, hajléktalanok átmeneti intézményeire, dolgozók bértámogatására és intézmény üzemeltetési támogatásra az októberi felméréshez kapcsolódóan biztosított központi költségvetési támogatások változásához kapcsolódó előirányzat-rendezések </t>
  </si>
  <si>
    <t>A fővárosi patkányirtási feladatokra indított közbeszerzési eljárás fedezetének biztosításához szükséges előirányzat-rendezés (2020. I. féléves záráshoz kapcsolódó ellenőrzés során derült ki, h a 2019. évi maradványkor egy havi összegű számla ellenértéke nem került visszatervezésre. A többlet ei. fedezetét a vírushelyzet miatt alulteljesülő Közvilágítás cím adja).</t>
  </si>
  <si>
    <t>A Magyar Önkormányzatok Szövetségének 2020. évi időarányos tagdíj fedezet-biztosításához kapcsolódó előirányzat-rendezés</t>
  </si>
  <si>
    <t>710301 Gazdasági és ellátási feladatok</t>
  </si>
  <si>
    <t>Az "EUKI Szolárkataszter” című projekthez kapcsolódóan 2020. december 11-én beérkezett 81 664,64 EUR összegű támogatás tervbevétele</t>
  </si>
  <si>
    <t>27.</t>
  </si>
  <si>
    <t>28.</t>
  </si>
  <si>
    <t xml:space="preserve">210301 Fővárosi Önkormányzat Alacskai Úti Idősek Otthona </t>
  </si>
  <si>
    <t>Intézményi címen belüli kiemelt előirányzatok közötti átcsoportosítás az évvégi teljesítésekhez kapcsolódóan</t>
  </si>
  <si>
    <t>VEKOP kerékpáros fejlesztések</t>
  </si>
  <si>
    <t>önkormányzati beruházások</t>
  </si>
  <si>
    <t>840301 Önkormányzati beruházások</t>
  </si>
  <si>
    <t>A "VEKOP kerékpáros fejlesztések" feladathoz kapcsolódó elszámolható költségek előirányzat-rendezése</t>
  </si>
  <si>
    <t>FÁNK 3 db kút kútgépészeti kivitelezése</t>
  </si>
  <si>
    <t>Tájékoztató az egyéb, közgyűlési hatáskörben végrehajtandó évvégi előirányzat-rendezések költségvetésre gyakorolt hatásáról</t>
  </si>
  <si>
    <t xml:space="preserve">Reprezentációs kiadások teljesüléséhez kapcsolódó címen belüli előirányzat-átcsoportosítás </t>
  </si>
  <si>
    <t>A Fővárosi Állat és Növénykert részére a 1495/2020.(XI.26.) Főv. Kgy döntés alapján nyújtott céljelleggel támogatott intézményi beruházások összköltségének technikai előirányzat rendezése címkód pontosítás érdekében (tekintettel arra, hogy a feladatok nem a Pannon Park projekthez hanem az intézményhez kapcsolódnak)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</si>
</sst>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 applyBorder="1"/>
    <xf numFmtId="0" fontId="0" fillId="2" borderId="0" xfId="0" applyFill="1" applyAlignment="1">
      <alignment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0" xfId="0" applyFill="1"/>
    <xf numFmtId="3" fontId="0" fillId="2" borderId="3" xfId="1" applyNumberFormat="1" applyFont="1" applyFill="1" applyBorder="1" applyAlignment="1">
      <alignment horizontal="right" vertical="center"/>
    </xf>
    <xf numFmtId="0" fontId="0" fillId="0" borderId="0" xfId="0" applyFill="1" applyAlignment="1">
      <alignment wrapText="1"/>
    </xf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3" fontId="0" fillId="2" borderId="21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vertical="center" wrapText="1"/>
    </xf>
    <xf numFmtId="0" fontId="0" fillId="0" borderId="39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36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3" fontId="0" fillId="0" borderId="2" xfId="1" applyNumberFormat="1" applyFont="1" applyFill="1" applyBorder="1" applyAlignment="1">
      <alignment horizontal="right" vertical="center"/>
    </xf>
    <xf numFmtId="3" fontId="0" fillId="0" borderId="7" xfId="1" applyNumberFormat="1" applyFont="1" applyFill="1" applyBorder="1" applyAlignment="1">
      <alignment horizontal="right" vertical="center"/>
    </xf>
    <xf numFmtId="3" fontId="0" fillId="0" borderId="15" xfId="1" applyNumberFormat="1" applyFont="1" applyFill="1" applyBorder="1" applyAlignment="1">
      <alignment horizontal="right" vertical="center"/>
    </xf>
    <xf numFmtId="3" fontId="0" fillId="0" borderId="19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center" vertical="top" wrapText="1"/>
    </xf>
    <xf numFmtId="3" fontId="0" fillId="2" borderId="1" xfId="1" applyNumberFormat="1" applyFont="1" applyFill="1" applyBorder="1" applyAlignment="1">
      <alignment horizontal="right" vertical="center"/>
    </xf>
    <xf numFmtId="3" fontId="0" fillId="2" borderId="6" xfId="0" applyNumberFormat="1" applyFill="1" applyBorder="1" applyAlignment="1">
      <alignment horizontal="right" vertical="center"/>
    </xf>
    <xf numFmtId="3" fontId="0" fillId="2" borderId="8" xfId="1" applyNumberFormat="1" applyFont="1" applyFill="1" applyBorder="1" applyAlignment="1">
      <alignment horizontal="right" vertical="center"/>
    </xf>
    <xf numFmtId="3" fontId="0" fillId="2" borderId="9" xfId="0" applyNumberFormat="1" applyFill="1" applyBorder="1" applyAlignment="1">
      <alignment horizontal="right" vertical="center"/>
    </xf>
    <xf numFmtId="3" fontId="0" fillId="2" borderId="26" xfId="0" applyNumberFormat="1" applyFill="1" applyBorder="1" applyAlignment="1">
      <alignment horizontal="right" vertical="center"/>
    </xf>
    <xf numFmtId="3" fontId="0" fillId="2" borderId="31" xfId="0" applyNumberFormat="1" applyFill="1" applyBorder="1" applyAlignment="1">
      <alignment horizontal="right" vertical="center"/>
    </xf>
    <xf numFmtId="3" fontId="0" fillId="2" borderId="32" xfId="0" applyNumberFormat="1" applyFill="1" applyBorder="1" applyAlignment="1">
      <alignment horizontal="right" vertical="center"/>
    </xf>
    <xf numFmtId="3" fontId="0" fillId="2" borderId="4" xfId="1" applyNumberFormat="1" applyFont="1" applyFill="1" applyBorder="1" applyAlignment="1">
      <alignment horizontal="center" vertical="center"/>
    </xf>
    <xf numFmtId="3" fontId="0" fillId="2" borderId="6" xfId="1" applyNumberFormat="1" applyFont="1" applyFill="1" applyBorder="1" applyAlignment="1">
      <alignment horizontal="center" vertical="center"/>
    </xf>
    <xf numFmtId="3" fontId="0" fillId="2" borderId="9" xfId="1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top" wrapText="1"/>
    </xf>
    <xf numFmtId="3" fontId="0" fillId="2" borderId="34" xfId="0" applyNumberFormat="1" applyFill="1" applyBorder="1" applyAlignment="1">
      <alignment horizontal="right" vertical="center"/>
    </xf>
    <xf numFmtId="3" fontId="0" fillId="2" borderId="20" xfId="1" applyNumberFormat="1" applyFont="1" applyFill="1" applyBorder="1" applyAlignment="1">
      <alignment horizontal="right" vertical="center"/>
    </xf>
    <xf numFmtId="3" fontId="0" fillId="2" borderId="35" xfId="1" applyNumberFormat="1" applyFont="1" applyFill="1" applyBorder="1" applyAlignment="1">
      <alignment horizontal="center" vertical="center"/>
    </xf>
    <xf numFmtId="3" fontId="0" fillId="2" borderId="35" xfId="0" applyNumberFormat="1" applyFill="1" applyBorder="1" applyAlignment="1">
      <alignment horizontal="right" vertical="center"/>
    </xf>
    <xf numFmtId="3" fontId="0" fillId="2" borderId="40" xfId="0" applyNumberFormat="1" applyFill="1" applyBorder="1" applyAlignment="1">
      <alignment horizontal="right" vertical="center"/>
    </xf>
    <xf numFmtId="3" fontId="0" fillId="2" borderId="41" xfId="1" applyNumberFormat="1" applyFont="1" applyFill="1" applyBorder="1" applyAlignment="1">
      <alignment horizontal="right" vertical="center"/>
    </xf>
    <xf numFmtId="3" fontId="0" fillId="2" borderId="21" xfId="1" applyNumberFormat="1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right" vertical="center"/>
    </xf>
    <xf numFmtId="3" fontId="0" fillId="2" borderId="5" xfId="0" applyNumberFormat="1" applyFill="1" applyBorder="1" applyAlignment="1">
      <alignment horizontal="right" vertical="center"/>
    </xf>
    <xf numFmtId="0" fontId="2" fillId="2" borderId="42" xfId="0" applyFont="1" applyFill="1" applyBorder="1" applyAlignment="1">
      <alignment horizontal="center" vertical="top" wrapText="1"/>
    </xf>
    <xf numFmtId="3" fontId="8" fillId="2" borderId="3" xfId="1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vertical="center" wrapText="1"/>
    </xf>
    <xf numFmtId="0" fontId="0" fillId="0" borderId="45" xfId="0" applyFill="1" applyBorder="1" applyAlignment="1">
      <alignment vertical="center" wrapText="1"/>
    </xf>
    <xf numFmtId="3" fontId="0" fillId="0" borderId="5" xfId="1" applyNumberFormat="1" applyFont="1" applyFill="1" applyBorder="1" applyAlignment="1">
      <alignment horizontal="right" vertical="center"/>
    </xf>
    <xf numFmtId="3" fontId="0" fillId="2" borderId="10" xfId="1" applyNumberFormat="1" applyFont="1" applyFill="1" applyBorder="1" applyAlignment="1">
      <alignment horizontal="center" vertical="center"/>
    </xf>
    <xf numFmtId="3" fontId="0" fillId="2" borderId="45" xfId="1" applyNumberFormat="1" applyFont="1" applyFill="1" applyBorder="1" applyAlignment="1">
      <alignment horizontal="center" vertical="center"/>
    </xf>
    <xf numFmtId="3" fontId="0" fillId="2" borderId="11" xfId="1" applyNumberFormat="1" applyFon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3" fontId="0" fillId="0" borderId="2" xfId="0" applyNumberFormat="1" applyBorder="1" applyAlignment="1">
      <alignment horizontal="right" vertical="center"/>
    </xf>
    <xf numFmtId="3" fontId="0" fillId="0" borderId="3" xfId="1" applyNumberFormat="1" applyFont="1" applyBorder="1" applyAlignment="1">
      <alignment horizontal="right" vertical="center"/>
    </xf>
    <xf numFmtId="3" fontId="0" fillId="0" borderId="4" xfId="1" applyNumberFormat="1" applyFon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0" fontId="0" fillId="0" borderId="45" xfId="0" applyBorder="1" applyAlignment="1">
      <alignment vertical="center" wrapText="1"/>
    </xf>
    <xf numFmtId="3" fontId="0" fillId="0" borderId="15" xfId="0" applyNumberFormat="1" applyBorder="1" applyAlignment="1">
      <alignment horizontal="right" vertical="center"/>
    </xf>
    <xf numFmtId="3" fontId="0" fillId="0" borderId="41" xfId="1" applyNumberFormat="1" applyFont="1" applyBorder="1" applyAlignment="1">
      <alignment horizontal="right" vertical="center"/>
    </xf>
    <xf numFmtId="3" fontId="0" fillId="0" borderId="6" xfId="1" applyNumberFormat="1" applyFon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1" xfId="1" applyNumberFormat="1" applyFon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44" xfId="1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0" fillId="0" borderId="17" xfId="1" applyNumberFormat="1" applyFont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3" fontId="0" fillId="0" borderId="7" xfId="0" applyNumberFormat="1" applyBorder="1" applyAlignment="1">
      <alignment horizontal="right" vertical="center"/>
    </xf>
    <xf numFmtId="3" fontId="0" fillId="0" borderId="46" xfId="1" applyNumberFormat="1" applyFont="1" applyBorder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3" fontId="0" fillId="0" borderId="29" xfId="1" applyNumberFormat="1" applyFont="1" applyBorder="1" applyAlignment="1">
      <alignment horizontal="right" vertical="center"/>
    </xf>
    <xf numFmtId="3" fontId="0" fillId="0" borderId="32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0" fontId="0" fillId="0" borderId="36" xfId="0" applyBorder="1" applyAlignment="1">
      <alignment vertical="center" wrapText="1"/>
    </xf>
    <xf numFmtId="3" fontId="0" fillId="0" borderId="28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3" fontId="0" fillId="0" borderId="21" xfId="1" applyNumberFormat="1" applyFont="1" applyBorder="1" applyAlignment="1">
      <alignment horizontal="right" vertical="center"/>
    </xf>
    <xf numFmtId="3" fontId="0" fillId="0" borderId="8" xfId="1" applyNumberFormat="1" applyFont="1" applyBorder="1" applyAlignment="1">
      <alignment horizontal="right" vertical="center"/>
    </xf>
    <xf numFmtId="3" fontId="0" fillId="0" borderId="9" xfId="1" applyNumberFormat="1" applyFont="1" applyBorder="1" applyAlignment="1">
      <alignment horizontal="right" vertical="center"/>
    </xf>
    <xf numFmtId="3" fontId="0" fillId="0" borderId="19" xfId="0" applyNumberFormat="1" applyBorder="1" applyAlignment="1">
      <alignment horizontal="right" vertical="center"/>
    </xf>
    <xf numFmtId="3" fontId="0" fillId="0" borderId="20" xfId="1" applyNumberFormat="1" applyFont="1" applyBorder="1" applyAlignment="1">
      <alignment horizontal="right" vertical="center"/>
    </xf>
    <xf numFmtId="3" fontId="0" fillId="0" borderId="35" xfId="1" applyNumberFormat="1" applyFont="1" applyBorder="1" applyAlignment="1">
      <alignment horizontal="right" vertical="center"/>
    </xf>
    <xf numFmtId="3" fontId="0" fillId="0" borderId="35" xfId="0" applyNumberFormat="1" applyBorder="1" applyAlignment="1">
      <alignment horizontal="right" vertical="center"/>
    </xf>
    <xf numFmtId="3" fontId="0" fillId="0" borderId="10" xfId="1" applyNumberFormat="1" applyFont="1" applyBorder="1" applyAlignment="1">
      <alignment horizontal="right" vertical="center"/>
    </xf>
    <xf numFmtId="3" fontId="0" fillId="0" borderId="45" xfId="1" applyNumberFormat="1" applyFont="1" applyBorder="1" applyAlignment="1">
      <alignment horizontal="right" vertical="center"/>
    </xf>
    <xf numFmtId="3" fontId="0" fillId="0" borderId="1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3" fontId="10" fillId="0" borderId="8" xfId="0" applyNumberFormat="1" applyFont="1" applyBorder="1" applyAlignment="1">
      <alignment horizontal="right" vertical="center"/>
    </xf>
    <xf numFmtId="3" fontId="0" fillId="0" borderId="26" xfId="0" applyNumberFormat="1" applyBorder="1" applyAlignment="1">
      <alignment horizontal="right" vertical="center"/>
    </xf>
    <xf numFmtId="3" fontId="0" fillId="0" borderId="31" xfId="0" applyNumberFormat="1" applyBorder="1" applyAlignment="1">
      <alignment horizontal="right" vertical="center"/>
    </xf>
    <xf numFmtId="0" fontId="0" fillId="0" borderId="20" xfId="0" applyBorder="1" applyAlignment="1">
      <alignment horizontal="left" vertical="center" wrapText="1"/>
    </xf>
    <xf numFmtId="0" fontId="0" fillId="0" borderId="3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3" fontId="0" fillId="0" borderId="36" xfId="1" applyNumberFormat="1" applyFont="1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3" fontId="0" fillId="0" borderId="39" xfId="1" applyNumberFormat="1" applyFont="1" applyBorder="1" applyAlignment="1">
      <alignment horizontal="right" vertical="center"/>
    </xf>
    <xf numFmtId="3" fontId="8" fillId="2" borderId="1" xfId="1" applyNumberFormat="1" applyFont="1" applyFill="1" applyBorder="1" applyAlignment="1">
      <alignment horizontal="right" vertical="center"/>
    </xf>
    <xf numFmtId="3" fontId="8" fillId="0" borderId="5" xfId="1" applyNumberFormat="1" applyFont="1" applyFill="1" applyBorder="1" applyAlignment="1">
      <alignment horizontal="right" vertical="center"/>
    </xf>
    <xf numFmtId="3" fontId="0" fillId="0" borderId="26" xfId="1" applyNumberFormat="1" applyFont="1" applyFill="1" applyBorder="1" applyAlignment="1">
      <alignment horizontal="right" vertical="center"/>
    </xf>
    <xf numFmtId="3" fontId="0" fillId="0" borderId="32" xfId="1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vertical="center" wrapText="1"/>
    </xf>
    <xf numFmtId="0" fontId="0" fillId="2" borderId="22" xfId="0" applyFill="1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3" fontId="0" fillId="0" borderId="40" xfId="0" applyNumberFormat="1" applyBorder="1" applyAlignment="1">
      <alignment horizontal="right" vertical="center"/>
    </xf>
    <xf numFmtId="3" fontId="10" fillId="0" borderId="41" xfId="0" applyNumberFormat="1" applyFont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3" fontId="0" fillId="2" borderId="36" xfId="1" applyNumberFormat="1" applyFont="1" applyFill="1" applyBorder="1" applyAlignment="1">
      <alignment horizontal="center" vertical="center"/>
    </xf>
    <xf numFmtId="3" fontId="0" fillId="2" borderId="19" xfId="0" applyNumberFormat="1" applyFill="1" applyBorder="1" applyAlignment="1">
      <alignment horizontal="right" vertical="center"/>
    </xf>
    <xf numFmtId="3" fontId="0" fillId="0" borderId="38" xfId="1" applyNumberFormat="1" applyFont="1" applyBorder="1" applyAlignment="1">
      <alignment horizontal="right" vertical="center"/>
    </xf>
    <xf numFmtId="3" fontId="0" fillId="0" borderId="23" xfId="1" applyNumberFormat="1" applyFont="1" applyBorder="1" applyAlignment="1">
      <alignment horizontal="right" vertical="center"/>
    </xf>
    <xf numFmtId="0" fontId="0" fillId="0" borderId="41" xfId="0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3" fontId="8" fillId="0" borderId="7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horizontal="right" vertical="center"/>
    </xf>
    <xf numFmtId="3" fontId="2" fillId="0" borderId="51" xfId="1" applyNumberFormat="1" applyFont="1" applyBorder="1" applyAlignment="1">
      <alignment horizontal="right" vertical="center"/>
    </xf>
    <xf numFmtId="3" fontId="0" fillId="2" borderId="39" xfId="1" applyNumberFormat="1" applyFont="1" applyFill="1" applyBorder="1" applyAlignment="1">
      <alignment horizontal="center" vertical="center"/>
    </xf>
    <xf numFmtId="3" fontId="8" fillId="0" borderId="19" xfId="1" applyNumberFormat="1" applyFont="1" applyFill="1" applyBorder="1" applyAlignment="1">
      <alignment horizontal="right" vertical="center"/>
    </xf>
    <xf numFmtId="3" fontId="8" fillId="2" borderId="20" xfId="1" applyNumberFormat="1" applyFont="1" applyFill="1" applyBorder="1" applyAlignment="1">
      <alignment horizontal="right" vertical="center"/>
    </xf>
    <xf numFmtId="3" fontId="0" fillId="0" borderId="22" xfId="1" applyNumberFormat="1" applyFont="1" applyFill="1" applyBorder="1" applyAlignment="1">
      <alignment horizontal="right" vertical="center"/>
    </xf>
    <xf numFmtId="3" fontId="0" fillId="2" borderId="29" xfId="1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top" wrapText="1"/>
    </xf>
    <xf numFmtId="0" fontId="2" fillId="0" borderId="48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0" fillId="0" borderId="35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3" fontId="10" fillId="0" borderId="37" xfId="0" applyNumberFormat="1" applyFont="1" applyBorder="1" applyAlignment="1">
      <alignment horizontal="right" vertical="center"/>
    </xf>
    <xf numFmtId="3" fontId="0" fillId="0" borderId="10" xfId="1" applyNumberFormat="1" applyFont="1" applyFill="1" applyBorder="1" applyAlignment="1">
      <alignment horizontal="right" vertical="center"/>
    </xf>
    <xf numFmtId="3" fontId="0" fillId="0" borderId="45" xfId="1" applyNumberFormat="1" applyFont="1" applyFill="1" applyBorder="1" applyAlignment="1">
      <alignment horizontal="right" vertical="center"/>
    </xf>
    <xf numFmtId="3" fontId="0" fillId="0" borderId="11" xfId="1" applyNumberFormat="1" applyFont="1" applyFill="1" applyBorder="1" applyAlignment="1">
      <alignment horizontal="right" vertical="center"/>
    </xf>
    <xf numFmtId="3" fontId="0" fillId="0" borderId="4" xfId="1" applyNumberFormat="1" applyFont="1" applyFill="1" applyBorder="1" applyAlignment="1">
      <alignment horizontal="right" vertical="center"/>
    </xf>
    <xf numFmtId="3" fontId="0" fillId="0" borderId="6" xfId="1" applyNumberFormat="1" applyFont="1" applyFill="1" applyBorder="1" applyAlignment="1">
      <alignment horizontal="right" vertical="center"/>
    </xf>
    <xf numFmtId="3" fontId="0" fillId="0" borderId="9" xfId="1" applyNumberFormat="1" applyFont="1" applyFill="1" applyBorder="1" applyAlignment="1">
      <alignment horizontal="right" vertical="center"/>
    </xf>
    <xf numFmtId="3" fontId="0" fillId="0" borderId="35" xfId="1" applyNumberFormat="1" applyFont="1" applyFill="1" applyBorder="1" applyAlignment="1">
      <alignment horizontal="right" vertical="center"/>
    </xf>
    <xf numFmtId="3" fontId="0" fillId="0" borderId="23" xfId="1" applyNumberFormat="1" applyFont="1" applyFill="1" applyBorder="1" applyAlignment="1">
      <alignment horizontal="right" vertical="center"/>
    </xf>
    <xf numFmtId="3" fontId="0" fillId="0" borderId="21" xfId="1" applyNumberFormat="1" applyFont="1" applyFill="1" applyBorder="1" applyAlignment="1">
      <alignment horizontal="right" vertical="center"/>
    </xf>
    <xf numFmtId="3" fontId="0" fillId="0" borderId="43" xfId="0" applyNumberFormat="1" applyBorder="1" applyAlignment="1">
      <alignment vertical="center" wrapText="1"/>
    </xf>
    <xf numFmtId="3" fontId="0" fillId="0" borderId="39" xfId="1" applyNumberFormat="1" applyFont="1" applyFill="1" applyBorder="1" applyAlignment="1">
      <alignment horizontal="right" vertical="center"/>
    </xf>
    <xf numFmtId="3" fontId="2" fillId="0" borderId="22" xfId="1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1" xfId="0" quotePrefix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quotePrefix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38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left" vertical="center" wrapText="1"/>
    </xf>
    <xf numFmtId="0" fontId="0" fillId="0" borderId="26" xfId="0" quotePrefix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0" fillId="0" borderId="39" xfId="0" applyFill="1" applyBorder="1" applyAlignment="1">
      <alignment horizontal="left" vertical="center" wrapText="1"/>
    </xf>
    <xf numFmtId="0" fontId="0" fillId="0" borderId="34" xfId="0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view="pageBreakPreview" zoomScale="80" zoomScaleNormal="80" zoomScaleSheetLayoutView="80" workbookViewId="0">
      <pane xSplit="1" ySplit="5" topLeftCell="B96" activePane="bottomRight" state="frozen"/>
      <selection pane="topRight" activeCell="C1" sqref="C1"/>
      <selection pane="bottomLeft" activeCell="A7" sqref="A7"/>
      <selection pane="bottomRight" activeCell="Q37" sqref="Q37"/>
    </sheetView>
  </sheetViews>
  <sheetFormatPr defaultRowHeight="15" x14ac:dyDescent="0.25"/>
  <cols>
    <col min="1" max="1" width="5.5703125" style="2" customWidth="1"/>
    <col min="2" max="2" width="62.85546875" customWidth="1"/>
    <col min="3" max="3" width="31.28515625" customWidth="1"/>
    <col min="4" max="4" width="25.5703125" style="2" customWidth="1"/>
    <col min="5" max="5" width="36.85546875" style="2" customWidth="1"/>
    <col min="6" max="6" width="13.42578125" style="3" customWidth="1"/>
    <col min="7" max="7" width="12.85546875" style="29" customWidth="1"/>
    <col min="8" max="8" width="13.28515625" customWidth="1"/>
    <col min="9" max="9" width="14.140625" style="3" customWidth="1"/>
    <col min="10" max="10" width="14.28515625" style="3" customWidth="1"/>
    <col min="11" max="11" width="13.5703125" customWidth="1"/>
    <col min="12" max="12" width="11.140625" style="3" customWidth="1"/>
    <col min="13" max="13" width="10.42578125" style="3" customWidth="1"/>
    <col min="14" max="14" width="10.28515625" style="146" hidden="1" customWidth="1"/>
    <col min="15" max="15" width="12.85546875" customWidth="1"/>
  </cols>
  <sheetData>
    <row r="1" spans="1:14" ht="18.75" x14ac:dyDescent="0.3">
      <c r="A1" s="8"/>
      <c r="B1" s="6"/>
      <c r="C1" s="6"/>
      <c r="D1" s="8"/>
      <c r="E1" s="8"/>
      <c r="F1" s="9"/>
      <c r="G1" s="28"/>
      <c r="H1" s="10"/>
      <c r="I1" s="10"/>
      <c r="L1" s="10"/>
      <c r="M1" s="10" t="s">
        <v>14</v>
      </c>
      <c r="N1" s="142"/>
    </row>
    <row r="2" spans="1:14" ht="17.25" customHeight="1" x14ac:dyDescent="0.3">
      <c r="A2" s="266" t="s">
        <v>143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143"/>
    </row>
    <row r="3" spans="1:14" s="1" customFormat="1" ht="18.75" hidden="1" x14ac:dyDescent="0.3">
      <c r="A3" s="267" t="s">
        <v>11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N3" s="144"/>
    </row>
    <row r="4" spans="1:14" s="1" customFormat="1" ht="15.75" thickBot="1" x14ac:dyDescent="0.3">
      <c r="A4" s="11"/>
      <c r="B4" s="5"/>
      <c r="C4" s="5"/>
      <c r="D4" s="11"/>
      <c r="E4" s="11"/>
      <c r="F4" s="4"/>
      <c r="G4" s="30"/>
      <c r="H4" s="12"/>
      <c r="I4" s="12"/>
      <c r="J4" s="12"/>
      <c r="K4" s="12"/>
      <c r="L4" s="12"/>
      <c r="M4" s="12" t="s">
        <v>0</v>
      </c>
      <c r="N4" s="145"/>
    </row>
    <row r="5" spans="1:14" s="16" customFormat="1" ht="64.5" customHeight="1" thickBot="1" x14ac:dyDescent="0.3">
      <c r="A5" s="14" t="s">
        <v>5</v>
      </c>
      <c r="B5" s="121" t="s">
        <v>6</v>
      </c>
      <c r="C5" s="270" t="s">
        <v>79</v>
      </c>
      <c r="D5" s="271"/>
      <c r="E5" s="122" t="s">
        <v>10</v>
      </c>
      <c r="F5" s="32" t="s">
        <v>1</v>
      </c>
      <c r="G5" s="53" t="s">
        <v>2</v>
      </c>
      <c r="H5" s="43" t="s">
        <v>9</v>
      </c>
      <c r="I5" s="138" t="s">
        <v>7</v>
      </c>
      <c r="J5" s="139" t="s">
        <v>8</v>
      </c>
      <c r="K5" s="140" t="s">
        <v>3</v>
      </c>
      <c r="L5" s="141" t="s">
        <v>12</v>
      </c>
      <c r="M5" s="141" t="s">
        <v>13</v>
      </c>
      <c r="N5" s="15"/>
    </row>
    <row r="6" spans="1:14" ht="30.75" customHeight="1" x14ac:dyDescent="0.25">
      <c r="A6" s="213" t="s">
        <v>4</v>
      </c>
      <c r="B6" s="211" t="s">
        <v>60</v>
      </c>
      <c r="C6" s="233" t="s">
        <v>47</v>
      </c>
      <c r="D6" s="234"/>
      <c r="E6" s="62" t="s">
        <v>48</v>
      </c>
      <c r="F6" s="63">
        <v>1003</v>
      </c>
      <c r="G6" s="64"/>
      <c r="H6" s="65">
        <f>F6-G6</f>
        <v>1003</v>
      </c>
      <c r="I6" s="76"/>
      <c r="J6" s="77"/>
      <c r="K6" s="106">
        <f>I6-J6</f>
        <v>0</v>
      </c>
      <c r="L6" s="68">
        <f t="shared" ref="L6:L31" si="0">F6+I6</f>
        <v>1003</v>
      </c>
      <c r="M6" s="87">
        <f t="shared" ref="M6:M31" si="1">G6+J6</f>
        <v>0</v>
      </c>
      <c r="N6" s="167" t="s">
        <v>119</v>
      </c>
    </row>
    <row r="7" spans="1:14" ht="22.5" customHeight="1" x14ac:dyDescent="0.25">
      <c r="A7" s="215"/>
      <c r="B7" s="216"/>
      <c r="C7" s="235" t="s">
        <v>49</v>
      </c>
      <c r="D7" s="236"/>
      <c r="E7" s="67" t="s">
        <v>42</v>
      </c>
      <c r="F7" s="68"/>
      <c r="G7" s="69">
        <v>117</v>
      </c>
      <c r="H7" s="70">
        <f t="shared" ref="H7:H20" si="2">F7-G7</f>
        <v>-117</v>
      </c>
      <c r="I7" s="71"/>
      <c r="J7" s="72"/>
      <c r="K7" s="96">
        <f t="shared" ref="K7:K20" si="3">I7-J7</f>
        <v>0</v>
      </c>
      <c r="L7" s="91">
        <f t="shared" si="0"/>
        <v>0</v>
      </c>
      <c r="M7" s="74">
        <f t="shared" si="1"/>
        <v>117</v>
      </c>
      <c r="N7" s="169"/>
    </row>
    <row r="8" spans="1:14" ht="30.75" customHeight="1" x14ac:dyDescent="0.25">
      <c r="A8" s="215"/>
      <c r="B8" s="216"/>
      <c r="C8" s="235" t="s">
        <v>49</v>
      </c>
      <c r="D8" s="236"/>
      <c r="E8" s="67" t="s">
        <v>43</v>
      </c>
      <c r="F8" s="71"/>
      <c r="G8" s="72">
        <v>16</v>
      </c>
      <c r="H8" s="70">
        <f t="shared" si="2"/>
        <v>-16</v>
      </c>
      <c r="I8" s="71"/>
      <c r="J8" s="72"/>
      <c r="K8" s="96">
        <f t="shared" si="3"/>
        <v>0</v>
      </c>
      <c r="L8" s="91">
        <f t="shared" si="0"/>
        <v>0</v>
      </c>
      <c r="M8" s="74">
        <f t="shared" si="1"/>
        <v>16</v>
      </c>
      <c r="N8" s="169"/>
    </row>
    <row r="9" spans="1:14" ht="28.5" customHeight="1" x14ac:dyDescent="0.25">
      <c r="A9" s="215"/>
      <c r="B9" s="216"/>
      <c r="C9" s="235" t="s">
        <v>50</v>
      </c>
      <c r="D9" s="236"/>
      <c r="E9" s="67" t="s">
        <v>42</v>
      </c>
      <c r="F9" s="68"/>
      <c r="G9" s="69">
        <v>107</v>
      </c>
      <c r="H9" s="70">
        <f t="shared" si="2"/>
        <v>-107</v>
      </c>
      <c r="I9" s="71"/>
      <c r="J9" s="72"/>
      <c r="K9" s="96">
        <f t="shared" si="3"/>
        <v>0</v>
      </c>
      <c r="L9" s="91">
        <f t="shared" si="0"/>
        <v>0</v>
      </c>
      <c r="M9" s="74">
        <f t="shared" si="1"/>
        <v>107</v>
      </c>
      <c r="N9" s="169"/>
    </row>
    <row r="10" spans="1:14" ht="30" customHeight="1" x14ac:dyDescent="0.25">
      <c r="A10" s="215"/>
      <c r="B10" s="216"/>
      <c r="C10" s="235" t="s">
        <v>50</v>
      </c>
      <c r="D10" s="236"/>
      <c r="E10" s="67" t="s">
        <v>43</v>
      </c>
      <c r="F10" s="68"/>
      <c r="G10" s="69">
        <v>17</v>
      </c>
      <c r="H10" s="75">
        <f t="shared" si="2"/>
        <v>-17</v>
      </c>
      <c r="I10" s="76"/>
      <c r="J10" s="77"/>
      <c r="K10" s="125">
        <f t="shared" si="3"/>
        <v>0</v>
      </c>
      <c r="L10" s="91">
        <f t="shared" si="0"/>
        <v>0</v>
      </c>
      <c r="M10" s="74">
        <f t="shared" si="1"/>
        <v>17</v>
      </c>
      <c r="N10" s="169"/>
    </row>
    <row r="11" spans="1:14" ht="21.75" customHeight="1" x14ac:dyDescent="0.25">
      <c r="A11" s="215"/>
      <c r="B11" s="216"/>
      <c r="C11" s="235" t="s">
        <v>51</v>
      </c>
      <c r="D11" s="236"/>
      <c r="E11" s="67" t="s">
        <v>42</v>
      </c>
      <c r="F11" s="68"/>
      <c r="G11" s="69">
        <v>257</v>
      </c>
      <c r="H11" s="70">
        <f t="shared" si="2"/>
        <v>-257</v>
      </c>
      <c r="I11" s="71"/>
      <c r="J11" s="72"/>
      <c r="K11" s="96">
        <f t="shared" si="3"/>
        <v>0</v>
      </c>
      <c r="L11" s="91">
        <f t="shared" si="0"/>
        <v>0</v>
      </c>
      <c r="M11" s="74">
        <f t="shared" si="1"/>
        <v>257</v>
      </c>
      <c r="N11" s="169"/>
    </row>
    <row r="12" spans="1:14" ht="30.75" customHeight="1" x14ac:dyDescent="0.25">
      <c r="A12" s="215"/>
      <c r="B12" s="216"/>
      <c r="C12" s="235" t="s">
        <v>51</v>
      </c>
      <c r="D12" s="236"/>
      <c r="E12" s="67" t="s">
        <v>43</v>
      </c>
      <c r="F12" s="68"/>
      <c r="G12" s="69">
        <v>40</v>
      </c>
      <c r="H12" s="75">
        <f t="shared" si="2"/>
        <v>-40</v>
      </c>
      <c r="I12" s="76"/>
      <c r="J12" s="77"/>
      <c r="K12" s="125">
        <f t="shared" si="3"/>
        <v>0</v>
      </c>
      <c r="L12" s="91">
        <f t="shared" si="0"/>
        <v>0</v>
      </c>
      <c r="M12" s="74">
        <f t="shared" si="1"/>
        <v>40</v>
      </c>
      <c r="N12" s="169"/>
    </row>
    <row r="13" spans="1:14" ht="23.25" customHeight="1" x14ac:dyDescent="0.25">
      <c r="A13" s="215"/>
      <c r="B13" s="216"/>
      <c r="C13" s="235" t="s">
        <v>52</v>
      </c>
      <c r="D13" s="236"/>
      <c r="E13" s="67" t="s">
        <v>42</v>
      </c>
      <c r="F13" s="68"/>
      <c r="G13" s="69">
        <v>25</v>
      </c>
      <c r="H13" s="70">
        <f t="shared" si="2"/>
        <v>-25</v>
      </c>
      <c r="I13" s="71"/>
      <c r="J13" s="72"/>
      <c r="K13" s="96">
        <f t="shared" si="3"/>
        <v>0</v>
      </c>
      <c r="L13" s="91">
        <f t="shared" si="0"/>
        <v>0</v>
      </c>
      <c r="M13" s="74">
        <f t="shared" si="1"/>
        <v>25</v>
      </c>
      <c r="N13" s="169"/>
    </row>
    <row r="14" spans="1:14" ht="30.75" customHeight="1" x14ac:dyDescent="0.25">
      <c r="A14" s="215"/>
      <c r="B14" s="216"/>
      <c r="C14" s="235" t="s">
        <v>52</v>
      </c>
      <c r="D14" s="236"/>
      <c r="E14" s="67" t="s">
        <v>43</v>
      </c>
      <c r="F14" s="68"/>
      <c r="G14" s="69">
        <v>3</v>
      </c>
      <c r="H14" s="75">
        <f t="shared" si="2"/>
        <v>-3</v>
      </c>
      <c r="I14" s="76"/>
      <c r="J14" s="77"/>
      <c r="K14" s="125">
        <f t="shared" si="3"/>
        <v>0</v>
      </c>
      <c r="L14" s="91">
        <f t="shared" si="0"/>
        <v>0</v>
      </c>
      <c r="M14" s="74">
        <f t="shared" si="1"/>
        <v>3</v>
      </c>
      <c r="N14" s="169"/>
    </row>
    <row r="15" spans="1:14" ht="24.75" customHeight="1" x14ac:dyDescent="0.25">
      <c r="A15" s="215"/>
      <c r="B15" s="216"/>
      <c r="C15" s="235" t="s">
        <v>53</v>
      </c>
      <c r="D15" s="236"/>
      <c r="E15" s="67" t="s">
        <v>42</v>
      </c>
      <c r="F15" s="68"/>
      <c r="G15" s="69">
        <v>211</v>
      </c>
      <c r="H15" s="70">
        <f t="shared" si="2"/>
        <v>-211</v>
      </c>
      <c r="I15" s="71"/>
      <c r="J15" s="72"/>
      <c r="K15" s="96">
        <f t="shared" si="3"/>
        <v>0</v>
      </c>
      <c r="L15" s="91">
        <f t="shared" si="0"/>
        <v>0</v>
      </c>
      <c r="M15" s="74">
        <f t="shared" si="1"/>
        <v>211</v>
      </c>
      <c r="N15" s="169"/>
    </row>
    <row r="16" spans="1:14" ht="30.75" customHeight="1" x14ac:dyDescent="0.25">
      <c r="A16" s="215"/>
      <c r="B16" s="216"/>
      <c r="C16" s="235" t="s">
        <v>54</v>
      </c>
      <c r="D16" s="236"/>
      <c r="E16" s="67" t="s">
        <v>43</v>
      </c>
      <c r="F16" s="68"/>
      <c r="G16" s="69">
        <v>33</v>
      </c>
      <c r="H16" s="75">
        <f t="shared" si="2"/>
        <v>-33</v>
      </c>
      <c r="I16" s="76"/>
      <c r="J16" s="77"/>
      <c r="K16" s="125">
        <f t="shared" si="3"/>
        <v>0</v>
      </c>
      <c r="L16" s="91">
        <f t="shared" si="0"/>
        <v>0</v>
      </c>
      <c r="M16" s="74">
        <f t="shared" si="1"/>
        <v>33</v>
      </c>
      <c r="N16" s="169"/>
    </row>
    <row r="17" spans="1:14" ht="20.25" customHeight="1" x14ac:dyDescent="0.25">
      <c r="A17" s="215"/>
      <c r="B17" s="216"/>
      <c r="C17" s="235" t="s">
        <v>55</v>
      </c>
      <c r="D17" s="236"/>
      <c r="E17" s="67" t="s">
        <v>42</v>
      </c>
      <c r="F17" s="68"/>
      <c r="G17" s="69">
        <v>127</v>
      </c>
      <c r="H17" s="70">
        <f t="shared" si="2"/>
        <v>-127</v>
      </c>
      <c r="I17" s="71"/>
      <c r="J17" s="72"/>
      <c r="K17" s="96">
        <f t="shared" si="3"/>
        <v>0</v>
      </c>
      <c r="L17" s="91">
        <f t="shared" si="0"/>
        <v>0</v>
      </c>
      <c r="M17" s="74">
        <f t="shared" si="1"/>
        <v>127</v>
      </c>
      <c r="N17" s="169"/>
    </row>
    <row r="18" spans="1:14" ht="30.75" customHeight="1" x14ac:dyDescent="0.25">
      <c r="A18" s="215"/>
      <c r="B18" s="216"/>
      <c r="C18" s="235" t="s">
        <v>55</v>
      </c>
      <c r="D18" s="236"/>
      <c r="E18" s="67" t="s">
        <v>43</v>
      </c>
      <c r="F18" s="68"/>
      <c r="G18" s="69">
        <v>15</v>
      </c>
      <c r="H18" s="70">
        <f t="shared" si="2"/>
        <v>-15</v>
      </c>
      <c r="I18" s="71"/>
      <c r="J18" s="72"/>
      <c r="K18" s="96">
        <f t="shared" si="3"/>
        <v>0</v>
      </c>
      <c r="L18" s="91">
        <f t="shared" si="0"/>
        <v>0</v>
      </c>
      <c r="M18" s="74">
        <f t="shared" si="1"/>
        <v>15</v>
      </c>
      <c r="N18" s="169"/>
    </row>
    <row r="19" spans="1:14" ht="21.75" customHeight="1" x14ac:dyDescent="0.25">
      <c r="A19" s="215"/>
      <c r="B19" s="216"/>
      <c r="C19" s="235" t="s">
        <v>56</v>
      </c>
      <c r="D19" s="236"/>
      <c r="E19" s="67" t="s">
        <v>42</v>
      </c>
      <c r="F19" s="71"/>
      <c r="G19" s="72">
        <v>30</v>
      </c>
      <c r="H19" s="70">
        <f t="shared" si="2"/>
        <v>-30</v>
      </c>
      <c r="I19" s="71"/>
      <c r="J19" s="72"/>
      <c r="K19" s="96">
        <f t="shared" si="3"/>
        <v>0</v>
      </c>
      <c r="L19" s="91">
        <f t="shared" si="0"/>
        <v>0</v>
      </c>
      <c r="M19" s="74">
        <f t="shared" si="1"/>
        <v>30</v>
      </c>
      <c r="N19" s="169"/>
    </row>
    <row r="20" spans="1:14" ht="30.75" customHeight="1" thickBot="1" x14ac:dyDescent="0.3">
      <c r="A20" s="214"/>
      <c r="B20" s="212"/>
      <c r="C20" s="231" t="s">
        <v>56</v>
      </c>
      <c r="D20" s="232"/>
      <c r="E20" s="78" t="s">
        <v>43</v>
      </c>
      <c r="F20" s="79"/>
      <c r="G20" s="151">
        <v>5</v>
      </c>
      <c r="H20" s="80">
        <f t="shared" si="2"/>
        <v>-5</v>
      </c>
      <c r="I20" s="81"/>
      <c r="J20" s="82"/>
      <c r="K20" s="126">
        <f t="shared" si="3"/>
        <v>0</v>
      </c>
      <c r="L20" s="79">
        <f t="shared" si="0"/>
        <v>0</v>
      </c>
      <c r="M20" s="84">
        <f t="shared" si="1"/>
        <v>5</v>
      </c>
      <c r="N20" s="168"/>
    </row>
    <row r="21" spans="1:14" ht="31.5" customHeight="1" x14ac:dyDescent="0.25">
      <c r="A21" s="215" t="s">
        <v>95</v>
      </c>
      <c r="B21" s="216" t="s">
        <v>61</v>
      </c>
      <c r="C21" s="259" t="s">
        <v>58</v>
      </c>
      <c r="D21" s="260"/>
      <c r="E21" s="85" t="s">
        <v>48</v>
      </c>
      <c r="F21" s="68">
        <v>22651</v>
      </c>
      <c r="G21" s="69"/>
      <c r="H21" s="75">
        <f>F21-G21</f>
        <v>22651</v>
      </c>
      <c r="I21" s="76"/>
      <c r="J21" s="77"/>
      <c r="K21" s="75">
        <f>I21-J21</f>
        <v>0</v>
      </c>
      <c r="L21" s="86">
        <f t="shared" si="0"/>
        <v>22651</v>
      </c>
      <c r="M21" s="87">
        <f t="shared" si="1"/>
        <v>0</v>
      </c>
      <c r="N21" s="169" t="s">
        <v>119</v>
      </c>
    </row>
    <row r="22" spans="1:14" ht="29.25" customHeight="1" x14ac:dyDescent="0.25">
      <c r="A22" s="215"/>
      <c r="B22" s="216"/>
      <c r="C22" s="235" t="s">
        <v>52</v>
      </c>
      <c r="D22" s="236"/>
      <c r="E22" s="67" t="s">
        <v>42</v>
      </c>
      <c r="F22" s="68"/>
      <c r="G22" s="69">
        <v>249</v>
      </c>
      <c r="H22" s="70">
        <f t="shared" ref="H22:H25" si="4">F22-G22</f>
        <v>-249</v>
      </c>
      <c r="I22" s="71"/>
      <c r="J22" s="72"/>
      <c r="K22" s="70">
        <f t="shared" ref="K22:K25" si="5">I22-J22</f>
        <v>0</v>
      </c>
      <c r="L22" s="73">
        <f t="shared" si="0"/>
        <v>0</v>
      </c>
      <c r="M22" s="74">
        <f t="shared" si="1"/>
        <v>249</v>
      </c>
      <c r="N22" s="169"/>
    </row>
    <row r="23" spans="1:14" ht="29.25" customHeight="1" x14ac:dyDescent="0.25">
      <c r="A23" s="215"/>
      <c r="B23" s="216"/>
      <c r="C23" s="235" t="s">
        <v>52</v>
      </c>
      <c r="D23" s="236"/>
      <c r="E23" s="67" t="s">
        <v>43</v>
      </c>
      <c r="F23" s="68"/>
      <c r="G23" s="69">
        <v>38</v>
      </c>
      <c r="H23" s="88">
        <f t="shared" si="4"/>
        <v>-38</v>
      </c>
      <c r="I23" s="68"/>
      <c r="J23" s="69"/>
      <c r="K23" s="88">
        <f t="shared" si="5"/>
        <v>0</v>
      </c>
      <c r="L23" s="73">
        <f t="shared" si="0"/>
        <v>0</v>
      </c>
      <c r="M23" s="74">
        <f t="shared" si="1"/>
        <v>38</v>
      </c>
      <c r="N23" s="169"/>
    </row>
    <row r="24" spans="1:14" ht="29.25" customHeight="1" x14ac:dyDescent="0.25">
      <c r="A24" s="215"/>
      <c r="B24" s="216"/>
      <c r="C24" s="235" t="s">
        <v>53</v>
      </c>
      <c r="D24" s="236"/>
      <c r="E24" s="67" t="s">
        <v>42</v>
      </c>
      <c r="F24" s="71"/>
      <c r="G24" s="72">
        <v>19363</v>
      </c>
      <c r="H24" s="70">
        <f t="shared" si="4"/>
        <v>-19363</v>
      </c>
      <c r="I24" s="71"/>
      <c r="J24" s="72"/>
      <c r="K24" s="70">
        <f t="shared" si="5"/>
        <v>0</v>
      </c>
      <c r="L24" s="73">
        <f t="shared" si="0"/>
        <v>0</v>
      </c>
      <c r="M24" s="74">
        <f t="shared" si="1"/>
        <v>19363</v>
      </c>
      <c r="N24" s="169"/>
    </row>
    <row r="25" spans="1:14" ht="29.25" customHeight="1" thickBot="1" x14ac:dyDescent="0.3">
      <c r="A25" s="214"/>
      <c r="B25" s="212"/>
      <c r="C25" s="231" t="s">
        <v>53</v>
      </c>
      <c r="D25" s="232"/>
      <c r="E25" s="78" t="s">
        <v>43</v>
      </c>
      <c r="F25" s="79"/>
      <c r="G25" s="89">
        <v>3001</v>
      </c>
      <c r="H25" s="90">
        <f t="shared" si="4"/>
        <v>-3001</v>
      </c>
      <c r="I25" s="91"/>
      <c r="J25" s="92"/>
      <c r="K25" s="93">
        <f t="shared" si="5"/>
        <v>0</v>
      </c>
      <c r="L25" s="73">
        <f t="shared" si="0"/>
        <v>0</v>
      </c>
      <c r="M25" s="94">
        <f t="shared" si="1"/>
        <v>3001</v>
      </c>
      <c r="N25" s="168"/>
    </row>
    <row r="26" spans="1:14" ht="44.25" customHeight="1" x14ac:dyDescent="0.25">
      <c r="A26" s="213" t="s">
        <v>96</v>
      </c>
      <c r="B26" s="211" t="s">
        <v>62</v>
      </c>
      <c r="C26" s="257" t="s">
        <v>20</v>
      </c>
      <c r="D26" s="258"/>
      <c r="E26" s="62" t="s">
        <v>48</v>
      </c>
      <c r="F26" s="63">
        <v>21297</v>
      </c>
      <c r="G26" s="64"/>
      <c r="H26" s="95">
        <f>F26-G26</f>
        <v>21297</v>
      </c>
      <c r="I26" s="63"/>
      <c r="J26" s="64"/>
      <c r="K26" s="65">
        <f>I26-J26</f>
        <v>0</v>
      </c>
      <c r="L26" s="63">
        <f t="shared" si="0"/>
        <v>21297</v>
      </c>
      <c r="M26" s="66">
        <f t="shared" si="1"/>
        <v>0</v>
      </c>
      <c r="N26" s="167" t="s">
        <v>119</v>
      </c>
    </row>
    <row r="27" spans="1:14" ht="27" customHeight="1" x14ac:dyDescent="0.25">
      <c r="A27" s="215"/>
      <c r="B27" s="216"/>
      <c r="C27" s="235" t="s">
        <v>51</v>
      </c>
      <c r="D27" s="236"/>
      <c r="E27" s="67" t="s">
        <v>42</v>
      </c>
      <c r="F27" s="71"/>
      <c r="G27" s="72">
        <v>18439</v>
      </c>
      <c r="H27" s="96">
        <f t="shared" ref="H27:H28" si="6">F27-G27</f>
        <v>-18439</v>
      </c>
      <c r="I27" s="71"/>
      <c r="J27" s="72"/>
      <c r="K27" s="70">
        <f t="shared" ref="K27:K28" si="7">I27-J27</f>
        <v>0</v>
      </c>
      <c r="L27" s="71">
        <f t="shared" si="0"/>
        <v>0</v>
      </c>
      <c r="M27" s="74">
        <f t="shared" si="1"/>
        <v>18439</v>
      </c>
      <c r="N27" s="169"/>
    </row>
    <row r="28" spans="1:14" ht="27" customHeight="1" thickBot="1" x14ac:dyDescent="0.3">
      <c r="A28" s="214"/>
      <c r="B28" s="212"/>
      <c r="C28" s="231" t="s">
        <v>59</v>
      </c>
      <c r="D28" s="232"/>
      <c r="E28" s="78" t="s">
        <v>43</v>
      </c>
      <c r="F28" s="79"/>
      <c r="G28" s="89">
        <v>2858</v>
      </c>
      <c r="H28" s="97">
        <f t="shared" si="6"/>
        <v>-2858</v>
      </c>
      <c r="I28" s="79"/>
      <c r="J28" s="89"/>
      <c r="K28" s="90">
        <f t="shared" si="7"/>
        <v>0</v>
      </c>
      <c r="L28" s="79">
        <f t="shared" si="0"/>
        <v>0</v>
      </c>
      <c r="M28" s="84">
        <f t="shared" si="1"/>
        <v>2858</v>
      </c>
      <c r="N28" s="168"/>
    </row>
    <row r="29" spans="1:14" ht="44.25" customHeight="1" x14ac:dyDescent="0.25">
      <c r="A29" s="201" t="s">
        <v>97</v>
      </c>
      <c r="B29" s="203" t="s">
        <v>124</v>
      </c>
      <c r="C29" s="182" t="s">
        <v>20</v>
      </c>
      <c r="D29" s="182"/>
      <c r="E29" s="62" t="s">
        <v>48</v>
      </c>
      <c r="F29" s="63">
        <v>121672</v>
      </c>
      <c r="G29" s="64"/>
      <c r="H29" s="95">
        <f>F29-G29</f>
        <v>121672</v>
      </c>
      <c r="I29" s="63"/>
      <c r="J29" s="64"/>
      <c r="K29" s="65">
        <f>I29-J29</f>
        <v>0</v>
      </c>
      <c r="L29" s="63">
        <f t="shared" si="0"/>
        <v>121672</v>
      </c>
      <c r="M29" s="66">
        <f t="shared" si="1"/>
        <v>0</v>
      </c>
      <c r="N29" s="170" t="s">
        <v>119</v>
      </c>
    </row>
    <row r="30" spans="1:14" ht="24" customHeight="1" x14ac:dyDescent="0.25">
      <c r="A30" s="197"/>
      <c r="B30" s="199"/>
      <c r="C30" s="183" t="s">
        <v>59</v>
      </c>
      <c r="D30" s="183"/>
      <c r="E30" s="67" t="s">
        <v>42</v>
      </c>
      <c r="F30" s="71"/>
      <c r="G30" s="72">
        <v>105344</v>
      </c>
      <c r="H30" s="96">
        <f t="shared" ref="H30:H31" si="8">F30-G30</f>
        <v>-105344</v>
      </c>
      <c r="I30" s="71"/>
      <c r="J30" s="72"/>
      <c r="K30" s="70">
        <f t="shared" ref="K30:K31" si="9">I30-J30</f>
        <v>0</v>
      </c>
      <c r="L30" s="71">
        <f t="shared" si="0"/>
        <v>0</v>
      </c>
      <c r="M30" s="74">
        <f t="shared" si="1"/>
        <v>105344</v>
      </c>
      <c r="N30" s="171"/>
    </row>
    <row r="31" spans="1:14" ht="36.75" customHeight="1" thickBot="1" x14ac:dyDescent="0.3">
      <c r="A31" s="224"/>
      <c r="B31" s="206"/>
      <c r="C31" s="207" t="s">
        <v>59</v>
      </c>
      <c r="D31" s="207"/>
      <c r="E31" s="103" t="s">
        <v>43</v>
      </c>
      <c r="F31" s="79"/>
      <c r="G31" s="99">
        <v>16328</v>
      </c>
      <c r="H31" s="97">
        <f t="shared" si="8"/>
        <v>-16328</v>
      </c>
      <c r="I31" s="79"/>
      <c r="J31" s="89"/>
      <c r="K31" s="90">
        <f t="shared" si="9"/>
        <v>0</v>
      </c>
      <c r="L31" s="79">
        <f t="shared" si="0"/>
        <v>0</v>
      </c>
      <c r="M31" s="84">
        <f t="shared" si="1"/>
        <v>16328</v>
      </c>
      <c r="N31" s="192"/>
    </row>
    <row r="32" spans="1:14" s="6" customFormat="1" ht="48.75" customHeight="1" x14ac:dyDescent="0.25">
      <c r="A32" s="240" t="s">
        <v>98</v>
      </c>
      <c r="B32" s="229" t="s">
        <v>125</v>
      </c>
      <c r="C32" s="184" t="s">
        <v>20</v>
      </c>
      <c r="D32" s="184"/>
      <c r="E32" s="18" t="s">
        <v>31</v>
      </c>
      <c r="F32" s="24">
        <f>-5434-4173</f>
        <v>-9607</v>
      </c>
      <c r="G32" s="7"/>
      <c r="H32" s="152">
        <f t="shared" ref="H32:H36" si="10">F32-G32</f>
        <v>-9607</v>
      </c>
      <c r="I32" s="51"/>
      <c r="J32" s="7"/>
      <c r="K32" s="40">
        <f t="shared" ref="K32:K37" si="11">I32-J32</f>
        <v>0</v>
      </c>
      <c r="L32" s="37">
        <f t="shared" ref="L32:L38" si="12">F32+I32</f>
        <v>-9607</v>
      </c>
      <c r="M32" s="31">
        <f t="shared" ref="M32:M38" si="13">G32+J32</f>
        <v>0</v>
      </c>
      <c r="N32" s="185" t="s">
        <v>127</v>
      </c>
    </row>
    <row r="33" spans="1:14" ht="30.75" customHeight="1" x14ac:dyDescent="0.25">
      <c r="A33" s="241"/>
      <c r="B33" s="248"/>
      <c r="C33" s="183" t="s">
        <v>47</v>
      </c>
      <c r="D33" s="183"/>
      <c r="E33" s="67" t="s">
        <v>48</v>
      </c>
      <c r="F33" s="71">
        <v>1</v>
      </c>
      <c r="G33" s="72"/>
      <c r="H33" s="153">
        <f>F33-G33</f>
        <v>1</v>
      </c>
      <c r="I33" s="71"/>
      <c r="J33" s="72"/>
      <c r="K33" s="41">
        <f t="shared" si="11"/>
        <v>0</v>
      </c>
      <c r="L33" s="101">
        <f t="shared" si="12"/>
        <v>1</v>
      </c>
      <c r="M33" s="74">
        <f t="shared" si="13"/>
        <v>0</v>
      </c>
      <c r="N33" s="193"/>
    </row>
    <row r="34" spans="1:14" ht="31.5" customHeight="1" x14ac:dyDescent="0.25">
      <c r="A34" s="241"/>
      <c r="B34" s="248"/>
      <c r="C34" s="183" t="s">
        <v>58</v>
      </c>
      <c r="D34" s="183"/>
      <c r="E34" s="67" t="s">
        <v>48</v>
      </c>
      <c r="F34" s="71">
        <v>1</v>
      </c>
      <c r="G34" s="72"/>
      <c r="H34" s="153">
        <f>F34-G34</f>
        <v>1</v>
      </c>
      <c r="I34" s="71"/>
      <c r="J34" s="72"/>
      <c r="K34" s="41">
        <f t="shared" si="11"/>
        <v>0</v>
      </c>
      <c r="L34" s="101">
        <f t="shared" si="12"/>
        <v>1</v>
      </c>
      <c r="M34" s="74">
        <f t="shared" si="13"/>
        <v>0</v>
      </c>
      <c r="N34" s="193"/>
    </row>
    <row r="35" spans="1:14" s="6" customFormat="1" ht="35.25" customHeight="1" thickBot="1" x14ac:dyDescent="0.3">
      <c r="A35" s="242"/>
      <c r="B35" s="230"/>
      <c r="C35" s="223" t="s">
        <v>33</v>
      </c>
      <c r="D35" s="223"/>
      <c r="E35" s="20" t="s">
        <v>34</v>
      </c>
      <c r="F35" s="25"/>
      <c r="G35" s="35">
        <v>-9605</v>
      </c>
      <c r="H35" s="154">
        <f t="shared" si="10"/>
        <v>9605</v>
      </c>
      <c r="I35" s="61"/>
      <c r="J35" s="35"/>
      <c r="K35" s="42">
        <f t="shared" si="11"/>
        <v>0</v>
      </c>
      <c r="L35" s="39">
        <f t="shared" si="12"/>
        <v>0</v>
      </c>
      <c r="M35" s="36">
        <f t="shared" si="13"/>
        <v>-9605</v>
      </c>
      <c r="N35" s="189"/>
    </row>
    <row r="36" spans="1:14" s="6" customFormat="1" ht="38.25" customHeight="1" x14ac:dyDescent="0.25">
      <c r="A36" s="240" t="s">
        <v>99</v>
      </c>
      <c r="B36" s="229" t="s">
        <v>83</v>
      </c>
      <c r="C36" s="184" t="s">
        <v>84</v>
      </c>
      <c r="D36" s="184"/>
      <c r="E36" s="55" t="s">
        <v>31</v>
      </c>
      <c r="F36" s="114">
        <v>-333</v>
      </c>
      <c r="G36" s="7"/>
      <c r="H36" s="155">
        <f t="shared" si="10"/>
        <v>-333</v>
      </c>
      <c r="I36" s="48"/>
      <c r="J36" s="49"/>
      <c r="K36" s="123">
        <f t="shared" si="11"/>
        <v>0</v>
      </c>
      <c r="L36" s="51">
        <f t="shared" si="12"/>
        <v>-333</v>
      </c>
      <c r="M36" s="31">
        <f t="shared" si="13"/>
        <v>0</v>
      </c>
      <c r="N36" s="185" t="s">
        <v>128</v>
      </c>
    </row>
    <row r="37" spans="1:14" ht="50.25" customHeight="1" x14ac:dyDescent="0.25">
      <c r="A37" s="241"/>
      <c r="B37" s="248"/>
      <c r="C37" s="254" t="s">
        <v>20</v>
      </c>
      <c r="D37" s="254"/>
      <c r="E37" s="110" t="s">
        <v>48</v>
      </c>
      <c r="F37" s="101">
        <v>2097</v>
      </c>
      <c r="G37" s="72"/>
      <c r="H37" s="156">
        <f>F37-G37</f>
        <v>2097</v>
      </c>
      <c r="I37" s="101"/>
      <c r="J37" s="72"/>
      <c r="K37" s="123">
        <f t="shared" si="11"/>
        <v>0</v>
      </c>
      <c r="L37" s="71">
        <f t="shared" si="12"/>
        <v>2097</v>
      </c>
      <c r="M37" s="74">
        <f t="shared" si="13"/>
        <v>0</v>
      </c>
      <c r="N37" s="193"/>
    </row>
    <row r="38" spans="1:14" s="6" customFormat="1" ht="42" customHeight="1" thickBot="1" x14ac:dyDescent="0.3">
      <c r="A38" s="242"/>
      <c r="B38" s="230"/>
      <c r="C38" s="223" t="s">
        <v>19</v>
      </c>
      <c r="D38" s="223"/>
      <c r="E38" s="116" t="s">
        <v>21</v>
      </c>
      <c r="F38" s="115"/>
      <c r="G38" s="35">
        <v>1764</v>
      </c>
      <c r="H38" s="157">
        <f t="shared" ref="H38" si="14">F38-G38</f>
        <v>-1764</v>
      </c>
      <c r="I38" s="39"/>
      <c r="J38" s="35"/>
      <c r="K38" s="60">
        <f t="shared" ref="K38" si="15">I38-J38</f>
        <v>0</v>
      </c>
      <c r="L38" s="61">
        <f t="shared" si="12"/>
        <v>0</v>
      </c>
      <c r="M38" s="36">
        <f t="shared" si="13"/>
        <v>1764</v>
      </c>
      <c r="N38" s="189"/>
    </row>
    <row r="39" spans="1:14" s="6" customFormat="1" ht="48.75" customHeight="1" x14ac:dyDescent="0.25">
      <c r="A39" s="272" t="s">
        <v>100</v>
      </c>
      <c r="B39" s="273" t="s">
        <v>129</v>
      </c>
      <c r="C39" s="274" t="s">
        <v>20</v>
      </c>
      <c r="D39" s="274"/>
      <c r="E39" s="21" t="s">
        <v>31</v>
      </c>
      <c r="F39" s="24">
        <v>-87961</v>
      </c>
      <c r="G39" s="7"/>
      <c r="H39" s="155">
        <f t="shared" ref="H39" si="16">F39-G39</f>
        <v>-87961</v>
      </c>
      <c r="I39" s="37"/>
      <c r="J39" s="7"/>
      <c r="K39" s="58">
        <f t="shared" ref="K39" si="17">I39-J39</f>
        <v>0</v>
      </c>
      <c r="L39" s="51">
        <f t="shared" ref="L39:L40" si="18">F39+I39</f>
        <v>-87961</v>
      </c>
      <c r="M39" s="31">
        <f t="shared" ref="M39:M40" si="19">G39+J39</f>
        <v>0</v>
      </c>
      <c r="N39" s="194" t="s">
        <v>127</v>
      </c>
    </row>
    <row r="40" spans="1:14" s="6" customFormat="1" ht="36" customHeight="1" thickBot="1" x14ac:dyDescent="0.3">
      <c r="A40" s="242"/>
      <c r="B40" s="230"/>
      <c r="C40" s="223" t="s">
        <v>19</v>
      </c>
      <c r="D40" s="223"/>
      <c r="E40" s="116" t="s">
        <v>21</v>
      </c>
      <c r="F40" s="25"/>
      <c r="G40" s="35">
        <v>-87961</v>
      </c>
      <c r="H40" s="157">
        <f t="shared" ref="H40" si="20">F40-G40</f>
        <v>87961</v>
      </c>
      <c r="I40" s="39"/>
      <c r="J40" s="35"/>
      <c r="K40" s="60">
        <f t="shared" ref="K40" si="21">I40-J40</f>
        <v>0</v>
      </c>
      <c r="L40" s="61">
        <f t="shared" si="18"/>
        <v>0</v>
      </c>
      <c r="M40" s="36">
        <f t="shared" si="19"/>
        <v>-87961</v>
      </c>
      <c r="N40" s="189"/>
    </row>
    <row r="41" spans="1:14" s="6" customFormat="1" ht="36.75" customHeight="1" x14ac:dyDescent="0.25">
      <c r="A41" s="220" t="s">
        <v>101</v>
      </c>
      <c r="B41" s="246" t="s">
        <v>38</v>
      </c>
      <c r="C41" s="225" t="s">
        <v>37</v>
      </c>
      <c r="D41" s="226"/>
      <c r="E41" s="18" t="s">
        <v>36</v>
      </c>
      <c r="F41" s="24"/>
      <c r="G41" s="7"/>
      <c r="H41" s="155">
        <f t="shared" ref="H41:H42" si="22">F41-G41</f>
        <v>0</v>
      </c>
      <c r="I41" s="37">
        <v>683854</v>
      </c>
      <c r="J41" s="7"/>
      <c r="K41" s="40">
        <f t="shared" ref="K41:K42" si="23">I41-J41</f>
        <v>683854</v>
      </c>
      <c r="L41" s="37">
        <f t="shared" ref="L41:L42" si="24">F41+I41</f>
        <v>683854</v>
      </c>
      <c r="M41" s="31">
        <f t="shared" ref="M41:M42" si="25">G41+J41</f>
        <v>0</v>
      </c>
      <c r="N41" s="187" t="s">
        <v>119</v>
      </c>
    </row>
    <row r="42" spans="1:14" s="6" customFormat="1" ht="36.75" customHeight="1" thickBot="1" x14ac:dyDescent="0.3">
      <c r="A42" s="222"/>
      <c r="B42" s="251"/>
      <c r="C42" s="252" t="s">
        <v>39</v>
      </c>
      <c r="D42" s="253"/>
      <c r="E42" s="23" t="s">
        <v>40</v>
      </c>
      <c r="F42" s="25"/>
      <c r="G42" s="35"/>
      <c r="H42" s="157">
        <f t="shared" si="22"/>
        <v>0</v>
      </c>
      <c r="I42" s="39"/>
      <c r="J42" s="35">
        <v>683854</v>
      </c>
      <c r="K42" s="42">
        <f t="shared" si="23"/>
        <v>-683854</v>
      </c>
      <c r="L42" s="39">
        <f t="shared" si="24"/>
        <v>0</v>
      </c>
      <c r="M42" s="36">
        <f t="shared" si="25"/>
        <v>683854</v>
      </c>
      <c r="N42" s="188"/>
    </row>
    <row r="43" spans="1:14" ht="42" customHeight="1" x14ac:dyDescent="0.25">
      <c r="A43" s="196" t="s">
        <v>102</v>
      </c>
      <c r="B43" s="198" t="s">
        <v>126</v>
      </c>
      <c r="C43" s="200" t="s">
        <v>80</v>
      </c>
      <c r="D43" s="200"/>
      <c r="E43" s="128" t="s">
        <v>30</v>
      </c>
      <c r="F43" s="63">
        <v>66451</v>
      </c>
      <c r="G43" s="64"/>
      <c r="H43" s="65">
        <f>F43-G43</f>
        <v>66451</v>
      </c>
      <c r="I43" s="63"/>
      <c r="J43" s="64"/>
      <c r="K43" s="65">
        <f>I43-J43</f>
        <v>0</v>
      </c>
      <c r="L43" s="63">
        <f>F43+I43</f>
        <v>66451</v>
      </c>
      <c r="M43" s="66">
        <f>G43+J43</f>
        <v>0</v>
      </c>
      <c r="N43" s="195" t="s">
        <v>128</v>
      </c>
    </row>
    <row r="44" spans="1:14" ht="42" customHeight="1" thickBot="1" x14ac:dyDescent="0.3">
      <c r="A44" s="197"/>
      <c r="B44" s="199"/>
      <c r="C44" s="183" t="s">
        <v>19</v>
      </c>
      <c r="D44" s="183"/>
      <c r="E44" s="110" t="s">
        <v>21</v>
      </c>
      <c r="F44" s="79"/>
      <c r="G44" s="89">
        <v>66451</v>
      </c>
      <c r="H44" s="90">
        <f t="shared" ref="H44" si="26">F44-G44</f>
        <v>-66451</v>
      </c>
      <c r="I44" s="79"/>
      <c r="J44" s="89"/>
      <c r="K44" s="90">
        <f t="shared" ref="K44" si="27">I44-J44</f>
        <v>0</v>
      </c>
      <c r="L44" s="79">
        <f>F44+I44</f>
        <v>0</v>
      </c>
      <c r="M44" s="84">
        <f>G44+J44</f>
        <v>66451</v>
      </c>
      <c r="N44" s="171"/>
    </row>
    <row r="45" spans="1:14" ht="35.25" customHeight="1" x14ac:dyDescent="0.25">
      <c r="A45" s="201" t="s">
        <v>103</v>
      </c>
      <c r="B45" s="203" t="s">
        <v>94</v>
      </c>
      <c r="C45" s="182" t="s">
        <v>93</v>
      </c>
      <c r="D45" s="182"/>
      <c r="E45" s="104" t="s">
        <v>31</v>
      </c>
      <c r="F45" s="68">
        <v>129</v>
      </c>
      <c r="G45" s="69"/>
      <c r="H45" s="106">
        <f>F45-G45</f>
        <v>129</v>
      </c>
      <c r="I45" s="68"/>
      <c r="J45" s="69"/>
      <c r="K45" s="88">
        <f>I45-J45</f>
        <v>0</v>
      </c>
      <c r="L45" s="68">
        <f t="shared" ref="L45:L46" si="28">F45+I45</f>
        <v>129</v>
      </c>
      <c r="M45" s="87">
        <f t="shared" ref="M45:M46" si="29">G45+J45</f>
        <v>0</v>
      </c>
      <c r="N45" s="170" t="s">
        <v>128</v>
      </c>
    </row>
    <row r="46" spans="1:14" ht="45.75" customHeight="1" thickBot="1" x14ac:dyDescent="0.3">
      <c r="A46" s="197"/>
      <c r="B46" s="199"/>
      <c r="C46" s="183" t="s">
        <v>19</v>
      </c>
      <c r="D46" s="183"/>
      <c r="E46" s="110" t="s">
        <v>21</v>
      </c>
      <c r="F46" s="71"/>
      <c r="G46" s="72">
        <v>129</v>
      </c>
      <c r="H46" s="96">
        <f t="shared" ref="H46" si="30">F46-G46</f>
        <v>-129</v>
      </c>
      <c r="I46" s="71"/>
      <c r="J46" s="72"/>
      <c r="K46" s="70">
        <f t="shared" ref="K46" si="31">I46-J46</f>
        <v>0</v>
      </c>
      <c r="L46" s="71">
        <f t="shared" si="28"/>
        <v>0</v>
      </c>
      <c r="M46" s="74">
        <f t="shared" si="29"/>
        <v>129</v>
      </c>
      <c r="N46" s="171"/>
    </row>
    <row r="47" spans="1:14" s="6" customFormat="1" ht="33" customHeight="1" x14ac:dyDescent="0.25">
      <c r="A47" s="240" t="s">
        <v>104</v>
      </c>
      <c r="B47" s="255" t="s">
        <v>22</v>
      </c>
      <c r="C47" s="225" t="s">
        <v>24</v>
      </c>
      <c r="D47" s="226"/>
      <c r="E47" s="18" t="s">
        <v>23</v>
      </c>
      <c r="F47" s="24">
        <v>187</v>
      </c>
      <c r="G47" s="7"/>
      <c r="H47" s="155">
        <f t="shared" ref="H47:H52" si="32">F47-G47</f>
        <v>187</v>
      </c>
      <c r="I47" s="37"/>
      <c r="J47" s="7"/>
      <c r="K47" s="40">
        <f t="shared" ref="K47:K52" si="33">I47-J47</f>
        <v>0</v>
      </c>
      <c r="L47" s="37">
        <f t="shared" ref="L47:M48" si="34">F47+I47</f>
        <v>187</v>
      </c>
      <c r="M47" s="31">
        <f t="shared" si="34"/>
        <v>0</v>
      </c>
      <c r="N47" s="185" t="s">
        <v>128</v>
      </c>
    </row>
    <row r="48" spans="1:14" s="6" customFormat="1" ht="33" customHeight="1" thickBot="1" x14ac:dyDescent="0.3">
      <c r="A48" s="250"/>
      <c r="B48" s="256"/>
      <c r="C48" s="268" t="s">
        <v>25</v>
      </c>
      <c r="D48" s="269"/>
      <c r="E48" s="19" t="s">
        <v>21</v>
      </c>
      <c r="F48" s="27"/>
      <c r="G48" s="45">
        <v>187</v>
      </c>
      <c r="H48" s="158">
        <f t="shared" si="32"/>
        <v>-187</v>
      </c>
      <c r="I48" s="44"/>
      <c r="J48" s="45"/>
      <c r="K48" s="46">
        <f t="shared" si="33"/>
        <v>0</v>
      </c>
      <c r="L48" s="44">
        <f t="shared" si="34"/>
        <v>0</v>
      </c>
      <c r="M48" s="47">
        <f t="shared" si="34"/>
        <v>187</v>
      </c>
      <c r="N48" s="186"/>
    </row>
    <row r="49" spans="1:14" s="6" customFormat="1" ht="48" customHeight="1" x14ac:dyDescent="0.25">
      <c r="A49" s="220" t="s">
        <v>105</v>
      </c>
      <c r="B49" s="238" t="s">
        <v>130</v>
      </c>
      <c r="C49" s="225" t="s">
        <v>26</v>
      </c>
      <c r="D49" s="226"/>
      <c r="E49" s="18" t="s">
        <v>16</v>
      </c>
      <c r="F49" s="24"/>
      <c r="G49" s="7">
        <v>-8846</v>
      </c>
      <c r="H49" s="152">
        <f t="shared" si="32"/>
        <v>8846</v>
      </c>
      <c r="I49" s="51"/>
      <c r="J49" s="7"/>
      <c r="K49" s="58">
        <f t="shared" si="33"/>
        <v>0</v>
      </c>
      <c r="L49" s="51">
        <f t="shared" ref="L49:M52" si="35">F49+I49</f>
        <v>0</v>
      </c>
      <c r="M49" s="31">
        <f t="shared" si="35"/>
        <v>-8846</v>
      </c>
      <c r="N49" s="187" t="s">
        <v>119</v>
      </c>
    </row>
    <row r="50" spans="1:14" s="6" customFormat="1" ht="54" customHeight="1" thickBot="1" x14ac:dyDescent="0.3">
      <c r="A50" s="222"/>
      <c r="B50" s="239"/>
      <c r="C50" s="223" t="s">
        <v>27</v>
      </c>
      <c r="D50" s="223"/>
      <c r="E50" s="23" t="s">
        <v>16</v>
      </c>
      <c r="F50" s="136"/>
      <c r="G50" s="137">
        <v>8846</v>
      </c>
      <c r="H50" s="159">
        <f t="shared" si="32"/>
        <v>-8846</v>
      </c>
      <c r="I50" s="61"/>
      <c r="J50" s="35"/>
      <c r="K50" s="60">
        <f t="shared" si="33"/>
        <v>0</v>
      </c>
      <c r="L50" s="61">
        <f t="shared" si="35"/>
        <v>0</v>
      </c>
      <c r="M50" s="36">
        <f t="shared" si="35"/>
        <v>8846</v>
      </c>
      <c r="N50" s="188"/>
    </row>
    <row r="51" spans="1:14" s="6" customFormat="1" ht="30" customHeight="1" x14ac:dyDescent="0.25">
      <c r="A51" s="220" t="s">
        <v>106</v>
      </c>
      <c r="B51" s="246" t="s">
        <v>32</v>
      </c>
      <c r="C51" s="225" t="s">
        <v>28</v>
      </c>
      <c r="D51" s="226"/>
      <c r="E51" s="18" t="s">
        <v>16</v>
      </c>
      <c r="F51" s="26"/>
      <c r="G51" s="49">
        <v>-154</v>
      </c>
      <c r="H51" s="160">
        <f t="shared" si="32"/>
        <v>154</v>
      </c>
      <c r="I51" s="48"/>
      <c r="J51" s="49"/>
      <c r="K51" s="50">
        <f t="shared" si="33"/>
        <v>0</v>
      </c>
      <c r="L51" s="48">
        <f t="shared" si="35"/>
        <v>0</v>
      </c>
      <c r="M51" s="17">
        <f t="shared" si="35"/>
        <v>-154</v>
      </c>
      <c r="N51" s="187" t="s">
        <v>119</v>
      </c>
    </row>
    <row r="52" spans="1:14" s="6" customFormat="1" ht="30" customHeight="1" thickBot="1" x14ac:dyDescent="0.3">
      <c r="A52" s="221"/>
      <c r="B52" s="247"/>
      <c r="C52" s="227" t="s">
        <v>29</v>
      </c>
      <c r="D52" s="228"/>
      <c r="E52" s="22" t="s">
        <v>16</v>
      </c>
      <c r="F52" s="27"/>
      <c r="G52" s="45">
        <v>154</v>
      </c>
      <c r="H52" s="158">
        <f t="shared" si="32"/>
        <v>-154</v>
      </c>
      <c r="I52" s="44"/>
      <c r="J52" s="45"/>
      <c r="K52" s="46">
        <f t="shared" si="33"/>
        <v>0</v>
      </c>
      <c r="L52" s="44">
        <f t="shared" si="35"/>
        <v>0</v>
      </c>
      <c r="M52" s="47">
        <f t="shared" si="35"/>
        <v>154</v>
      </c>
      <c r="N52" s="188"/>
    </row>
    <row r="53" spans="1:14" s="6" customFormat="1" ht="30" customHeight="1" x14ac:dyDescent="0.25">
      <c r="A53" s="240" t="s">
        <v>107</v>
      </c>
      <c r="B53" s="229" t="s">
        <v>131</v>
      </c>
      <c r="C53" s="184" t="s">
        <v>19</v>
      </c>
      <c r="D53" s="184"/>
      <c r="E53" s="18" t="s">
        <v>21</v>
      </c>
      <c r="F53" s="24"/>
      <c r="G53" s="7">
        <v>-4380</v>
      </c>
      <c r="H53" s="155">
        <f t="shared" ref="H53:H54" si="36">F53-G53</f>
        <v>4380</v>
      </c>
      <c r="I53" s="51"/>
      <c r="J53" s="7"/>
      <c r="K53" s="40">
        <f t="shared" ref="K53:K54" si="37">I53-J53</f>
        <v>0</v>
      </c>
      <c r="L53" s="37">
        <f t="shared" ref="L53:L54" si="38">F53+I53</f>
        <v>0</v>
      </c>
      <c r="M53" s="31">
        <f t="shared" ref="M53:M54" si="39">G53+J53</f>
        <v>-4380</v>
      </c>
      <c r="N53" s="185" t="s">
        <v>127</v>
      </c>
    </row>
    <row r="54" spans="1:14" s="6" customFormat="1" ht="30" customHeight="1" thickBot="1" x14ac:dyDescent="0.3">
      <c r="A54" s="242"/>
      <c r="B54" s="230"/>
      <c r="C54" s="223" t="s">
        <v>35</v>
      </c>
      <c r="D54" s="223"/>
      <c r="E54" s="20" t="s">
        <v>16</v>
      </c>
      <c r="F54" s="25"/>
      <c r="G54" s="35">
        <v>4380</v>
      </c>
      <c r="H54" s="157">
        <f t="shared" si="36"/>
        <v>-4380</v>
      </c>
      <c r="I54" s="61"/>
      <c r="J54" s="35"/>
      <c r="K54" s="42">
        <f t="shared" si="37"/>
        <v>0</v>
      </c>
      <c r="L54" s="39">
        <f t="shared" si="38"/>
        <v>0</v>
      </c>
      <c r="M54" s="36">
        <f t="shared" si="39"/>
        <v>4380</v>
      </c>
      <c r="N54" s="189"/>
    </row>
    <row r="55" spans="1:14" s="6" customFormat="1" ht="37.5" customHeight="1" x14ac:dyDescent="0.25">
      <c r="A55" s="220" t="s">
        <v>108</v>
      </c>
      <c r="B55" s="217" t="s">
        <v>44</v>
      </c>
      <c r="C55" s="184" t="s">
        <v>41</v>
      </c>
      <c r="D55" s="184"/>
      <c r="E55" s="18" t="s">
        <v>30</v>
      </c>
      <c r="F55" s="24">
        <v>-163</v>
      </c>
      <c r="G55" s="7"/>
      <c r="H55" s="155">
        <f>F55-G55</f>
        <v>-163</v>
      </c>
      <c r="I55" s="37"/>
      <c r="J55" s="7"/>
      <c r="K55" s="58">
        <f>I55-J55</f>
        <v>0</v>
      </c>
      <c r="L55" s="51">
        <f t="shared" ref="L55:M58" si="40">F55+I55</f>
        <v>-163</v>
      </c>
      <c r="M55" s="31">
        <f t="shared" si="40"/>
        <v>0</v>
      </c>
      <c r="N55" s="187" t="s">
        <v>119</v>
      </c>
    </row>
    <row r="56" spans="1:14" s="6" customFormat="1" ht="22.5" customHeight="1" x14ac:dyDescent="0.25">
      <c r="A56" s="221"/>
      <c r="B56" s="218"/>
      <c r="C56" s="254" t="s">
        <v>41</v>
      </c>
      <c r="D56" s="254"/>
      <c r="E56" s="56" t="s">
        <v>42</v>
      </c>
      <c r="F56" s="57"/>
      <c r="G56" s="33">
        <v>-120</v>
      </c>
      <c r="H56" s="156">
        <f>F56-G56</f>
        <v>120</v>
      </c>
      <c r="I56" s="38"/>
      <c r="J56" s="33"/>
      <c r="K56" s="59">
        <f>I56-J56</f>
        <v>0</v>
      </c>
      <c r="L56" s="52">
        <f t="shared" si="40"/>
        <v>0</v>
      </c>
      <c r="M56" s="34">
        <f t="shared" si="40"/>
        <v>-120</v>
      </c>
      <c r="N56" s="190"/>
    </row>
    <row r="57" spans="1:14" s="6" customFormat="1" ht="33" customHeight="1" x14ac:dyDescent="0.25">
      <c r="A57" s="221"/>
      <c r="B57" s="218"/>
      <c r="C57" s="254" t="s">
        <v>41</v>
      </c>
      <c r="D57" s="254"/>
      <c r="E57" s="56" t="s">
        <v>43</v>
      </c>
      <c r="F57" s="57"/>
      <c r="G57" s="33">
        <v>-33</v>
      </c>
      <c r="H57" s="156">
        <f t="shared" ref="H57:H58" si="41">F57-G57</f>
        <v>33</v>
      </c>
      <c r="I57" s="38"/>
      <c r="J57" s="33"/>
      <c r="K57" s="59">
        <f t="shared" ref="K57:K58" si="42">I57-J57</f>
        <v>0</v>
      </c>
      <c r="L57" s="52">
        <f t="shared" si="40"/>
        <v>0</v>
      </c>
      <c r="M57" s="34">
        <f t="shared" si="40"/>
        <v>-33</v>
      </c>
      <c r="N57" s="190"/>
    </row>
    <row r="58" spans="1:14" s="6" customFormat="1" ht="33" customHeight="1" thickBot="1" x14ac:dyDescent="0.3">
      <c r="A58" s="222"/>
      <c r="B58" s="219"/>
      <c r="C58" s="223" t="s">
        <v>41</v>
      </c>
      <c r="D58" s="223"/>
      <c r="E58" s="20" t="s">
        <v>16</v>
      </c>
      <c r="F58" s="25"/>
      <c r="G58" s="35">
        <v>-10</v>
      </c>
      <c r="H58" s="157">
        <f t="shared" si="41"/>
        <v>10</v>
      </c>
      <c r="I58" s="39"/>
      <c r="J58" s="35"/>
      <c r="K58" s="60">
        <f t="shared" si="42"/>
        <v>0</v>
      </c>
      <c r="L58" s="124">
        <f t="shared" si="40"/>
        <v>0</v>
      </c>
      <c r="M58" s="47">
        <f t="shared" si="40"/>
        <v>-10</v>
      </c>
      <c r="N58" s="188"/>
    </row>
    <row r="59" spans="1:14" ht="33" customHeight="1" x14ac:dyDescent="0.25">
      <c r="A59" s="201" t="s">
        <v>109</v>
      </c>
      <c r="B59" s="203" t="s">
        <v>65</v>
      </c>
      <c r="C59" s="182" t="s">
        <v>64</v>
      </c>
      <c r="D59" s="182"/>
      <c r="E59" s="104" t="s">
        <v>16</v>
      </c>
      <c r="F59" s="100"/>
      <c r="G59" s="64">
        <v>-80</v>
      </c>
      <c r="H59" s="95">
        <f>F59-G59</f>
        <v>80</v>
      </c>
      <c r="I59" s="63"/>
      <c r="J59" s="64"/>
      <c r="K59" s="65">
        <f>I59-J59</f>
        <v>0</v>
      </c>
      <c r="L59" s="63">
        <f t="shared" ref="L59:L70" si="43">F59+I59</f>
        <v>0</v>
      </c>
      <c r="M59" s="66">
        <f t="shared" ref="M59:M70" si="44">G59+J59</f>
        <v>-80</v>
      </c>
      <c r="N59" s="170" t="s">
        <v>119</v>
      </c>
    </row>
    <row r="60" spans="1:14" ht="24.75" customHeight="1" thickBot="1" x14ac:dyDescent="0.3">
      <c r="A60" s="202"/>
      <c r="B60" s="204"/>
      <c r="C60" s="205" t="s">
        <v>64</v>
      </c>
      <c r="D60" s="205"/>
      <c r="E60" s="105" t="s">
        <v>42</v>
      </c>
      <c r="F60" s="101"/>
      <c r="G60" s="72">
        <v>80</v>
      </c>
      <c r="H60" s="96">
        <f t="shared" ref="H60" si="45">F60-G60</f>
        <v>-80</v>
      </c>
      <c r="I60" s="71"/>
      <c r="J60" s="72"/>
      <c r="K60" s="70">
        <f t="shared" ref="K60" si="46">I60-J60</f>
        <v>0</v>
      </c>
      <c r="L60" s="71">
        <f t="shared" si="43"/>
        <v>0</v>
      </c>
      <c r="M60" s="74">
        <f t="shared" si="44"/>
        <v>80</v>
      </c>
      <c r="N60" s="191"/>
    </row>
    <row r="61" spans="1:14" ht="30" customHeight="1" x14ac:dyDescent="0.25">
      <c r="A61" s="201" t="s">
        <v>110</v>
      </c>
      <c r="B61" s="203" t="s">
        <v>144</v>
      </c>
      <c r="C61" s="182" t="s">
        <v>66</v>
      </c>
      <c r="D61" s="182"/>
      <c r="E61" s="62" t="s">
        <v>42</v>
      </c>
      <c r="F61" s="63"/>
      <c r="G61" s="64">
        <v>-54</v>
      </c>
      <c r="H61" s="95">
        <f>F61-G61</f>
        <v>54</v>
      </c>
      <c r="I61" s="63"/>
      <c r="J61" s="64"/>
      <c r="K61" s="65">
        <f>I61-J61</f>
        <v>0</v>
      </c>
      <c r="L61" s="63">
        <f t="shared" si="43"/>
        <v>0</v>
      </c>
      <c r="M61" s="66">
        <f t="shared" si="44"/>
        <v>-54</v>
      </c>
      <c r="N61" s="170" t="s">
        <v>119</v>
      </c>
    </row>
    <row r="62" spans="1:14" ht="30.75" customHeight="1" thickBot="1" x14ac:dyDescent="0.3">
      <c r="A62" s="202"/>
      <c r="B62" s="204"/>
      <c r="C62" s="181" t="s">
        <v>66</v>
      </c>
      <c r="D62" s="181"/>
      <c r="E62" s="78" t="s">
        <v>16</v>
      </c>
      <c r="F62" s="79"/>
      <c r="G62" s="89">
        <v>54</v>
      </c>
      <c r="H62" s="97">
        <f t="shared" ref="H62:H70" si="47">F62-G62</f>
        <v>-54</v>
      </c>
      <c r="I62" s="79"/>
      <c r="J62" s="89"/>
      <c r="K62" s="90">
        <f t="shared" ref="K62:K70" si="48">I62-J62</f>
        <v>0</v>
      </c>
      <c r="L62" s="79">
        <f t="shared" si="43"/>
        <v>0</v>
      </c>
      <c r="M62" s="84">
        <f t="shared" si="44"/>
        <v>54</v>
      </c>
      <c r="N62" s="191"/>
    </row>
    <row r="63" spans="1:14" ht="45" customHeight="1" x14ac:dyDescent="0.25">
      <c r="A63" s="201" t="s">
        <v>111</v>
      </c>
      <c r="B63" s="203" t="s">
        <v>145</v>
      </c>
      <c r="C63" s="107" t="s">
        <v>70</v>
      </c>
      <c r="D63" s="208" t="s">
        <v>67</v>
      </c>
      <c r="E63" s="62" t="s">
        <v>72</v>
      </c>
      <c r="F63" s="63"/>
      <c r="G63" s="108">
        <v>-1000</v>
      </c>
      <c r="H63" s="95">
        <f t="shared" si="47"/>
        <v>1000</v>
      </c>
      <c r="I63" s="63"/>
      <c r="J63" s="64"/>
      <c r="K63" s="65">
        <f t="shared" si="48"/>
        <v>0</v>
      </c>
      <c r="L63" s="100">
        <f t="shared" si="43"/>
        <v>0</v>
      </c>
      <c r="M63" s="66">
        <f t="shared" si="44"/>
        <v>-1000</v>
      </c>
      <c r="N63" s="170" t="s">
        <v>119</v>
      </c>
    </row>
    <row r="64" spans="1:14" ht="35.25" customHeight="1" x14ac:dyDescent="0.25">
      <c r="A64" s="197"/>
      <c r="B64" s="199"/>
      <c r="C64" s="98" t="s">
        <v>71</v>
      </c>
      <c r="D64" s="249"/>
      <c r="E64" s="67" t="s">
        <v>72</v>
      </c>
      <c r="F64" s="71"/>
      <c r="G64" s="109">
        <v>1000</v>
      </c>
      <c r="H64" s="96">
        <f t="shared" ref="H64" si="49">F64-G64</f>
        <v>-1000</v>
      </c>
      <c r="I64" s="71"/>
      <c r="J64" s="72"/>
      <c r="K64" s="70">
        <f t="shared" ref="K64" si="50">I64-J64</f>
        <v>0</v>
      </c>
      <c r="L64" s="101">
        <f t="shared" ref="L64" si="51">F64+I64</f>
        <v>0</v>
      </c>
      <c r="M64" s="74">
        <f t="shared" ref="M64" si="52">G64+J64</f>
        <v>1000</v>
      </c>
      <c r="N64" s="171"/>
    </row>
    <row r="65" spans="1:14" ht="45" customHeight="1" x14ac:dyDescent="0.25">
      <c r="A65" s="197"/>
      <c r="B65" s="199"/>
      <c r="C65" s="98" t="s">
        <v>70</v>
      </c>
      <c r="D65" s="249" t="s">
        <v>68</v>
      </c>
      <c r="E65" s="67" t="s">
        <v>72</v>
      </c>
      <c r="F65" s="71"/>
      <c r="G65" s="109">
        <v>-1000</v>
      </c>
      <c r="H65" s="96">
        <f t="shared" si="47"/>
        <v>1000</v>
      </c>
      <c r="I65" s="71"/>
      <c r="J65" s="72"/>
      <c r="K65" s="70">
        <f t="shared" si="48"/>
        <v>0</v>
      </c>
      <c r="L65" s="101">
        <f t="shared" si="43"/>
        <v>0</v>
      </c>
      <c r="M65" s="74">
        <f t="shared" si="44"/>
        <v>-1000</v>
      </c>
      <c r="N65" s="171"/>
    </row>
    <row r="66" spans="1:14" ht="33" customHeight="1" x14ac:dyDescent="0.25">
      <c r="A66" s="197"/>
      <c r="B66" s="199"/>
      <c r="C66" s="98" t="s">
        <v>71</v>
      </c>
      <c r="D66" s="249"/>
      <c r="E66" s="67" t="s">
        <v>72</v>
      </c>
      <c r="F66" s="71"/>
      <c r="G66" s="109">
        <v>1000</v>
      </c>
      <c r="H66" s="96">
        <f t="shared" si="47"/>
        <v>-1000</v>
      </c>
      <c r="I66" s="71"/>
      <c r="J66" s="72"/>
      <c r="K66" s="70">
        <f t="shared" si="48"/>
        <v>0</v>
      </c>
      <c r="L66" s="101">
        <f t="shared" si="43"/>
        <v>0</v>
      </c>
      <c r="M66" s="74">
        <f t="shared" si="44"/>
        <v>1000</v>
      </c>
      <c r="N66" s="171"/>
    </row>
    <row r="67" spans="1:14" ht="45" customHeight="1" x14ac:dyDescent="0.25">
      <c r="A67" s="197"/>
      <c r="B67" s="199"/>
      <c r="C67" s="98" t="s">
        <v>70</v>
      </c>
      <c r="D67" s="249" t="s">
        <v>142</v>
      </c>
      <c r="E67" s="67" t="s">
        <v>72</v>
      </c>
      <c r="F67" s="71"/>
      <c r="G67" s="109">
        <v>-1000</v>
      </c>
      <c r="H67" s="96">
        <f t="shared" si="47"/>
        <v>1000</v>
      </c>
      <c r="I67" s="71"/>
      <c r="J67" s="72"/>
      <c r="K67" s="70">
        <f t="shared" si="48"/>
        <v>0</v>
      </c>
      <c r="L67" s="101">
        <f t="shared" si="43"/>
        <v>0</v>
      </c>
      <c r="M67" s="74">
        <f t="shared" si="44"/>
        <v>-1000</v>
      </c>
      <c r="N67" s="171"/>
    </row>
    <row r="68" spans="1:14" ht="35.25" customHeight="1" x14ac:dyDescent="0.25">
      <c r="A68" s="197"/>
      <c r="B68" s="199"/>
      <c r="C68" s="98" t="s">
        <v>71</v>
      </c>
      <c r="D68" s="249"/>
      <c r="E68" s="67" t="s">
        <v>72</v>
      </c>
      <c r="F68" s="71"/>
      <c r="G68" s="109">
        <v>1000</v>
      </c>
      <c r="H68" s="96">
        <f t="shared" si="47"/>
        <v>-1000</v>
      </c>
      <c r="I68" s="71"/>
      <c r="J68" s="72"/>
      <c r="K68" s="70">
        <f t="shared" si="48"/>
        <v>0</v>
      </c>
      <c r="L68" s="101">
        <f t="shared" si="43"/>
        <v>0</v>
      </c>
      <c r="M68" s="74">
        <f t="shared" si="44"/>
        <v>1000</v>
      </c>
      <c r="N68" s="171"/>
    </row>
    <row r="69" spans="1:14" ht="51" customHeight="1" x14ac:dyDescent="0.25">
      <c r="A69" s="197"/>
      <c r="B69" s="199"/>
      <c r="C69" s="98" t="s">
        <v>70</v>
      </c>
      <c r="D69" s="249" t="s">
        <v>69</v>
      </c>
      <c r="E69" s="67" t="s">
        <v>72</v>
      </c>
      <c r="F69" s="71"/>
      <c r="G69" s="109">
        <v>-1000</v>
      </c>
      <c r="H69" s="96">
        <f t="shared" si="47"/>
        <v>1000</v>
      </c>
      <c r="I69" s="71"/>
      <c r="J69" s="72"/>
      <c r="K69" s="70">
        <f t="shared" si="48"/>
        <v>0</v>
      </c>
      <c r="L69" s="101">
        <f t="shared" si="43"/>
        <v>0</v>
      </c>
      <c r="M69" s="74">
        <f t="shared" si="44"/>
        <v>-1000</v>
      </c>
      <c r="N69" s="171"/>
    </row>
    <row r="70" spans="1:14" ht="51" customHeight="1" thickBot="1" x14ac:dyDescent="0.3">
      <c r="A70" s="224"/>
      <c r="B70" s="206"/>
      <c r="C70" s="102" t="s">
        <v>71</v>
      </c>
      <c r="D70" s="265"/>
      <c r="E70" s="103" t="s">
        <v>72</v>
      </c>
      <c r="F70" s="79"/>
      <c r="G70" s="99">
        <v>1000</v>
      </c>
      <c r="H70" s="97">
        <f t="shared" si="47"/>
        <v>-1000</v>
      </c>
      <c r="I70" s="79"/>
      <c r="J70" s="89"/>
      <c r="K70" s="90">
        <f t="shared" si="48"/>
        <v>0</v>
      </c>
      <c r="L70" s="83">
        <f t="shared" si="43"/>
        <v>0</v>
      </c>
      <c r="M70" s="84">
        <f t="shared" si="44"/>
        <v>1000</v>
      </c>
      <c r="N70" s="192"/>
    </row>
    <row r="71" spans="1:14" ht="45" customHeight="1" thickBot="1" x14ac:dyDescent="0.3">
      <c r="A71" s="213" t="s">
        <v>112</v>
      </c>
      <c r="B71" s="211" t="s">
        <v>91</v>
      </c>
      <c r="C71" s="107" t="s">
        <v>85</v>
      </c>
      <c r="D71" s="208" t="s">
        <v>86</v>
      </c>
      <c r="E71" s="104" t="s">
        <v>88</v>
      </c>
      <c r="F71" s="100"/>
      <c r="G71" s="108">
        <v>-67</v>
      </c>
      <c r="H71" s="95">
        <f>F71-G71</f>
        <v>67</v>
      </c>
      <c r="I71" s="63"/>
      <c r="J71" s="64"/>
      <c r="K71" s="65">
        <f>I71-J71</f>
        <v>0</v>
      </c>
      <c r="L71" s="100">
        <f t="shared" ref="L71:M74" si="53">F71+I71</f>
        <v>0</v>
      </c>
      <c r="M71" s="66">
        <f t="shared" si="53"/>
        <v>-67</v>
      </c>
      <c r="N71" s="167" t="s">
        <v>119</v>
      </c>
    </row>
    <row r="72" spans="1:14" ht="35.25" customHeight="1" thickBot="1" x14ac:dyDescent="0.3">
      <c r="A72" s="214"/>
      <c r="B72" s="212"/>
      <c r="C72" s="129" t="s">
        <v>85</v>
      </c>
      <c r="D72" s="209"/>
      <c r="E72" s="105" t="s">
        <v>87</v>
      </c>
      <c r="F72" s="83"/>
      <c r="G72" s="99">
        <v>67</v>
      </c>
      <c r="H72" s="97">
        <f>F72-G72</f>
        <v>-67</v>
      </c>
      <c r="I72" s="79"/>
      <c r="J72" s="89"/>
      <c r="K72" s="90">
        <f>I72-J72</f>
        <v>0</v>
      </c>
      <c r="L72" s="83">
        <f t="shared" si="53"/>
        <v>0</v>
      </c>
      <c r="M72" s="84">
        <f t="shared" si="53"/>
        <v>67</v>
      </c>
      <c r="N72" s="168"/>
    </row>
    <row r="73" spans="1:14" ht="42.75" customHeight="1" x14ac:dyDescent="0.25">
      <c r="A73" s="215" t="s">
        <v>113</v>
      </c>
      <c r="B73" s="216" t="s">
        <v>92</v>
      </c>
      <c r="C73" s="127" t="s">
        <v>89</v>
      </c>
      <c r="D73" s="210" t="s">
        <v>90</v>
      </c>
      <c r="E73" s="128" t="s">
        <v>72</v>
      </c>
      <c r="F73" s="119"/>
      <c r="G73" s="120">
        <v>-446</v>
      </c>
      <c r="H73" s="106">
        <f>F73-G73</f>
        <v>446</v>
      </c>
      <c r="I73" s="68"/>
      <c r="J73" s="69"/>
      <c r="K73" s="88">
        <f>I73-J73</f>
        <v>0</v>
      </c>
      <c r="L73" s="119">
        <f t="shared" si="53"/>
        <v>0</v>
      </c>
      <c r="M73" s="87">
        <f t="shared" si="53"/>
        <v>-446</v>
      </c>
      <c r="N73" s="169" t="s">
        <v>119</v>
      </c>
    </row>
    <row r="74" spans="1:14" ht="42.75" customHeight="1" thickBot="1" x14ac:dyDescent="0.3">
      <c r="A74" s="214"/>
      <c r="B74" s="212"/>
      <c r="C74" s="118" t="s">
        <v>89</v>
      </c>
      <c r="D74" s="209"/>
      <c r="E74" s="105" t="s">
        <v>78</v>
      </c>
      <c r="F74" s="101"/>
      <c r="G74" s="109">
        <v>446</v>
      </c>
      <c r="H74" s="96">
        <f>F74-G74</f>
        <v>-446</v>
      </c>
      <c r="I74" s="71"/>
      <c r="J74" s="72"/>
      <c r="K74" s="70">
        <f>I74-J74</f>
        <v>0</v>
      </c>
      <c r="L74" s="101">
        <f t="shared" si="53"/>
        <v>0</v>
      </c>
      <c r="M74" s="74">
        <f t="shared" si="53"/>
        <v>446</v>
      </c>
      <c r="N74" s="168"/>
    </row>
    <row r="75" spans="1:14" ht="39.75" customHeight="1" x14ac:dyDescent="0.25">
      <c r="A75" s="201" t="s">
        <v>114</v>
      </c>
      <c r="B75" s="203" t="s">
        <v>133</v>
      </c>
      <c r="C75" s="182" t="s">
        <v>74</v>
      </c>
      <c r="D75" s="182"/>
      <c r="E75" s="104" t="s">
        <v>15</v>
      </c>
      <c r="F75" s="68">
        <v>28722</v>
      </c>
      <c r="G75" s="69"/>
      <c r="H75" s="106">
        <f>F75-G75</f>
        <v>28722</v>
      </c>
      <c r="I75" s="68"/>
      <c r="J75" s="69"/>
      <c r="K75" s="88">
        <f>I75-J75</f>
        <v>0</v>
      </c>
      <c r="L75" s="68">
        <f t="shared" ref="L75:L87" si="54">F75+I75</f>
        <v>28722</v>
      </c>
      <c r="M75" s="87">
        <f t="shared" ref="M75:M87" si="55">G75+J75</f>
        <v>0</v>
      </c>
      <c r="N75" s="170" t="s">
        <v>119</v>
      </c>
    </row>
    <row r="76" spans="1:14" ht="35.25" customHeight="1" thickBot="1" x14ac:dyDescent="0.3">
      <c r="A76" s="224"/>
      <c r="B76" s="206"/>
      <c r="C76" s="207" t="s">
        <v>73</v>
      </c>
      <c r="D76" s="207"/>
      <c r="E76" s="147" t="s">
        <v>21</v>
      </c>
      <c r="F76" s="91"/>
      <c r="G76" s="92">
        <v>28722</v>
      </c>
      <c r="H76" s="111">
        <f t="shared" ref="H76" si="56">F76-G76</f>
        <v>-28722</v>
      </c>
      <c r="I76" s="91"/>
      <c r="J76" s="92"/>
      <c r="K76" s="93">
        <f t="shared" ref="K76" si="57">I76-J76</f>
        <v>0</v>
      </c>
      <c r="L76" s="91">
        <f t="shared" si="54"/>
        <v>0</v>
      </c>
      <c r="M76" s="94">
        <f t="shared" si="55"/>
        <v>28722</v>
      </c>
      <c r="N76" s="171"/>
    </row>
    <row r="77" spans="1:14" ht="33.75" customHeight="1" x14ac:dyDescent="0.25">
      <c r="A77" s="201" t="s">
        <v>115</v>
      </c>
      <c r="B77" s="203" t="s">
        <v>122</v>
      </c>
      <c r="C77" s="182" t="s">
        <v>121</v>
      </c>
      <c r="D77" s="182"/>
      <c r="E77" s="104" t="s">
        <v>42</v>
      </c>
      <c r="F77" s="100"/>
      <c r="G77" s="64">
        <v>-66</v>
      </c>
      <c r="H77" s="65">
        <f>F77-G77</f>
        <v>66</v>
      </c>
      <c r="I77" s="100"/>
      <c r="J77" s="64"/>
      <c r="K77" s="95">
        <f>I77-J77</f>
        <v>0</v>
      </c>
      <c r="L77" s="63">
        <f t="shared" si="54"/>
        <v>0</v>
      </c>
      <c r="M77" s="66">
        <f t="shared" si="55"/>
        <v>-66</v>
      </c>
      <c r="N77" s="164" t="s">
        <v>119</v>
      </c>
    </row>
    <row r="78" spans="1:14" ht="33.75" customHeight="1" x14ac:dyDescent="0.25">
      <c r="A78" s="197"/>
      <c r="B78" s="199"/>
      <c r="C78" s="180" t="s">
        <v>121</v>
      </c>
      <c r="D78" s="183"/>
      <c r="E78" s="147" t="s">
        <v>43</v>
      </c>
      <c r="F78" s="101"/>
      <c r="G78" s="72">
        <v>-4</v>
      </c>
      <c r="H78" s="70">
        <f t="shared" ref="H78" si="58">F78-G78</f>
        <v>4</v>
      </c>
      <c r="I78" s="101"/>
      <c r="J78" s="72"/>
      <c r="K78" s="96">
        <f t="shared" ref="K78" si="59">I78-J78</f>
        <v>0</v>
      </c>
      <c r="L78" s="71">
        <f t="shared" ref="L78:L79" si="60">F78+I78</f>
        <v>0</v>
      </c>
      <c r="M78" s="74">
        <f t="shared" ref="M78:M79" si="61">G78+J78</f>
        <v>-4</v>
      </c>
      <c r="N78" s="165"/>
    </row>
    <row r="79" spans="1:14" ht="33.75" customHeight="1" x14ac:dyDescent="0.25">
      <c r="A79" s="197"/>
      <c r="B79" s="199"/>
      <c r="C79" s="180" t="s">
        <v>121</v>
      </c>
      <c r="D79" s="180"/>
      <c r="E79" s="147" t="s">
        <v>16</v>
      </c>
      <c r="F79" s="101"/>
      <c r="G79" s="72">
        <v>-29</v>
      </c>
      <c r="H79" s="70">
        <f>F79-G79</f>
        <v>29</v>
      </c>
      <c r="I79" s="101"/>
      <c r="J79" s="72"/>
      <c r="K79" s="96">
        <f>I79-J79</f>
        <v>0</v>
      </c>
      <c r="L79" s="71">
        <f t="shared" si="60"/>
        <v>0</v>
      </c>
      <c r="M79" s="74">
        <f t="shared" si="61"/>
        <v>-29</v>
      </c>
      <c r="N79" s="165"/>
    </row>
    <row r="80" spans="1:14" ht="33.75" customHeight="1" x14ac:dyDescent="0.25">
      <c r="A80" s="197"/>
      <c r="B80" s="199"/>
      <c r="C80" s="180" t="s">
        <v>29</v>
      </c>
      <c r="D80" s="180"/>
      <c r="E80" s="110" t="s">
        <v>16</v>
      </c>
      <c r="F80" s="101"/>
      <c r="G80" s="72">
        <v>29</v>
      </c>
      <c r="H80" s="70">
        <f t="shared" ref="H80" si="62">F80-G80</f>
        <v>-29</v>
      </c>
      <c r="I80" s="101"/>
      <c r="J80" s="72"/>
      <c r="K80" s="96">
        <f t="shared" ref="K80" si="63">I80-J80</f>
        <v>0</v>
      </c>
      <c r="L80" s="71">
        <f t="shared" si="54"/>
        <v>0</v>
      </c>
      <c r="M80" s="74">
        <f t="shared" si="55"/>
        <v>29</v>
      </c>
      <c r="N80" s="165"/>
    </row>
    <row r="81" spans="1:14" ht="33.75" customHeight="1" x14ac:dyDescent="0.25">
      <c r="A81" s="197"/>
      <c r="B81" s="199"/>
      <c r="C81" s="180" t="s">
        <v>120</v>
      </c>
      <c r="D81" s="180"/>
      <c r="E81" s="128" t="s">
        <v>42</v>
      </c>
      <c r="F81" s="101"/>
      <c r="G81" s="72">
        <v>66</v>
      </c>
      <c r="H81" s="70">
        <f>F81-G81</f>
        <v>-66</v>
      </c>
      <c r="I81" s="101"/>
      <c r="J81" s="72"/>
      <c r="K81" s="96">
        <f>I81-J81</f>
        <v>0</v>
      </c>
      <c r="L81" s="71">
        <f t="shared" ref="L81:L82" si="64">F81+I81</f>
        <v>0</v>
      </c>
      <c r="M81" s="74">
        <f t="shared" ref="M81:M82" si="65">G81+J81</f>
        <v>66</v>
      </c>
      <c r="N81" s="165"/>
    </row>
    <row r="82" spans="1:14" ht="33.75" customHeight="1" thickBot="1" x14ac:dyDescent="0.3">
      <c r="A82" s="202"/>
      <c r="B82" s="204"/>
      <c r="C82" s="181" t="s">
        <v>120</v>
      </c>
      <c r="D82" s="181"/>
      <c r="E82" s="105" t="s">
        <v>43</v>
      </c>
      <c r="F82" s="83"/>
      <c r="G82" s="89">
        <v>4</v>
      </c>
      <c r="H82" s="90">
        <f t="shared" ref="H82" si="66">F82-G82</f>
        <v>-4</v>
      </c>
      <c r="I82" s="83"/>
      <c r="J82" s="89"/>
      <c r="K82" s="97">
        <f t="shared" ref="K82" si="67">I82-J82</f>
        <v>0</v>
      </c>
      <c r="L82" s="79">
        <f t="shared" si="64"/>
        <v>0</v>
      </c>
      <c r="M82" s="84">
        <f t="shared" si="65"/>
        <v>4</v>
      </c>
      <c r="N82" s="166"/>
    </row>
    <row r="83" spans="1:14" ht="30.75" customHeight="1" x14ac:dyDescent="0.25">
      <c r="A83" s="196" t="s">
        <v>46</v>
      </c>
      <c r="B83" s="198" t="s">
        <v>75</v>
      </c>
      <c r="C83" s="200" t="s">
        <v>76</v>
      </c>
      <c r="D83" s="200"/>
      <c r="E83" s="85" t="s">
        <v>42</v>
      </c>
      <c r="F83" s="68"/>
      <c r="G83" s="69">
        <v>-5000</v>
      </c>
      <c r="H83" s="88">
        <f>F83-G83</f>
        <v>5000</v>
      </c>
      <c r="I83" s="68"/>
      <c r="J83" s="69"/>
      <c r="K83" s="88">
        <f>I83-J83</f>
        <v>0</v>
      </c>
      <c r="L83" s="68">
        <f t="shared" si="54"/>
        <v>0</v>
      </c>
      <c r="M83" s="87">
        <f t="shared" si="55"/>
        <v>-5000</v>
      </c>
      <c r="N83" s="172" t="s">
        <v>119</v>
      </c>
    </row>
    <row r="84" spans="1:14" ht="33.75" customHeight="1" x14ac:dyDescent="0.25">
      <c r="A84" s="197"/>
      <c r="B84" s="199"/>
      <c r="C84" s="183" t="s">
        <v>76</v>
      </c>
      <c r="D84" s="183"/>
      <c r="E84" s="103" t="s">
        <v>43</v>
      </c>
      <c r="F84" s="161"/>
      <c r="G84" s="72">
        <v>-60000</v>
      </c>
      <c r="H84" s="70">
        <f t="shared" ref="H84:H87" si="68">F84-G84</f>
        <v>60000</v>
      </c>
      <c r="I84" s="71"/>
      <c r="J84" s="72"/>
      <c r="K84" s="70">
        <f t="shared" ref="K84:K87" si="69">I84-J84</f>
        <v>0</v>
      </c>
      <c r="L84" s="71">
        <f t="shared" si="54"/>
        <v>0</v>
      </c>
      <c r="M84" s="74">
        <f t="shared" si="55"/>
        <v>-60000</v>
      </c>
      <c r="N84" s="173"/>
    </row>
    <row r="85" spans="1:14" ht="33.75" customHeight="1" x14ac:dyDescent="0.25">
      <c r="A85" s="224"/>
      <c r="B85" s="206"/>
      <c r="C85" s="183" t="s">
        <v>76</v>
      </c>
      <c r="D85" s="183"/>
      <c r="E85" s="103" t="s">
        <v>16</v>
      </c>
      <c r="F85" s="161"/>
      <c r="G85" s="72">
        <v>-57622</v>
      </c>
      <c r="H85" s="70">
        <f t="shared" ref="H85" si="70">F85-G85</f>
        <v>57622</v>
      </c>
      <c r="I85" s="71"/>
      <c r="J85" s="72"/>
      <c r="K85" s="70">
        <f t="shared" ref="K85" si="71">I85-J85</f>
        <v>0</v>
      </c>
      <c r="L85" s="71">
        <f t="shared" ref="L85" si="72">F85+I85</f>
        <v>0</v>
      </c>
      <c r="M85" s="74">
        <f t="shared" ref="M85" si="73">G85+J85</f>
        <v>-57622</v>
      </c>
      <c r="N85" s="174"/>
    </row>
    <row r="86" spans="1:14" ht="31.5" customHeight="1" x14ac:dyDescent="0.25">
      <c r="A86" s="224"/>
      <c r="B86" s="206"/>
      <c r="C86" s="183" t="s">
        <v>76</v>
      </c>
      <c r="D86" s="183"/>
      <c r="E86" s="103" t="s">
        <v>77</v>
      </c>
      <c r="F86" s="71"/>
      <c r="G86" s="72">
        <v>96553</v>
      </c>
      <c r="H86" s="70">
        <f t="shared" ref="H86" si="74">F86-G86</f>
        <v>-96553</v>
      </c>
      <c r="I86" s="71"/>
      <c r="J86" s="72"/>
      <c r="K86" s="70">
        <f t="shared" ref="K86" si="75">I86-J86</f>
        <v>0</v>
      </c>
      <c r="L86" s="71">
        <f t="shared" ref="L86" si="76">F86+I86</f>
        <v>0</v>
      </c>
      <c r="M86" s="74">
        <f t="shared" ref="M86" si="77">G86+J86</f>
        <v>96553</v>
      </c>
      <c r="N86" s="174"/>
    </row>
    <row r="87" spans="1:14" ht="36.75" customHeight="1" thickBot="1" x14ac:dyDescent="0.3">
      <c r="A87" s="202"/>
      <c r="B87" s="204"/>
      <c r="C87" s="183" t="s">
        <v>76</v>
      </c>
      <c r="D87" s="183"/>
      <c r="E87" s="103" t="s">
        <v>78</v>
      </c>
      <c r="F87" s="79"/>
      <c r="G87" s="99">
        <v>26069</v>
      </c>
      <c r="H87" s="90">
        <f t="shared" si="68"/>
        <v>-26069</v>
      </c>
      <c r="I87" s="79"/>
      <c r="J87" s="89"/>
      <c r="K87" s="90">
        <f t="shared" si="69"/>
        <v>0</v>
      </c>
      <c r="L87" s="79">
        <f t="shared" si="54"/>
        <v>0</v>
      </c>
      <c r="M87" s="84">
        <f t="shared" si="55"/>
        <v>26069</v>
      </c>
      <c r="N87" s="175"/>
    </row>
    <row r="88" spans="1:14" ht="33.75" customHeight="1" x14ac:dyDescent="0.25">
      <c r="A88" s="201" t="s">
        <v>57</v>
      </c>
      <c r="B88" s="203" t="s">
        <v>82</v>
      </c>
      <c r="C88" s="182" t="s">
        <v>81</v>
      </c>
      <c r="D88" s="182"/>
      <c r="E88" s="62" t="s">
        <v>16</v>
      </c>
      <c r="F88" s="63"/>
      <c r="G88" s="64">
        <v>-36437</v>
      </c>
      <c r="H88" s="95">
        <f>F88-G88</f>
        <v>36437</v>
      </c>
      <c r="I88" s="63"/>
      <c r="J88" s="64"/>
      <c r="K88" s="65">
        <f>I88-J88</f>
        <v>0</v>
      </c>
      <c r="L88" s="63">
        <f t="shared" ref="L88:L89" si="78">F88+I88</f>
        <v>0</v>
      </c>
      <c r="M88" s="66">
        <f t="shared" ref="M88:M89" si="79">G88+J88</f>
        <v>-36437</v>
      </c>
      <c r="N88" s="172" t="s">
        <v>119</v>
      </c>
    </row>
    <row r="89" spans="1:14" ht="32.25" customHeight="1" thickBot="1" x14ac:dyDescent="0.3">
      <c r="A89" s="202"/>
      <c r="B89" s="204"/>
      <c r="C89" s="181" t="s">
        <v>132</v>
      </c>
      <c r="D89" s="181"/>
      <c r="E89" s="78" t="s">
        <v>16</v>
      </c>
      <c r="F89" s="91"/>
      <c r="G89" s="92">
        <v>36437</v>
      </c>
      <c r="H89" s="111">
        <f t="shared" ref="H89" si="80">F89-G89</f>
        <v>-36437</v>
      </c>
      <c r="I89" s="91"/>
      <c r="J89" s="92"/>
      <c r="K89" s="93">
        <f t="shared" ref="K89" si="81">I89-J89</f>
        <v>0</v>
      </c>
      <c r="L89" s="91">
        <f t="shared" si="78"/>
        <v>0</v>
      </c>
      <c r="M89" s="94">
        <f t="shared" si="79"/>
        <v>36437</v>
      </c>
      <c r="N89" s="175"/>
    </row>
    <row r="90" spans="1:14" s="6" customFormat="1" ht="45.75" customHeight="1" thickBot="1" x14ac:dyDescent="0.3">
      <c r="A90" s="240" t="s">
        <v>116</v>
      </c>
      <c r="B90" s="261" t="s">
        <v>118</v>
      </c>
      <c r="C90" s="184" t="s">
        <v>117</v>
      </c>
      <c r="D90" s="184"/>
      <c r="E90" s="18" t="s">
        <v>31</v>
      </c>
      <c r="F90" s="63">
        <v>10918</v>
      </c>
      <c r="G90" s="54"/>
      <c r="H90" s="152">
        <f>F90-G90</f>
        <v>10918</v>
      </c>
      <c r="I90" s="51"/>
      <c r="J90" s="7"/>
      <c r="K90" s="58">
        <f>I90-J90</f>
        <v>0</v>
      </c>
      <c r="L90" s="51">
        <f>F90+I90</f>
        <v>10918</v>
      </c>
      <c r="M90" s="31">
        <f>G90+J90</f>
        <v>0</v>
      </c>
      <c r="N90" s="176" t="s">
        <v>128</v>
      </c>
    </row>
    <row r="91" spans="1:14" s="6" customFormat="1" ht="30.75" customHeight="1" thickBot="1" x14ac:dyDescent="0.3">
      <c r="A91" s="250"/>
      <c r="B91" s="264"/>
      <c r="C91" s="184" t="s">
        <v>19</v>
      </c>
      <c r="D91" s="184"/>
      <c r="E91" s="18" t="s">
        <v>21</v>
      </c>
      <c r="F91" s="134"/>
      <c r="G91" s="135">
        <v>10918</v>
      </c>
      <c r="H91" s="162">
        <f t="shared" ref="H91" si="82">F91-G91</f>
        <v>-10918</v>
      </c>
      <c r="I91" s="124"/>
      <c r="J91" s="45"/>
      <c r="K91" s="133">
        <f t="shared" ref="K91" si="83">I91-J91</f>
        <v>0</v>
      </c>
      <c r="L91" s="124">
        <f t="shared" ref="L91" si="84">F91+I91</f>
        <v>0</v>
      </c>
      <c r="M91" s="47">
        <f t="shared" ref="M91" si="85">G91+J91</f>
        <v>10918</v>
      </c>
      <c r="N91" s="177"/>
    </row>
    <row r="92" spans="1:14" s="6" customFormat="1" ht="45.75" customHeight="1" x14ac:dyDescent="0.25">
      <c r="A92" s="240" t="s">
        <v>123</v>
      </c>
      <c r="B92" s="261" t="s">
        <v>45</v>
      </c>
      <c r="C92" s="184" t="s">
        <v>17</v>
      </c>
      <c r="D92" s="184"/>
      <c r="E92" s="18" t="s">
        <v>15</v>
      </c>
      <c r="F92" s="63">
        <v>5560</v>
      </c>
      <c r="G92" s="54"/>
      <c r="H92" s="152">
        <f>F92-G92</f>
        <v>5560</v>
      </c>
      <c r="I92" s="51"/>
      <c r="J92" s="7"/>
      <c r="K92" s="58">
        <f>I92-J92</f>
        <v>0</v>
      </c>
      <c r="L92" s="51">
        <f>F92+I92</f>
        <v>5560</v>
      </c>
      <c r="M92" s="31">
        <f>G92+J92</f>
        <v>0</v>
      </c>
      <c r="N92" s="176" t="s">
        <v>128</v>
      </c>
    </row>
    <row r="93" spans="1:14" s="6" customFormat="1" ht="30.75" customHeight="1" x14ac:dyDescent="0.25">
      <c r="A93" s="241"/>
      <c r="B93" s="262"/>
      <c r="C93" s="254" t="s">
        <v>18</v>
      </c>
      <c r="D93" s="254"/>
      <c r="E93" s="56" t="s">
        <v>16</v>
      </c>
      <c r="F93" s="113"/>
      <c r="G93" s="112">
        <v>5533</v>
      </c>
      <c r="H93" s="153">
        <f t="shared" ref="H93:H94" si="86">F93-G93</f>
        <v>-5533</v>
      </c>
      <c r="I93" s="52"/>
      <c r="J93" s="33"/>
      <c r="K93" s="59">
        <f t="shared" ref="K93:K94" si="87">I93-J93</f>
        <v>0</v>
      </c>
      <c r="L93" s="52">
        <f t="shared" ref="L93:L99" si="88">F93+I93</f>
        <v>0</v>
      </c>
      <c r="M93" s="34">
        <f t="shared" ref="M93:M99" si="89">G93+J93</f>
        <v>5533</v>
      </c>
      <c r="N93" s="178"/>
    </row>
    <row r="94" spans="1:14" s="6" customFormat="1" ht="30.75" customHeight="1" thickBot="1" x14ac:dyDescent="0.3">
      <c r="A94" s="242"/>
      <c r="B94" s="263"/>
      <c r="C94" s="223" t="s">
        <v>63</v>
      </c>
      <c r="D94" s="223"/>
      <c r="E94" s="20" t="s">
        <v>16</v>
      </c>
      <c r="F94" s="130"/>
      <c r="G94" s="131">
        <v>27</v>
      </c>
      <c r="H94" s="154">
        <f t="shared" si="86"/>
        <v>-27</v>
      </c>
      <c r="I94" s="61"/>
      <c r="J94" s="35"/>
      <c r="K94" s="60">
        <f t="shared" si="87"/>
        <v>0</v>
      </c>
      <c r="L94" s="61">
        <f t="shared" si="88"/>
        <v>0</v>
      </c>
      <c r="M94" s="36">
        <f t="shared" si="89"/>
        <v>27</v>
      </c>
      <c r="N94" s="179"/>
    </row>
    <row r="95" spans="1:14" ht="30.75" customHeight="1" x14ac:dyDescent="0.25">
      <c r="A95" s="220" t="s">
        <v>134</v>
      </c>
      <c r="B95" s="238" t="s">
        <v>137</v>
      </c>
      <c r="C95" s="200" t="s">
        <v>136</v>
      </c>
      <c r="D95" s="200"/>
      <c r="E95" s="85" t="s">
        <v>42</v>
      </c>
      <c r="F95" s="68"/>
      <c r="G95" s="69">
        <v>7958</v>
      </c>
      <c r="H95" s="88">
        <f>F95-G95</f>
        <v>-7958</v>
      </c>
      <c r="I95" s="68"/>
      <c r="J95" s="69"/>
      <c r="K95" s="88">
        <f>I95-J95</f>
        <v>0</v>
      </c>
      <c r="L95" s="68">
        <f t="shared" si="88"/>
        <v>0</v>
      </c>
      <c r="M95" s="87">
        <f t="shared" si="89"/>
        <v>7958</v>
      </c>
      <c r="N95" s="275" t="s">
        <v>119</v>
      </c>
    </row>
    <row r="96" spans="1:14" ht="33.75" customHeight="1" thickBot="1" x14ac:dyDescent="0.3">
      <c r="A96" s="221"/>
      <c r="B96" s="277"/>
      <c r="C96" s="207" t="s">
        <v>136</v>
      </c>
      <c r="D96" s="207"/>
      <c r="E96" s="103" t="s">
        <v>43</v>
      </c>
      <c r="F96" s="161"/>
      <c r="G96" s="92">
        <v>-7958</v>
      </c>
      <c r="H96" s="93">
        <f t="shared" ref="H96" si="90">F96-G96</f>
        <v>7958</v>
      </c>
      <c r="I96" s="91"/>
      <c r="J96" s="92"/>
      <c r="K96" s="93">
        <f t="shared" ref="K96" si="91">I96-J96</f>
        <v>0</v>
      </c>
      <c r="L96" s="91">
        <f t="shared" si="88"/>
        <v>0</v>
      </c>
      <c r="M96" s="94">
        <f t="shared" si="89"/>
        <v>-7958</v>
      </c>
      <c r="N96" s="276"/>
    </row>
    <row r="97" spans="1:14" ht="34.5" customHeight="1" x14ac:dyDescent="0.25">
      <c r="A97" s="201" t="s">
        <v>135</v>
      </c>
      <c r="B97" s="203" t="s">
        <v>141</v>
      </c>
      <c r="C97" s="107" t="s">
        <v>140</v>
      </c>
      <c r="D97" s="208" t="s">
        <v>138</v>
      </c>
      <c r="E97" s="62" t="s">
        <v>88</v>
      </c>
      <c r="F97" s="63"/>
      <c r="G97" s="108">
        <v>-18135</v>
      </c>
      <c r="H97" s="95">
        <f>F97-G97</f>
        <v>18135</v>
      </c>
      <c r="I97" s="63"/>
      <c r="J97" s="64"/>
      <c r="K97" s="65">
        <f>I97-J97</f>
        <v>0</v>
      </c>
      <c r="L97" s="100">
        <f t="shared" si="88"/>
        <v>0</v>
      </c>
      <c r="M97" s="66">
        <f t="shared" si="89"/>
        <v>-18135</v>
      </c>
      <c r="N97" s="164" t="s">
        <v>119</v>
      </c>
    </row>
    <row r="98" spans="1:14" ht="34.5" customHeight="1" x14ac:dyDescent="0.25">
      <c r="A98" s="197"/>
      <c r="B98" s="199"/>
      <c r="C98" s="148" t="s">
        <v>140</v>
      </c>
      <c r="D98" s="249"/>
      <c r="E98" s="67" t="s">
        <v>78</v>
      </c>
      <c r="F98" s="71"/>
      <c r="G98" s="109">
        <v>-2300</v>
      </c>
      <c r="H98" s="96">
        <f>F98-G98</f>
        <v>2300</v>
      </c>
      <c r="I98" s="71"/>
      <c r="J98" s="72"/>
      <c r="K98" s="70">
        <f>I98-J98</f>
        <v>0</v>
      </c>
      <c r="L98" s="101">
        <f t="shared" ref="L98" si="92">F98+I98</f>
        <v>0</v>
      </c>
      <c r="M98" s="74">
        <f t="shared" ref="M98" si="93">G98+J98</f>
        <v>-2300</v>
      </c>
      <c r="N98" s="165"/>
    </row>
    <row r="99" spans="1:14" ht="34.5" customHeight="1" thickBot="1" x14ac:dyDescent="0.3">
      <c r="A99" s="202"/>
      <c r="B99" s="204"/>
      <c r="C99" s="149" t="s">
        <v>140</v>
      </c>
      <c r="D99" s="209"/>
      <c r="E99" s="78" t="s">
        <v>139</v>
      </c>
      <c r="F99" s="79"/>
      <c r="G99" s="99">
        <v>20435</v>
      </c>
      <c r="H99" s="97">
        <f>F99-G99</f>
        <v>-20435</v>
      </c>
      <c r="I99" s="79"/>
      <c r="J99" s="89"/>
      <c r="K99" s="90">
        <f>I99-J99</f>
        <v>0</v>
      </c>
      <c r="L99" s="83">
        <f t="shared" si="88"/>
        <v>0</v>
      </c>
      <c r="M99" s="84">
        <f t="shared" si="89"/>
        <v>20435</v>
      </c>
      <c r="N99" s="166"/>
    </row>
    <row r="100" spans="1:14" s="13" customFormat="1" ht="21.75" customHeight="1" thickBot="1" x14ac:dyDescent="0.3">
      <c r="A100" s="117"/>
      <c r="B100" s="150"/>
      <c r="C100" s="243"/>
      <c r="D100" s="244"/>
      <c r="E100" s="245"/>
      <c r="F100" s="132">
        <f>SUM(F6:F99)</f>
        <v>182625</v>
      </c>
      <c r="G100" s="132">
        <f t="shared" ref="G100:M100" si="94">SUM(G6:G99)</f>
        <v>182625</v>
      </c>
      <c r="H100" s="132">
        <f t="shared" si="94"/>
        <v>0</v>
      </c>
      <c r="I100" s="132">
        <f t="shared" si="94"/>
        <v>683854</v>
      </c>
      <c r="J100" s="132">
        <f t="shared" si="94"/>
        <v>683854</v>
      </c>
      <c r="K100" s="132">
        <f t="shared" si="94"/>
        <v>0</v>
      </c>
      <c r="L100" s="132">
        <f t="shared" si="94"/>
        <v>866479</v>
      </c>
      <c r="M100" s="132">
        <f t="shared" si="94"/>
        <v>866479</v>
      </c>
      <c r="N100" s="163"/>
    </row>
    <row r="101" spans="1:14" x14ac:dyDescent="0.25">
      <c r="A101" s="237"/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/>
      <c r="N101" s="143"/>
    </row>
  </sheetData>
  <autoFilter ref="A5:L101" xr:uid="{77C485A9-CB1E-4885-B078-44BAA766E6E2}"/>
  <mergeCells count="175">
    <mergeCell ref="N97:N99"/>
    <mergeCell ref="N95:N96"/>
    <mergeCell ref="C95:D95"/>
    <mergeCell ref="C96:D96"/>
    <mergeCell ref="A95:A96"/>
    <mergeCell ref="B95:B96"/>
    <mergeCell ref="A97:A99"/>
    <mergeCell ref="B97:B99"/>
    <mergeCell ref="D97:D99"/>
    <mergeCell ref="A2:M2"/>
    <mergeCell ref="A53:A54"/>
    <mergeCell ref="C54:D54"/>
    <mergeCell ref="C34:D34"/>
    <mergeCell ref="A3:L3"/>
    <mergeCell ref="A47:A48"/>
    <mergeCell ref="C48:D48"/>
    <mergeCell ref="C5:D5"/>
    <mergeCell ref="C47:D47"/>
    <mergeCell ref="C33:D33"/>
    <mergeCell ref="A39:A40"/>
    <mergeCell ref="B39:B40"/>
    <mergeCell ref="C39:D39"/>
    <mergeCell ref="C40:D40"/>
    <mergeCell ref="A36:A38"/>
    <mergeCell ref="B36:B38"/>
    <mergeCell ref="C36:D36"/>
    <mergeCell ref="C37:D37"/>
    <mergeCell ref="C11:D11"/>
    <mergeCell ref="C12:D12"/>
    <mergeCell ref="C13:D13"/>
    <mergeCell ref="C22:D22"/>
    <mergeCell ref="C23:D23"/>
    <mergeCell ref="C24:D24"/>
    <mergeCell ref="B92:B94"/>
    <mergeCell ref="C93:D93"/>
    <mergeCell ref="C94:D94"/>
    <mergeCell ref="B90:B91"/>
    <mergeCell ref="C90:D90"/>
    <mergeCell ref="C91:D91"/>
    <mergeCell ref="C58:D58"/>
    <mergeCell ref="C55:D55"/>
    <mergeCell ref="C56:D56"/>
    <mergeCell ref="B77:B82"/>
    <mergeCell ref="D69:D70"/>
    <mergeCell ref="A90:A91"/>
    <mergeCell ref="A41:A42"/>
    <mergeCell ref="B41:B42"/>
    <mergeCell ref="C41:D41"/>
    <mergeCell ref="C42:D42"/>
    <mergeCell ref="C57:D57"/>
    <mergeCell ref="C14:D14"/>
    <mergeCell ref="C15:D15"/>
    <mergeCell ref="C16:D16"/>
    <mergeCell ref="C17:D17"/>
    <mergeCell ref="B47:B48"/>
    <mergeCell ref="C38:D38"/>
    <mergeCell ref="C18:D18"/>
    <mergeCell ref="A26:A28"/>
    <mergeCell ref="B26:B28"/>
    <mergeCell ref="C26:D26"/>
    <mergeCell ref="C27:D27"/>
    <mergeCell ref="C28:D28"/>
    <mergeCell ref="C45:D45"/>
    <mergeCell ref="C19:D19"/>
    <mergeCell ref="C20:D20"/>
    <mergeCell ref="A21:A25"/>
    <mergeCell ref="B21:B25"/>
    <mergeCell ref="C21:D21"/>
    <mergeCell ref="A101:L101"/>
    <mergeCell ref="C35:D35"/>
    <mergeCell ref="C49:D49"/>
    <mergeCell ref="B49:B50"/>
    <mergeCell ref="A32:A35"/>
    <mergeCell ref="A49:A50"/>
    <mergeCell ref="C32:D32"/>
    <mergeCell ref="C100:E100"/>
    <mergeCell ref="A51:A52"/>
    <mergeCell ref="B51:B52"/>
    <mergeCell ref="A92:A94"/>
    <mergeCell ref="B32:B35"/>
    <mergeCell ref="A88:A89"/>
    <mergeCell ref="B88:B89"/>
    <mergeCell ref="C88:D88"/>
    <mergeCell ref="C89:D89"/>
    <mergeCell ref="C86:D86"/>
    <mergeCell ref="C85:D85"/>
    <mergeCell ref="A75:A76"/>
    <mergeCell ref="B63:B70"/>
    <mergeCell ref="A63:A70"/>
    <mergeCell ref="D63:D64"/>
    <mergeCell ref="D65:D66"/>
    <mergeCell ref="D67:D68"/>
    <mergeCell ref="C25:D25"/>
    <mergeCell ref="A6:A20"/>
    <mergeCell ref="B6:B20"/>
    <mergeCell ref="C6:D6"/>
    <mergeCell ref="C7:D7"/>
    <mergeCell ref="C8:D8"/>
    <mergeCell ref="C9:D9"/>
    <mergeCell ref="C10:D10"/>
    <mergeCell ref="A29:A31"/>
    <mergeCell ref="B29:B31"/>
    <mergeCell ref="C29:D29"/>
    <mergeCell ref="C30:D30"/>
    <mergeCell ref="C31:D31"/>
    <mergeCell ref="B45:B46"/>
    <mergeCell ref="C50:D50"/>
    <mergeCell ref="A83:A87"/>
    <mergeCell ref="B83:B87"/>
    <mergeCell ref="C83:D83"/>
    <mergeCell ref="C84:D84"/>
    <mergeCell ref="C87:D87"/>
    <mergeCell ref="C46:D46"/>
    <mergeCell ref="A77:A82"/>
    <mergeCell ref="C51:D51"/>
    <mergeCell ref="C52:D52"/>
    <mergeCell ref="B53:B54"/>
    <mergeCell ref="C53:D53"/>
    <mergeCell ref="A43:A44"/>
    <mergeCell ref="B43:B44"/>
    <mergeCell ref="C43:D43"/>
    <mergeCell ref="C44:D44"/>
    <mergeCell ref="A59:A60"/>
    <mergeCell ref="B59:B60"/>
    <mergeCell ref="C59:D59"/>
    <mergeCell ref="C60:D60"/>
    <mergeCell ref="B75:B76"/>
    <mergeCell ref="C75:D75"/>
    <mergeCell ref="C76:D76"/>
    <mergeCell ref="D71:D72"/>
    <mergeCell ref="D73:D74"/>
    <mergeCell ref="B71:B72"/>
    <mergeCell ref="A71:A72"/>
    <mergeCell ref="A73:A74"/>
    <mergeCell ref="B73:B74"/>
    <mergeCell ref="A61:A62"/>
    <mergeCell ref="B61:B62"/>
    <mergeCell ref="C61:D61"/>
    <mergeCell ref="C62:D62"/>
    <mergeCell ref="B55:B58"/>
    <mergeCell ref="A55:A58"/>
    <mergeCell ref="A45:A46"/>
    <mergeCell ref="N6:N20"/>
    <mergeCell ref="N21:N25"/>
    <mergeCell ref="N26:N28"/>
    <mergeCell ref="N29:N31"/>
    <mergeCell ref="N32:N35"/>
    <mergeCell ref="N36:N38"/>
    <mergeCell ref="N39:N40"/>
    <mergeCell ref="N41:N42"/>
    <mergeCell ref="N43:N44"/>
    <mergeCell ref="N45:N46"/>
    <mergeCell ref="N47:N48"/>
    <mergeCell ref="N49:N50"/>
    <mergeCell ref="N51:N52"/>
    <mergeCell ref="N53:N54"/>
    <mergeCell ref="N55:N58"/>
    <mergeCell ref="N59:N60"/>
    <mergeCell ref="N61:N62"/>
    <mergeCell ref="N63:N70"/>
    <mergeCell ref="N77:N82"/>
    <mergeCell ref="N71:N72"/>
    <mergeCell ref="N73:N74"/>
    <mergeCell ref="N75:N76"/>
    <mergeCell ref="N83:N87"/>
    <mergeCell ref="N88:N89"/>
    <mergeCell ref="N90:N91"/>
    <mergeCell ref="N92:N94"/>
    <mergeCell ref="C81:D81"/>
    <mergeCell ref="C82:D82"/>
    <mergeCell ref="C77:D77"/>
    <mergeCell ref="C80:D80"/>
    <mergeCell ref="C78:D78"/>
    <mergeCell ref="C79:D79"/>
    <mergeCell ref="C92:D92"/>
  </mergeCells>
  <printOptions horizontalCentered="1"/>
  <pageMargins left="0.15748031496062992" right="0.15748031496062992" top="0.62992125984251968" bottom="0.27559055118110237" header="0.31496062992125984" footer="0.15748031496062992"/>
  <pageSetup paperSize="9" scale="52" orientation="landscape" r:id="rId1"/>
  <headerFooter>
    <oddFooter>&amp;P. oldal</oddFooter>
  </headerFooter>
  <rowBreaks count="3" manualBreakCount="3">
    <brk id="35" max="13" man="1"/>
    <brk id="60" max="13" man="1"/>
    <brk id="8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41" sqref="A4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Munka1!Nyomtatási_cím</vt:lpstr>
      <vt:lpstr>Munka1!Nyomtatási_terület</vt:lpstr>
    </vt:vector>
  </TitlesOfParts>
  <Company>Főpolgármesteri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szaboa</dc:creator>
  <cp:lastModifiedBy>Szabó Anita</cp:lastModifiedBy>
  <cp:lastPrinted>2021-01-20T07:59:41Z</cp:lastPrinted>
  <dcterms:created xsi:type="dcterms:W3CDTF">2014-11-20T08:48:25Z</dcterms:created>
  <dcterms:modified xsi:type="dcterms:W3CDTF">2021-01-20T09:45:52Z</dcterms:modified>
</cp:coreProperties>
</file>