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czer Katalin\Dropbox (ECOVIS Tax Solution)\Ecovis Work\client\ÜCS_CSAPI\WORK\feltételes adómegállapítás\"/>
    </mc:Choice>
  </mc:AlternateContent>
  <xr:revisionPtr revIDLastSave="0" documentId="13_ncr:1_{41841803-82BA-424C-8484-1F3B679A867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unka1" sheetId="1" r:id="rId1"/>
  </sheets>
  <definedNames>
    <definedName name="_xlnm.Print_Titles" localSheetId="0">Munka1!$A:$B</definedName>
    <definedName name="_xlnm.Print_Area" localSheetId="0">Munka1!$A$2:$U$27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" l="1"/>
  <c r="C6" i="1"/>
  <c r="D6" i="1"/>
  <c r="E6" i="1"/>
  <c r="F6" i="1"/>
  <c r="G6" i="1"/>
  <c r="H6" i="1"/>
  <c r="I6" i="1"/>
  <c r="Q6" i="1"/>
  <c r="Q9" i="1"/>
  <c r="C23" i="1" l="1"/>
  <c r="C22" i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D9" i="1"/>
  <c r="E9" i="1"/>
  <c r="F9" i="1"/>
  <c r="G9" i="1"/>
  <c r="H9" i="1"/>
  <c r="I9" i="1"/>
  <c r="J9" i="1"/>
  <c r="K9" i="1"/>
  <c r="L9" i="1"/>
  <c r="M9" i="1"/>
  <c r="N9" i="1"/>
  <c r="O9" i="1"/>
  <c r="P9" i="1"/>
  <c r="R9" i="1"/>
  <c r="S9" i="1"/>
  <c r="T9" i="1"/>
  <c r="J6" i="1"/>
  <c r="K6" i="1"/>
  <c r="L6" i="1"/>
  <c r="M6" i="1"/>
  <c r="N6" i="1"/>
  <c r="O6" i="1"/>
  <c r="P6" i="1"/>
  <c r="R6" i="1"/>
  <c r="S6" i="1"/>
  <c r="T6" i="1"/>
  <c r="U7" i="1" l="1"/>
  <c r="U8" i="1"/>
  <c r="C9" i="1" l="1"/>
  <c r="D22" i="1"/>
  <c r="E22" i="1"/>
  <c r="F22" i="1"/>
  <c r="G22" i="1"/>
  <c r="H22" i="1"/>
  <c r="I22" i="1"/>
  <c r="K22" i="1"/>
  <c r="L22" i="1"/>
  <c r="N22" i="1"/>
  <c r="O22" i="1"/>
  <c r="P22" i="1"/>
  <c r="Q22" i="1"/>
  <c r="R22" i="1"/>
  <c r="S22" i="1"/>
  <c r="T22" i="1"/>
  <c r="G23" i="1"/>
  <c r="I23" i="1"/>
  <c r="K23" i="1"/>
  <c r="M23" i="1"/>
  <c r="N23" i="1"/>
  <c r="O23" i="1"/>
  <c r="Q23" i="1"/>
  <c r="R23" i="1"/>
  <c r="S23" i="1"/>
  <c r="T23" i="1"/>
  <c r="P23" i="1"/>
  <c r="J22" i="1"/>
  <c r="U22" i="1" l="1"/>
  <c r="D23" i="1"/>
  <c r="L23" i="1"/>
  <c r="H23" i="1"/>
  <c r="U9" i="1"/>
  <c r="E23" i="1"/>
  <c r="J23" i="1"/>
  <c r="C21" i="1" l="1"/>
  <c r="U20" i="1"/>
  <c r="U19" i="1"/>
  <c r="U16" i="1"/>
  <c r="D24" i="1"/>
  <c r="U14" i="1"/>
  <c r="U13" i="1"/>
  <c r="C12" i="1"/>
  <c r="U11" i="1"/>
  <c r="U10" i="1"/>
  <c r="U5" i="1"/>
  <c r="U4" i="1"/>
  <c r="C24" i="1" l="1"/>
  <c r="C25" i="1" s="1"/>
  <c r="L24" i="1"/>
  <c r="L25" i="1" s="1"/>
  <c r="N24" i="1"/>
  <c r="N25" i="1" s="1"/>
  <c r="M24" i="1"/>
  <c r="M25" i="1" s="1"/>
  <c r="S24" i="1"/>
  <c r="S25" i="1" s="1"/>
  <c r="E24" i="1"/>
  <c r="E25" i="1" s="1"/>
  <c r="F24" i="1"/>
  <c r="F25" i="1" s="1"/>
  <c r="H24" i="1"/>
  <c r="H25" i="1" s="1"/>
  <c r="G24" i="1"/>
  <c r="G25" i="1" s="1"/>
  <c r="R24" i="1"/>
  <c r="R25" i="1" s="1"/>
  <c r="T24" i="1"/>
  <c r="T25" i="1" s="1"/>
  <c r="P24" i="1"/>
  <c r="P25" i="1" s="1"/>
  <c r="Q24" i="1"/>
  <c r="Q25" i="1" s="1"/>
  <c r="I24" i="1"/>
  <c r="I25" i="1" s="1"/>
  <c r="K24" i="1"/>
  <c r="K25" i="1" s="1"/>
  <c r="J24" i="1"/>
  <c r="J25" i="1" s="1"/>
  <c r="O24" i="1"/>
  <c r="O25" i="1" s="1"/>
  <c r="D25" i="1"/>
  <c r="U15" i="1"/>
  <c r="U21" i="1"/>
  <c r="U12" i="1"/>
  <c r="U6" i="1"/>
  <c r="U18" i="1"/>
  <c r="F23" i="1"/>
  <c r="U23" i="1" s="1"/>
  <c r="U24" i="1" l="1"/>
  <c r="U17" i="1"/>
  <c r="U25" i="1" l="1"/>
</calcChain>
</file>

<file path=xl/sharedStrings.xml><?xml version="1.0" encoding="utf-8"?>
<sst xmlns="http://schemas.openxmlformats.org/spreadsheetml/2006/main" count="65" uniqueCount="45">
  <si>
    <t>18075/9</t>
  </si>
  <si>
    <t>18075/13</t>
  </si>
  <si>
    <t>18135/20</t>
  </si>
  <si>
    <t>23152/181</t>
  </si>
  <si>
    <t>23152/15</t>
  </si>
  <si>
    <t>38933/4</t>
  </si>
  <si>
    <t>3475/57</t>
  </si>
  <si>
    <t>4275/17</t>
  </si>
  <si>
    <t>4275/6</t>
  </si>
  <si>
    <t>4275/23</t>
  </si>
  <si>
    <t>31267/96</t>
  </si>
  <si>
    <t>171190/62</t>
  </si>
  <si>
    <t>169171/5</t>
  </si>
  <si>
    <t>169171/6</t>
  </si>
  <si>
    <t>169171/7</t>
  </si>
  <si>
    <t>Mindösszesen:</t>
  </si>
  <si>
    <t xml:space="preserve">Batthyány téri Vásárcsarnok </t>
  </si>
  <si>
    <t>Flórián téri Üzletközpont</t>
  </si>
  <si>
    <t>Flórián téri Parkoló</t>
  </si>
  <si>
    <t xml:space="preserve">Kórház utcai Vásárcsarnok  </t>
  </si>
  <si>
    <t xml:space="preserve">Római téri Üzletközpont </t>
  </si>
  <si>
    <t>Szentendrei u. Üzletház</t>
  </si>
  <si>
    <t>Rákóczi téri Vásárcsarnok</t>
  </si>
  <si>
    <t xml:space="preserve">Vámház körúti Vásárcsarnok </t>
  </si>
  <si>
    <t xml:space="preserve">Liget téri Üzletközpont </t>
  </si>
  <si>
    <t xml:space="preserve">Tétényi úti Üzletközpont </t>
  </si>
  <si>
    <t>Fehérvári úti Vásárcsarnok , Központ</t>
  </si>
  <si>
    <t xml:space="preserve">Fehérvári úti Vásárcsarnok  </t>
  </si>
  <si>
    <t>Fehérvári úti Vásárcsarnok - parkoló</t>
  </si>
  <si>
    <t>Bosnyák téri Vásárcsarnok</t>
  </si>
  <si>
    <t xml:space="preserve">Fővárosi Autópiac    </t>
  </si>
  <si>
    <t>Épület</t>
  </si>
  <si>
    <t xml:space="preserve">Bruttó </t>
  </si>
  <si>
    <t xml:space="preserve">Nettó </t>
  </si>
  <si>
    <t>Építmény</t>
  </si>
  <si>
    <t>Zöld terület</t>
  </si>
  <si>
    <t>Vagyoni értékű jog</t>
  </si>
  <si>
    <t xml:space="preserve">Összesen: </t>
  </si>
  <si>
    <t>Megnevezés</t>
  </si>
  <si>
    <t>ÉCS</t>
  </si>
  <si>
    <t>27 % Áfa</t>
  </si>
  <si>
    <t>Nagysándor J. u. Szolgáltatóház</t>
  </si>
  <si>
    <t>Üzemeltetésre adott épület, építmény</t>
  </si>
  <si>
    <t>adatok forintban</t>
  </si>
  <si>
    <t>Épületgépészet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</si>
</sst>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F_t_-;\-* #,##0.0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9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/>
    <xf numFmtId="0" fontId="2" fillId="0" borderId="0" xfId="0" applyFont="1" applyFill="1"/>
    <xf numFmtId="0" fontId="4" fillId="0" borderId="0" xfId="0" applyFont="1" applyAlignment="1">
      <alignment wrapText="1"/>
    </xf>
    <xf numFmtId="3" fontId="2" fillId="0" borderId="12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Fill="1"/>
    <xf numFmtId="3" fontId="4" fillId="0" borderId="17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">
    <cellStyle name="Ezres 2" xfId="2" xr:uid="{00000000-0005-0000-0000-000001000000}"/>
    <cellStyle name="Ezres 3" xfId="1" xr:uid="{00000000-0005-0000-0000-000002000000}"/>
    <cellStyle name="Ezres 4" xfId="4" xr:uid="{00000000-0005-0000-0000-000003000000}"/>
    <cellStyle name="Normál" xfId="0" builtinId="0"/>
    <cellStyle name="Normá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="85" zoomScaleNormal="85" workbookViewId="0">
      <pane xSplit="2" ySplit="3" topLeftCell="L10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ColWidth="8.7265625" defaultRowHeight="12.5" x14ac:dyDescent="0.25"/>
  <cols>
    <col min="1" max="1" width="14" style="8" customWidth="1"/>
    <col min="2" max="2" width="10.54296875" style="8" customWidth="1"/>
    <col min="3" max="21" width="16.1796875" style="5" customWidth="1"/>
    <col min="22" max="16384" width="8.7265625" style="6"/>
  </cols>
  <sheetData>
    <row r="1" spans="1:21" ht="13" thickBot="1" x14ac:dyDescent="0.3">
      <c r="A1" s="26" t="s">
        <v>43</v>
      </c>
    </row>
    <row r="2" spans="1:21" s="3" customFormat="1" ht="12.65" customHeight="1" x14ac:dyDescent="0.25">
      <c r="A2" s="37" t="s">
        <v>38</v>
      </c>
      <c r="B2" s="38"/>
      <c r="C2" s="23">
        <v>14129</v>
      </c>
      <c r="D2" s="23" t="s">
        <v>0</v>
      </c>
      <c r="E2" s="23" t="s">
        <v>1</v>
      </c>
      <c r="F2" s="23" t="s">
        <v>2</v>
      </c>
      <c r="G2" s="23" t="s">
        <v>3</v>
      </c>
      <c r="H2" s="23" t="s">
        <v>4</v>
      </c>
      <c r="I2" s="23">
        <v>34877</v>
      </c>
      <c r="J2" s="23">
        <v>37056</v>
      </c>
      <c r="K2" s="23" t="s">
        <v>5</v>
      </c>
      <c r="L2" s="23" t="s">
        <v>6</v>
      </c>
      <c r="M2" s="23" t="s">
        <v>7</v>
      </c>
      <c r="N2" s="23" t="s">
        <v>8</v>
      </c>
      <c r="O2" s="23" t="s">
        <v>9</v>
      </c>
      <c r="P2" s="23" t="s">
        <v>10</v>
      </c>
      <c r="Q2" s="23" t="s">
        <v>11</v>
      </c>
      <c r="R2" s="23" t="s">
        <v>12</v>
      </c>
      <c r="S2" s="23" t="s">
        <v>13</v>
      </c>
      <c r="T2" s="23" t="s">
        <v>14</v>
      </c>
      <c r="U2" s="33" t="s">
        <v>15</v>
      </c>
    </row>
    <row r="3" spans="1:21" s="4" customFormat="1" ht="39.5" thickBot="1" x14ac:dyDescent="0.3">
      <c r="A3" s="39"/>
      <c r="B3" s="40"/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1" t="s">
        <v>29</v>
      </c>
      <c r="Q3" s="1" t="s">
        <v>41</v>
      </c>
      <c r="R3" s="1" t="s">
        <v>30</v>
      </c>
      <c r="S3" s="1" t="s">
        <v>30</v>
      </c>
      <c r="T3" s="1" t="s">
        <v>30</v>
      </c>
      <c r="U3" s="34"/>
    </row>
    <row r="4" spans="1:21" s="5" customFormat="1" ht="12.65" customHeight="1" x14ac:dyDescent="0.25">
      <c r="A4" s="30" t="s">
        <v>31</v>
      </c>
      <c r="B4" s="18" t="s">
        <v>32</v>
      </c>
      <c r="C4" s="15">
        <v>290380503</v>
      </c>
      <c r="D4" s="15">
        <v>353547036</v>
      </c>
      <c r="E4" s="15">
        <v>0</v>
      </c>
      <c r="F4" s="15">
        <v>114254330</v>
      </c>
      <c r="G4" s="15">
        <v>0</v>
      </c>
      <c r="H4" s="15">
        <v>0</v>
      </c>
      <c r="I4" s="15">
        <v>111055082</v>
      </c>
      <c r="J4" s="15">
        <v>496411570</v>
      </c>
      <c r="K4" s="15">
        <v>63518376</v>
      </c>
      <c r="L4" s="15">
        <v>458774498</v>
      </c>
      <c r="M4" s="15">
        <v>56453995</v>
      </c>
      <c r="N4" s="15">
        <v>0</v>
      </c>
      <c r="O4" s="15">
        <v>0</v>
      </c>
      <c r="P4" s="15">
        <v>201958163</v>
      </c>
      <c r="Q4" s="15">
        <v>61931803</v>
      </c>
      <c r="R4" s="15">
        <v>0</v>
      </c>
      <c r="S4" s="15">
        <v>0</v>
      </c>
      <c r="T4" s="15">
        <v>0</v>
      </c>
      <c r="U4" s="12">
        <f t="shared" ref="U4:U24" si="0">SUM(C4:T4)</f>
        <v>2208285356</v>
      </c>
    </row>
    <row r="5" spans="1:21" s="5" customFormat="1" ht="12.65" customHeight="1" x14ac:dyDescent="0.25">
      <c r="A5" s="31"/>
      <c r="B5" s="17" t="s">
        <v>39</v>
      </c>
      <c r="C5" s="2">
        <v>0</v>
      </c>
      <c r="D5" s="2">
        <v>28821490</v>
      </c>
      <c r="E5" s="2">
        <v>0</v>
      </c>
      <c r="F5" s="2">
        <v>4061324</v>
      </c>
      <c r="G5" s="2">
        <v>0</v>
      </c>
      <c r="H5" s="2">
        <v>0</v>
      </c>
      <c r="I5" s="2">
        <v>8562291.4904109593</v>
      </c>
      <c r="J5" s="2">
        <v>0</v>
      </c>
      <c r="K5" s="2">
        <v>4378417</v>
      </c>
      <c r="L5" s="2">
        <v>46478612</v>
      </c>
      <c r="M5" s="2">
        <v>4319512</v>
      </c>
      <c r="N5" s="2">
        <v>0</v>
      </c>
      <c r="O5" s="2">
        <v>0</v>
      </c>
      <c r="P5" s="2">
        <v>15682956</v>
      </c>
      <c r="Q5" s="2">
        <v>3620890</v>
      </c>
      <c r="R5" s="2">
        <v>0</v>
      </c>
      <c r="S5" s="2">
        <v>0</v>
      </c>
      <c r="T5" s="2">
        <v>0</v>
      </c>
      <c r="U5" s="9">
        <f t="shared" si="0"/>
        <v>115925492.49041095</v>
      </c>
    </row>
    <row r="6" spans="1:21" s="5" customFormat="1" ht="12.65" customHeight="1" thickBot="1" x14ac:dyDescent="0.3">
      <c r="A6" s="32"/>
      <c r="B6" s="19" t="s">
        <v>33</v>
      </c>
      <c r="C6" s="16">
        <f>C4-C5</f>
        <v>290380503</v>
      </c>
      <c r="D6" s="16">
        <f t="shared" ref="D6:T6" si="1">D4-D5</f>
        <v>324725546</v>
      </c>
      <c r="E6" s="16">
        <f t="shared" si="1"/>
        <v>0</v>
      </c>
      <c r="F6" s="16">
        <f t="shared" si="1"/>
        <v>110193006</v>
      </c>
      <c r="G6" s="16">
        <f t="shared" si="1"/>
        <v>0</v>
      </c>
      <c r="H6" s="16">
        <f t="shared" si="1"/>
        <v>0</v>
      </c>
      <c r="I6" s="16">
        <f t="shared" si="1"/>
        <v>102492790.50958905</v>
      </c>
      <c r="J6" s="16">
        <f t="shared" si="1"/>
        <v>496411570</v>
      </c>
      <c r="K6" s="16">
        <f t="shared" si="1"/>
        <v>59139959</v>
      </c>
      <c r="L6" s="16">
        <f t="shared" si="1"/>
        <v>412295886</v>
      </c>
      <c r="M6" s="16">
        <f t="shared" si="1"/>
        <v>52134483</v>
      </c>
      <c r="N6" s="16">
        <f t="shared" si="1"/>
        <v>0</v>
      </c>
      <c r="O6" s="16">
        <f t="shared" si="1"/>
        <v>0</v>
      </c>
      <c r="P6" s="16">
        <f t="shared" si="1"/>
        <v>186275207</v>
      </c>
      <c r="Q6" s="16">
        <f t="shared" si="1"/>
        <v>58310913</v>
      </c>
      <c r="R6" s="16">
        <f t="shared" si="1"/>
        <v>0</v>
      </c>
      <c r="S6" s="16">
        <f t="shared" si="1"/>
        <v>0</v>
      </c>
      <c r="T6" s="16">
        <f t="shared" si="1"/>
        <v>0</v>
      </c>
      <c r="U6" s="13">
        <f t="shared" si="0"/>
        <v>2092359863.5095892</v>
      </c>
    </row>
    <row r="7" spans="1:21" s="5" customFormat="1" ht="12.65" customHeight="1" x14ac:dyDescent="0.25">
      <c r="A7" s="30" t="s">
        <v>44</v>
      </c>
      <c r="B7" s="18" t="s">
        <v>32</v>
      </c>
      <c r="C7" s="15">
        <v>146501765</v>
      </c>
      <c r="D7" s="15">
        <v>34646656</v>
      </c>
      <c r="E7" s="15">
        <v>0</v>
      </c>
      <c r="F7" s="15">
        <v>5780000</v>
      </c>
      <c r="G7" s="15">
        <v>0</v>
      </c>
      <c r="H7" s="15">
        <v>0</v>
      </c>
      <c r="I7" s="15">
        <v>43817263</v>
      </c>
      <c r="J7" s="15">
        <v>160743745</v>
      </c>
      <c r="K7" s="15">
        <v>5892592</v>
      </c>
      <c r="L7" s="15">
        <v>355650</v>
      </c>
      <c r="M7" s="15">
        <v>27455900</v>
      </c>
      <c r="N7" s="15">
        <v>0</v>
      </c>
      <c r="O7" s="15">
        <v>0</v>
      </c>
      <c r="P7" s="15">
        <v>5774039</v>
      </c>
      <c r="Q7" s="15">
        <v>569690</v>
      </c>
      <c r="R7" s="15">
        <v>0</v>
      </c>
      <c r="S7" s="15">
        <v>0</v>
      </c>
      <c r="T7" s="15">
        <v>0</v>
      </c>
      <c r="U7" s="12">
        <f t="shared" si="0"/>
        <v>431537300</v>
      </c>
    </row>
    <row r="8" spans="1:21" s="5" customFormat="1" ht="12.65" customHeight="1" x14ac:dyDescent="0.25">
      <c r="A8" s="31"/>
      <c r="B8" s="17" t="s">
        <v>39</v>
      </c>
      <c r="C8" s="2">
        <v>46152070</v>
      </c>
      <c r="D8" s="2">
        <v>2134014</v>
      </c>
      <c r="E8" s="2">
        <v>0</v>
      </c>
      <c r="F8" s="2">
        <v>651165</v>
      </c>
      <c r="G8" s="2">
        <v>0</v>
      </c>
      <c r="H8" s="2">
        <v>0</v>
      </c>
      <c r="I8" s="2">
        <v>24230260.026438352</v>
      </c>
      <c r="J8" s="2">
        <v>67717911</v>
      </c>
      <c r="K8" s="2">
        <v>1205560</v>
      </c>
      <c r="L8" s="2">
        <v>181269</v>
      </c>
      <c r="M8" s="2">
        <v>23952844</v>
      </c>
      <c r="N8" s="2">
        <v>0</v>
      </c>
      <c r="O8" s="2">
        <v>0</v>
      </c>
      <c r="P8" s="2">
        <v>4632027</v>
      </c>
      <c r="Q8" s="2">
        <v>556056</v>
      </c>
      <c r="R8" s="2">
        <v>0</v>
      </c>
      <c r="S8" s="2">
        <v>0</v>
      </c>
      <c r="T8" s="2">
        <v>0</v>
      </c>
      <c r="U8" s="9">
        <f t="shared" si="0"/>
        <v>171413176.02643836</v>
      </c>
    </row>
    <row r="9" spans="1:21" s="5" customFormat="1" ht="12.65" customHeight="1" thickBot="1" x14ac:dyDescent="0.3">
      <c r="A9" s="32"/>
      <c r="B9" s="19" t="s">
        <v>33</v>
      </c>
      <c r="C9" s="16">
        <f>C7-C8</f>
        <v>100349695</v>
      </c>
      <c r="D9" s="16">
        <f t="shared" ref="D9:T9" si="2">D7-D8</f>
        <v>32512642</v>
      </c>
      <c r="E9" s="16">
        <f t="shared" si="2"/>
        <v>0</v>
      </c>
      <c r="F9" s="16">
        <f t="shared" si="2"/>
        <v>5128835</v>
      </c>
      <c r="G9" s="16">
        <f t="shared" si="2"/>
        <v>0</v>
      </c>
      <c r="H9" s="16">
        <f t="shared" si="2"/>
        <v>0</v>
      </c>
      <c r="I9" s="16">
        <f t="shared" si="2"/>
        <v>19587002.973561648</v>
      </c>
      <c r="J9" s="16">
        <f t="shared" si="2"/>
        <v>93025834</v>
      </c>
      <c r="K9" s="16">
        <f t="shared" si="2"/>
        <v>4687032</v>
      </c>
      <c r="L9" s="16">
        <f t="shared" si="2"/>
        <v>174381</v>
      </c>
      <c r="M9" s="16">
        <f t="shared" si="2"/>
        <v>3503056</v>
      </c>
      <c r="N9" s="16">
        <f t="shared" si="2"/>
        <v>0</v>
      </c>
      <c r="O9" s="16">
        <f t="shared" si="2"/>
        <v>0</v>
      </c>
      <c r="P9" s="16">
        <f t="shared" si="2"/>
        <v>1142012</v>
      </c>
      <c r="Q9" s="16">
        <f t="shared" si="2"/>
        <v>13634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3">
        <f t="shared" si="0"/>
        <v>260124123.97356164</v>
      </c>
    </row>
    <row r="10" spans="1:21" s="5" customFormat="1" ht="13" x14ac:dyDescent="0.25">
      <c r="A10" s="30" t="s">
        <v>34</v>
      </c>
      <c r="B10" s="18" t="s">
        <v>32</v>
      </c>
      <c r="C10" s="15">
        <v>95842584</v>
      </c>
      <c r="D10" s="15">
        <v>24298971</v>
      </c>
      <c r="E10" s="15">
        <v>4461998</v>
      </c>
      <c r="F10" s="15">
        <v>4855406</v>
      </c>
      <c r="G10" s="15">
        <v>0</v>
      </c>
      <c r="H10" s="15">
        <v>0</v>
      </c>
      <c r="I10" s="15">
        <v>20085952</v>
      </c>
      <c r="J10" s="15">
        <v>170704416</v>
      </c>
      <c r="K10" s="15">
        <v>930336</v>
      </c>
      <c r="L10" s="15">
        <v>83034661</v>
      </c>
      <c r="M10" s="15">
        <v>1566392</v>
      </c>
      <c r="N10" s="15">
        <v>0</v>
      </c>
      <c r="O10" s="15">
        <v>0</v>
      </c>
      <c r="P10" s="15">
        <v>18471773</v>
      </c>
      <c r="Q10" s="15">
        <v>0</v>
      </c>
      <c r="R10" s="15">
        <v>0</v>
      </c>
      <c r="S10" s="15">
        <v>0</v>
      </c>
      <c r="T10" s="15">
        <v>0</v>
      </c>
      <c r="U10" s="12">
        <f t="shared" si="0"/>
        <v>424252489</v>
      </c>
    </row>
    <row r="11" spans="1:21" s="5" customFormat="1" ht="13" x14ac:dyDescent="0.25">
      <c r="A11" s="31"/>
      <c r="B11" s="17" t="s">
        <v>39</v>
      </c>
      <c r="C11" s="2">
        <v>10642562</v>
      </c>
      <c r="D11" s="2">
        <v>19795995</v>
      </c>
      <c r="E11" s="2">
        <v>335159.02435033867</v>
      </c>
      <c r="F11" s="2">
        <v>630138.58142465749</v>
      </c>
      <c r="G11" s="2">
        <v>0</v>
      </c>
      <c r="H11" s="2">
        <v>0</v>
      </c>
      <c r="I11" s="2">
        <v>1169740.9576438356</v>
      </c>
      <c r="J11" s="2">
        <v>22277951</v>
      </c>
      <c r="K11" s="2">
        <v>12983</v>
      </c>
      <c r="L11" s="2">
        <v>18081851.252054796</v>
      </c>
      <c r="M11" s="2">
        <v>336740</v>
      </c>
      <c r="N11" s="2">
        <v>0</v>
      </c>
      <c r="O11" s="2">
        <v>0</v>
      </c>
      <c r="P11" s="2">
        <v>1773939</v>
      </c>
      <c r="Q11" s="2">
        <v>0</v>
      </c>
      <c r="R11" s="2">
        <v>0</v>
      </c>
      <c r="S11" s="2">
        <v>0</v>
      </c>
      <c r="T11" s="2">
        <v>0</v>
      </c>
      <c r="U11" s="9">
        <f t="shared" si="0"/>
        <v>75057059.815473631</v>
      </c>
    </row>
    <row r="12" spans="1:21" s="5" customFormat="1" ht="13.5" thickBot="1" x14ac:dyDescent="0.3">
      <c r="A12" s="32"/>
      <c r="B12" s="19" t="s">
        <v>33</v>
      </c>
      <c r="C12" s="16">
        <f>C10-C11</f>
        <v>85200022</v>
      </c>
      <c r="D12" s="16">
        <f t="shared" ref="D12:T12" si="3">D10-D11</f>
        <v>4502976</v>
      </c>
      <c r="E12" s="16">
        <f t="shared" si="3"/>
        <v>4126838.9756496614</v>
      </c>
      <c r="F12" s="16">
        <f t="shared" si="3"/>
        <v>4225267.4185753427</v>
      </c>
      <c r="G12" s="16">
        <f t="shared" si="3"/>
        <v>0</v>
      </c>
      <c r="H12" s="16">
        <f t="shared" si="3"/>
        <v>0</v>
      </c>
      <c r="I12" s="16">
        <f t="shared" si="3"/>
        <v>18916211.042356163</v>
      </c>
      <c r="J12" s="16">
        <f t="shared" si="3"/>
        <v>148426465</v>
      </c>
      <c r="K12" s="16">
        <f t="shared" si="3"/>
        <v>917353</v>
      </c>
      <c r="L12" s="16">
        <f t="shared" si="3"/>
        <v>64952809.747945204</v>
      </c>
      <c r="M12" s="16">
        <f t="shared" si="3"/>
        <v>1229652</v>
      </c>
      <c r="N12" s="16">
        <f t="shared" si="3"/>
        <v>0</v>
      </c>
      <c r="O12" s="16">
        <f t="shared" si="3"/>
        <v>0</v>
      </c>
      <c r="P12" s="16">
        <f t="shared" si="3"/>
        <v>16697834</v>
      </c>
      <c r="Q12" s="16">
        <f t="shared" si="3"/>
        <v>0</v>
      </c>
      <c r="R12" s="16">
        <f t="shared" si="3"/>
        <v>0</v>
      </c>
      <c r="S12" s="16">
        <f t="shared" si="3"/>
        <v>0</v>
      </c>
      <c r="T12" s="16">
        <f t="shared" si="3"/>
        <v>0</v>
      </c>
      <c r="U12" s="13">
        <f t="shared" si="0"/>
        <v>349195429.18452638</v>
      </c>
    </row>
    <row r="13" spans="1:21" s="5" customFormat="1" ht="13" x14ac:dyDescent="0.25">
      <c r="A13" s="41" t="s">
        <v>35</v>
      </c>
      <c r="B13" s="21" t="s">
        <v>32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14">
        <f t="shared" si="0"/>
        <v>0</v>
      </c>
    </row>
    <row r="14" spans="1:21" s="5" customFormat="1" ht="13" x14ac:dyDescent="0.25">
      <c r="A14" s="42"/>
      <c r="B14" s="17" t="s">
        <v>39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9">
        <f t="shared" si="0"/>
        <v>0</v>
      </c>
    </row>
    <row r="15" spans="1:21" s="5" customFormat="1" ht="13.5" thickBot="1" x14ac:dyDescent="0.3">
      <c r="A15" s="43"/>
      <c r="B15" s="22" t="s">
        <v>33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10">
        <f t="shared" si="0"/>
        <v>0</v>
      </c>
    </row>
    <row r="16" spans="1:21" s="5" customFormat="1" ht="13" x14ac:dyDescent="0.25">
      <c r="A16" s="30" t="s">
        <v>42</v>
      </c>
      <c r="B16" s="18" t="s">
        <v>32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2">
        <f t="shared" si="0"/>
        <v>0</v>
      </c>
    </row>
    <row r="17" spans="1:21" s="5" customFormat="1" ht="13" x14ac:dyDescent="0.25">
      <c r="A17" s="31"/>
      <c r="B17" s="17" t="s">
        <v>39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9">
        <f t="shared" si="0"/>
        <v>0</v>
      </c>
    </row>
    <row r="18" spans="1:21" s="5" customFormat="1" ht="13.5" thickBot="1" x14ac:dyDescent="0.3">
      <c r="A18" s="32"/>
      <c r="B18" s="19" t="s">
        <v>33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3">
        <f t="shared" si="0"/>
        <v>0</v>
      </c>
    </row>
    <row r="19" spans="1:21" s="5" customFormat="1" ht="13" x14ac:dyDescent="0.25">
      <c r="A19" s="31" t="s">
        <v>36</v>
      </c>
      <c r="B19" s="21" t="s">
        <v>32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14">
        <f t="shared" si="0"/>
        <v>0</v>
      </c>
    </row>
    <row r="20" spans="1:21" s="5" customFormat="1" x14ac:dyDescent="0.25">
      <c r="A20" s="31"/>
      <c r="B20" s="17" t="s">
        <v>39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9">
        <f t="shared" si="0"/>
        <v>0</v>
      </c>
    </row>
    <row r="21" spans="1:21" s="5" customFormat="1" ht="13.5" thickBot="1" x14ac:dyDescent="0.3">
      <c r="A21" s="31"/>
      <c r="B21" s="22" t="s">
        <v>33</v>
      </c>
      <c r="C21" s="29">
        <f t="shared" ref="C21:T21" si="4">C19-C20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3">
        <f t="shared" si="0"/>
        <v>0</v>
      </c>
    </row>
    <row r="22" spans="1:21" s="7" customFormat="1" ht="13" x14ac:dyDescent="0.3">
      <c r="A22" s="44" t="s">
        <v>37</v>
      </c>
      <c r="B22" s="18" t="s">
        <v>32</v>
      </c>
      <c r="C22" s="24">
        <f>C4+C7+C10+C13+C16+C19</f>
        <v>532724852</v>
      </c>
      <c r="D22" s="24">
        <f t="shared" ref="D22:T24" si="5">D4+D7+D10+D13+D16+D19</f>
        <v>412492663</v>
      </c>
      <c r="E22" s="24">
        <f t="shared" si="5"/>
        <v>4461998</v>
      </c>
      <c r="F22" s="24">
        <f t="shared" si="5"/>
        <v>124889736</v>
      </c>
      <c r="G22" s="24">
        <f t="shared" si="5"/>
        <v>0</v>
      </c>
      <c r="H22" s="24">
        <f t="shared" si="5"/>
        <v>0</v>
      </c>
      <c r="I22" s="24">
        <f t="shared" si="5"/>
        <v>174958297</v>
      </c>
      <c r="J22" s="24">
        <f t="shared" si="5"/>
        <v>827859731</v>
      </c>
      <c r="K22" s="24">
        <f t="shared" si="5"/>
        <v>70341304</v>
      </c>
      <c r="L22" s="24">
        <f t="shared" si="5"/>
        <v>542164809</v>
      </c>
      <c r="M22" s="24">
        <f>M4+M7+M10+M13+M16+M19</f>
        <v>85476287</v>
      </c>
      <c r="N22" s="24">
        <f t="shared" si="5"/>
        <v>0</v>
      </c>
      <c r="O22" s="24">
        <f t="shared" si="5"/>
        <v>0</v>
      </c>
      <c r="P22" s="24">
        <f t="shared" si="5"/>
        <v>226203975</v>
      </c>
      <c r="Q22" s="24">
        <f t="shared" si="5"/>
        <v>62501493</v>
      </c>
      <c r="R22" s="24">
        <f t="shared" si="5"/>
        <v>0</v>
      </c>
      <c r="S22" s="24">
        <f t="shared" si="5"/>
        <v>0</v>
      </c>
      <c r="T22" s="24">
        <f t="shared" si="5"/>
        <v>0</v>
      </c>
      <c r="U22" s="14">
        <f t="shared" si="0"/>
        <v>3064075145</v>
      </c>
    </row>
    <row r="23" spans="1:21" s="7" customFormat="1" ht="13" x14ac:dyDescent="0.3">
      <c r="A23" s="42"/>
      <c r="B23" s="17" t="s">
        <v>39</v>
      </c>
      <c r="C23" s="24">
        <f t="shared" ref="C23:C24" si="6">C5+C8+C11+C14+C17+C20</f>
        <v>56794632</v>
      </c>
      <c r="D23" s="24">
        <f t="shared" ref="D23:Q23" si="7">D5+D8+D11+D14+D17+D20</f>
        <v>50751499</v>
      </c>
      <c r="E23" s="24">
        <f t="shared" si="7"/>
        <v>335159.02435033867</v>
      </c>
      <c r="F23" s="24">
        <f t="shared" si="7"/>
        <v>5342627.5814246573</v>
      </c>
      <c r="G23" s="24">
        <f t="shared" si="7"/>
        <v>0</v>
      </c>
      <c r="H23" s="24">
        <f t="shared" si="7"/>
        <v>0</v>
      </c>
      <c r="I23" s="24">
        <f t="shared" si="7"/>
        <v>33962292.474493146</v>
      </c>
      <c r="J23" s="24">
        <f t="shared" si="7"/>
        <v>89995862</v>
      </c>
      <c r="K23" s="24">
        <f t="shared" si="7"/>
        <v>5596960</v>
      </c>
      <c r="L23" s="24">
        <f t="shared" si="7"/>
        <v>64741732.252054796</v>
      </c>
      <c r="M23" s="24">
        <f t="shared" si="7"/>
        <v>28609096</v>
      </c>
      <c r="N23" s="24">
        <f t="shared" si="7"/>
        <v>0</v>
      </c>
      <c r="O23" s="24">
        <f t="shared" si="7"/>
        <v>0</v>
      </c>
      <c r="P23" s="24">
        <f t="shared" si="7"/>
        <v>22088922</v>
      </c>
      <c r="Q23" s="24">
        <f t="shared" si="7"/>
        <v>4176946</v>
      </c>
      <c r="R23" s="24">
        <f t="shared" si="5"/>
        <v>0</v>
      </c>
      <c r="S23" s="24">
        <f t="shared" si="5"/>
        <v>0</v>
      </c>
      <c r="T23" s="24">
        <f t="shared" si="5"/>
        <v>0</v>
      </c>
      <c r="U23" s="9">
        <f t="shared" si="0"/>
        <v>362395728.33232296</v>
      </c>
    </row>
    <row r="24" spans="1:21" s="7" customFormat="1" ht="13.5" thickBot="1" x14ac:dyDescent="0.35">
      <c r="A24" s="45"/>
      <c r="B24" s="19" t="s">
        <v>33</v>
      </c>
      <c r="C24" s="24">
        <f t="shared" si="6"/>
        <v>475930220</v>
      </c>
      <c r="D24" s="24">
        <f t="shared" si="5"/>
        <v>361741164</v>
      </c>
      <c r="E24" s="24">
        <f t="shared" si="5"/>
        <v>4126838.9756496614</v>
      </c>
      <c r="F24" s="24">
        <f t="shared" si="5"/>
        <v>119547108.41857535</v>
      </c>
      <c r="G24" s="24">
        <f t="shared" si="5"/>
        <v>0</v>
      </c>
      <c r="H24" s="24">
        <f t="shared" si="5"/>
        <v>0</v>
      </c>
      <c r="I24" s="24">
        <f t="shared" si="5"/>
        <v>140996004.52550685</v>
      </c>
      <c r="J24" s="24">
        <f t="shared" si="5"/>
        <v>737863869</v>
      </c>
      <c r="K24" s="24">
        <f t="shared" si="5"/>
        <v>64744344</v>
      </c>
      <c r="L24" s="24">
        <f t="shared" si="5"/>
        <v>477423076.74794519</v>
      </c>
      <c r="M24" s="24">
        <f t="shared" si="5"/>
        <v>56867191</v>
      </c>
      <c r="N24" s="24">
        <f t="shared" si="5"/>
        <v>0</v>
      </c>
      <c r="O24" s="24">
        <f t="shared" si="5"/>
        <v>0</v>
      </c>
      <c r="P24" s="24">
        <f t="shared" si="5"/>
        <v>204115053</v>
      </c>
      <c r="Q24" s="24">
        <f t="shared" si="5"/>
        <v>58324547</v>
      </c>
      <c r="R24" s="24">
        <f t="shared" si="5"/>
        <v>0</v>
      </c>
      <c r="S24" s="24">
        <f t="shared" si="5"/>
        <v>0</v>
      </c>
      <c r="T24" s="24">
        <f t="shared" si="5"/>
        <v>0</v>
      </c>
      <c r="U24" s="10">
        <f t="shared" si="0"/>
        <v>2701679416.6676774</v>
      </c>
    </row>
    <row r="25" spans="1:21" s="5" customFormat="1" ht="23.15" customHeight="1" thickBot="1" x14ac:dyDescent="0.3">
      <c r="A25" s="35" t="s">
        <v>40</v>
      </c>
      <c r="B25" s="36"/>
      <c r="C25" s="25">
        <f>C24*0.27</f>
        <v>128501159.40000001</v>
      </c>
      <c r="D25" s="25">
        <f t="shared" ref="D25:S25" si="8">D24*0.27</f>
        <v>97670114.280000001</v>
      </c>
      <c r="E25" s="25">
        <f t="shared" si="8"/>
        <v>1114246.5234254086</v>
      </c>
      <c r="F25" s="25">
        <f t="shared" si="8"/>
        <v>32277719.273015346</v>
      </c>
      <c r="G25" s="25">
        <f t="shared" si="8"/>
        <v>0</v>
      </c>
      <c r="H25" s="25">
        <f t="shared" si="8"/>
        <v>0</v>
      </c>
      <c r="I25" s="25">
        <f t="shared" si="8"/>
        <v>38068921.221886851</v>
      </c>
      <c r="J25" s="25">
        <f t="shared" si="8"/>
        <v>199223244.63000003</v>
      </c>
      <c r="K25" s="25">
        <f t="shared" si="8"/>
        <v>17480972.880000003</v>
      </c>
      <c r="L25" s="25">
        <f t="shared" si="8"/>
        <v>128904230.72194521</v>
      </c>
      <c r="M25" s="25">
        <f>M24*0.27</f>
        <v>15354141.57</v>
      </c>
      <c r="N25" s="25">
        <f t="shared" si="8"/>
        <v>0</v>
      </c>
      <c r="O25" s="25">
        <f t="shared" si="8"/>
        <v>0</v>
      </c>
      <c r="P25" s="25">
        <f t="shared" si="8"/>
        <v>55111064.310000002</v>
      </c>
      <c r="Q25" s="25">
        <f t="shared" si="8"/>
        <v>15747627.690000001</v>
      </c>
      <c r="R25" s="25">
        <f t="shared" si="8"/>
        <v>0</v>
      </c>
      <c r="S25" s="25">
        <f t="shared" si="8"/>
        <v>0</v>
      </c>
      <c r="T25" s="25">
        <f>T24*0.27</f>
        <v>0</v>
      </c>
      <c r="U25" s="11">
        <f>U24*0.27</f>
        <v>729453442.50027299</v>
      </c>
    </row>
    <row r="26" spans="1:21" s="5" customFormat="1" x14ac:dyDescent="0.25">
      <c r="B26" s="20"/>
    </row>
    <row r="27" spans="1:21" x14ac:dyDescent="0.25">
      <c r="Q27" s="27"/>
      <c r="U27" s="27"/>
    </row>
  </sheetData>
  <mergeCells count="10">
    <mergeCell ref="A16:A18"/>
    <mergeCell ref="A19:A21"/>
    <mergeCell ref="U2:U3"/>
    <mergeCell ref="A25:B25"/>
    <mergeCell ref="A2:B3"/>
    <mergeCell ref="A10:A12"/>
    <mergeCell ref="A4:A6"/>
    <mergeCell ref="A13:A15"/>
    <mergeCell ref="A22:A24"/>
    <mergeCell ref="A7:A9"/>
  </mergeCells>
  <printOptions horizontalCentered="1"/>
  <pageMargins left="0.39370078740157483" right="0.39370078740157483" top="1.5354330708661419" bottom="0.74803149606299213" header="0.51181102362204722" footer="0.31496062992125984"/>
  <pageSetup paperSize="9" scale="93" orientation="landscape" r:id="rId1"/>
  <headerFooter>
    <oddHeader>&amp;L&amp;"Arial,Normál"&amp;9Fővárosi Önkormányzat
Csarnok és Piac Igazgatósága&amp;CIngatlanokon végzett értéknövelő beruházások és felújítások nettó értéke
(kataszteri nyilvántartás alapján)
2014.01.01 - 2021.05.30.</oddHeader>
    <oddFooter>&amp;L&amp;"Arial,Normál"&amp;9Budapest, 2020.05.07.
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Laczi Mónika</dc:creator>
  <cp:lastModifiedBy>Lunczer Katalin</cp:lastModifiedBy>
  <cp:lastPrinted>2021-05-07T07:23:48Z</cp:lastPrinted>
  <dcterms:created xsi:type="dcterms:W3CDTF">2021-03-02T11:41:34Z</dcterms:created>
  <dcterms:modified xsi:type="dcterms:W3CDTF">2021-05-07T13:47:31Z</dcterms:modified>
</cp:coreProperties>
</file>