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VagyongazdO\Inghasz\DékányA\BFVK 2021\FPH058_171_2021_BFVK\2021_évi_Éves_Ksz\végleges 2021 május BFVK Éves\II_Vagyonelemek\"/>
    </mc:Choice>
  </mc:AlternateContent>
  <xr:revisionPtr revIDLastSave="0" documentId="13_ncr:1_{103D0990-69F7-4774-B097-5EC6D1274130}" xr6:coauthVersionLast="45" xr6:coauthVersionMax="46" xr10:uidLastSave="{00000000-0000-0000-0000-000000000000}"/>
  <bookViews>
    <workbookView xWindow="1125" yWindow="1125" windowWidth="21600" windowHeight="11385" xr2:uid="{ADA15181-EFBF-4227-B514-A09C5C40012D}"/>
  </bookViews>
  <sheets>
    <sheet name="2021 évi értékesítési terv" sheetId="1" r:id="rId1"/>
  </sheets>
  <definedNames>
    <definedName name="_xlnm._FilterDatabase" localSheetId="0" hidden="1">'2021 évi értékesítési terv'!$A$3:$H$51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" l="1"/>
  <c r="H50" i="1" l="1"/>
  <c r="H58" i="1"/>
  <c r="H57" i="1"/>
  <c r="H56" i="1"/>
  <c r="H55" i="1"/>
  <c r="H54" i="1"/>
  <c r="H53" i="1"/>
  <c r="H49" i="1"/>
  <c r="H48" i="1"/>
  <c r="H47" i="1"/>
  <c r="H46" i="1"/>
  <c r="H52" i="1"/>
  <c r="H59" i="1" s="1"/>
  <c r="H45" i="1"/>
  <c r="H44" i="1"/>
  <c r="H43" i="1"/>
  <c r="H42" i="1"/>
  <c r="H41" i="1"/>
  <c r="H40" i="1"/>
  <c r="H39" i="1"/>
  <c r="H38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8" i="1"/>
  <c r="H17" i="1"/>
  <c r="H16" i="1"/>
  <c r="H15" i="1"/>
  <c r="H14" i="1"/>
  <c r="H13" i="1"/>
  <c r="H12" i="1"/>
  <c r="H11" i="1"/>
  <c r="H10" i="1"/>
  <c r="H8" i="1"/>
  <c r="H7" i="1"/>
  <c r="H6" i="1"/>
  <c r="H5" i="1"/>
  <c r="H51" i="1" l="1"/>
  <c r="H60" i="1" s="1"/>
</calcChain>
</file>

<file path=xl/sharedStrings.xml><?xml version="1.0" encoding="utf-8"?>
<sst xmlns="http://schemas.openxmlformats.org/spreadsheetml/2006/main" count="314" uniqueCount="196">
  <si>
    <t>Ingatlan értékesítési terv 2021. év</t>
  </si>
  <si>
    <t>sor-szám</t>
  </si>
  <si>
    <t>hrsz</t>
  </si>
  <si>
    <t>kerület</t>
  </si>
  <si>
    <t>Ingatlan</t>
  </si>
  <si>
    <t xml:space="preserve">megnevezés </t>
  </si>
  <si>
    <t>tervezett nettó összeg</t>
  </si>
  <si>
    <t>esély az értékesítésre</t>
  </si>
  <si>
    <t>eladási esély számszerűsítve</t>
  </si>
  <si>
    <t>indoklás</t>
  </si>
  <si>
    <t>1.</t>
  </si>
  <si>
    <t>10923</t>
  </si>
  <si>
    <t>II.</t>
  </si>
  <si>
    <t>Budakeszi út 57.</t>
  </si>
  <si>
    <t>villaépület</t>
  </si>
  <si>
    <t>érdeklődés érkezett az ingatlanra</t>
  </si>
  <si>
    <t>2.</t>
  </si>
  <si>
    <t>10914</t>
  </si>
  <si>
    <t>Budakeszi út 65-67.</t>
  </si>
  <si>
    <t>3.</t>
  </si>
  <si>
    <t>51803</t>
  </si>
  <si>
    <t>Szabadság út 41.</t>
  </si>
  <si>
    <t>telek</t>
  </si>
  <si>
    <t>4.</t>
  </si>
  <si>
    <t>11472</t>
  </si>
  <si>
    <t>Völgy u. 21.</t>
  </si>
  <si>
    <t>5.</t>
  </si>
  <si>
    <t>III.</t>
  </si>
  <si>
    <t>6.</t>
  </si>
  <si>
    <t>73844</t>
  </si>
  <si>
    <t>IV.</t>
  </si>
  <si>
    <t>Baross u. 39-41.</t>
  </si>
  <si>
    <t>volt iskola</t>
  </si>
  <si>
    <t>7.</t>
  </si>
  <si>
    <t>75603</t>
  </si>
  <si>
    <t>Megyeri út 45.</t>
  </si>
  <si>
    <t>8.</t>
  </si>
  <si>
    <t>73869</t>
  </si>
  <si>
    <t>Szabadkai u. 17.</t>
  </si>
  <si>
    <t>9.</t>
  </si>
  <si>
    <t>28547/0/A/1</t>
  </si>
  <si>
    <t>VI.</t>
  </si>
  <si>
    <t>Bajnok u. 2/B</t>
  </si>
  <si>
    <t>pincehelyiség</t>
  </si>
  <si>
    <t>10.</t>
  </si>
  <si>
    <t>28547/0/A/3</t>
  </si>
  <si>
    <t>11.</t>
  </si>
  <si>
    <t>35075</t>
  </si>
  <si>
    <t>VIII.</t>
  </si>
  <si>
    <t>Kisfuvaros u. 6.</t>
  </si>
  <si>
    <t>iroda</t>
  </si>
  <si>
    <t>12.</t>
  </si>
  <si>
    <t>34802/0/A/2</t>
  </si>
  <si>
    <t>Tolnai Lajos u. 5.</t>
  </si>
  <si>
    <t>pince</t>
  </si>
  <si>
    <t>13.</t>
  </si>
  <si>
    <t>38236/156</t>
  </si>
  <si>
    <t>IX.</t>
  </si>
  <si>
    <t>Gyáli út 25.</t>
  </si>
  <si>
    <t>14.</t>
  </si>
  <si>
    <t>1837/10</t>
  </si>
  <si>
    <t>XI.</t>
  </si>
  <si>
    <t>Lépés u. 6.</t>
  </si>
  <si>
    <t>a Főváros értékesíteni kívánja</t>
  </si>
  <si>
    <t>15.</t>
  </si>
  <si>
    <t>1835/8</t>
  </si>
  <si>
    <t>Szőlőlugas u.</t>
  </si>
  <si>
    <t>16.</t>
  </si>
  <si>
    <t>8568/1</t>
  </si>
  <si>
    <t xml:space="preserve">XII. </t>
  </si>
  <si>
    <t>Bürök u. 31.</t>
  </si>
  <si>
    <t>régi épület</t>
  </si>
  <si>
    <t>17.</t>
  </si>
  <si>
    <t xml:space="preserve">XIV. </t>
  </si>
  <si>
    <t>18.</t>
  </si>
  <si>
    <t>39479/76</t>
  </si>
  <si>
    <t>Öv u.</t>
  </si>
  <si>
    <t>19.</t>
  </si>
  <si>
    <t>39480/48</t>
  </si>
  <si>
    <t>20.</t>
  </si>
  <si>
    <t>39521/17</t>
  </si>
  <si>
    <t>Öv u. 10/a.</t>
  </si>
  <si>
    <t>21.</t>
  </si>
  <si>
    <t>39802/1</t>
  </si>
  <si>
    <t>Öv u. 47.</t>
  </si>
  <si>
    <t>22.</t>
  </si>
  <si>
    <t>39806/1</t>
  </si>
  <si>
    <t>Öv u. 55.</t>
  </si>
  <si>
    <t>23.</t>
  </si>
  <si>
    <t>88263</t>
  </si>
  <si>
    <t>XV.</t>
  </si>
  <si>
    <t>Anyácska u. 1.</t>
  </si>
  <si>
    <t>24.</t>
  </si>
  <si>
    <t>87094/0/A/2</t>
  </si>
  <si>
    <t>Arany János u. 29. fszt.</t>
  </si>
  <si>
    <t>iroda/raktár</t>
  </si>
  <si>
    <t>25.</t>
  </si>
  <si>
    <t>82072/0/A/9</t>
  </si>
  <si>
    <t>Bezsilla Nándor u. 36. I. em.</t>
  </si>
  <si>
    <t>raktár</t>
  </si>
  <si>
    <t>26.</t>
  </si>
  <si>
    <t>91158/27</t>
  </si>
  <si>
    <t>Kavicsos köz 2-4.</t>
  </si>
  <si>
    <t>27.</t>
  </si>
  <si>
    <t>XVI.</t>
  </si>
  <si>
    <t>Cinkotakert u. 19. (Georgina u. 32.)</t>
  </si>
  <si>
    <t>volt szociális otthon</t>
  </si>
  <si>
    <t>28.</t>
  </si>
  <si>
    <t>106435</t>
  </si>
  <si>
    <t>Emma u. 15.</t>
  </si>
  <si>
    <t>volt szivattyúház</t>
  </si>
  <si>
    <t>29.</t>
  </si>
  <si>
    <t>XVII.</t>
  </si>
  <si>
    <t>Pesti út 321.</t>
  </si>
  <si>
    <t>értékbecslés szerint</t>
  </si>
  <si>
    <t>30.</t>
  </si>
  <si>
    <t>Pesti út 323.</t>
  </si>
  <si>
    <t>31.</t>
  </si>
  <si>
    <t>127592/23</t>
  </si>
  <si>
    <t>Sisakos sáska u.</t>
  </si>
  <si>
    <t>32.</t>
  </si>
  <si>
    <t>126485/2</t>
  </si>
  <si>
    <t>Tápiógyörgye u. 5/A.</t>
  </si>
  <si>
    <t>33.</t>
  </si>
  <si>
    <t>XVIII.</t>
  </si>
  <si>
    <t>Kancsó u. 1. (Igric u. 8.)</t>
  </si>
  <si>
    <t>34.</t>
  </si>
  <si>
    <t>157736</t>
  </si>
  <si>
    <t>Krasznahorka u. 25/a.</t>
  </si>
  <si>
    <t>35.</t>
  </si>
  <si>
    <t>171374</t>
  </si>
  <si>
    <t>XX.</t>
  </si>
  <si>
    <t>Török Flóris u. 74.</t>
  </si>
  <si>
    <t>36.</t>
  </si>
  <si>
    <t>209632</t>
  </si>
  <si>
    <t>XXI.</t>
  </si>
  <si>
    <t>Pöltenberg u. 40.</t>
  </si>
  <si>
    <t>37.</t>
  </si>
  <si>
    <t>236023/1</t>
  </si>
  <si>
    <t>XXII.</t>
  </si>
  <si>
    <t>Angeli út 211.</t>
  </si>
  <si>
    <t>gyümölcsös</t>
  </si>
  <si>
    <t>38.</t>
  </si>
  <si>
    <t>232943/2</t>
  </si>
  <si>
    <t>XXII</t>
  </si>
  <si>
    <t>Akó u. 48.</t>
  </si>
  <si>
    <t>39.</t>
  </si>
  <si>
    <t>232943/3</t>
  </si>
  <si>
    <t>Kossuth u. 26-28. (Akó u. 50.)</t>
  </si>
  <si>
    <t>40.</t>
  </si>
  <si>
    <t>Nagytétényi út 345.</t>
  </si>
  <si>
    <t>41.</t>
  </si>
  <si>
    <t>185578/0/A/3</t>
  </si>
  <si>
    <t>XXIII.</t>
  </si>
  <si>
    <t>Jelző u. 17.</t>
  </si>
  <si>
    <t>szórványlakás</t>
  </si>
  <si>
    <t>42.</t>
  </si>
  <si>
    <t xml:space="preserve">195325/1, /7, /9, /11, /13, /15, /17, /19, /21, 
/23, /28, /32, /34,  /41, </t>
  </si>
  <si>
    <t>Szentlőrinci ltp. fejlesztési terület</t>
  </si>
  <si>
    <t>fejlesztési telek</t>
  </si>
  <si>
    <t>43.</t>
  </si>
  <si>
    <t>0247/2</t>
  </si>
  <si>
    <t>Kéthely, Sáripuszta 1.</t>
  </si>
  <si>
    <t>kastély</t>
  </si>
  <si>
    <t>44.</t>
  </si>
  <si>
    <t>69</t>
  </si>
  <si>
    <t>Szőlősgyörök, Szabadság u. 46.</t>
  </si>
  <si>
    <t>45.</t>
  </si>
  <si>
    <t>Szentgotthárd, Hunyadi út 29.</t>
  </si>
  <si>
    <t>mezőgazdasági földterület</t>
  </si>
  <si>
    <t>0246/96</t>
  </si>
  <si>
    <t>Újhegy, Vízmű u. 63. (I. ép. 79/1)</t>
  </si>
  <si>
    <t>0246/100</t>
  </si>
  <si>
    <t>Újhegy, Vízmű u. 69. (I. ép. 80/2)</t>
  </si>
  <si>
    <t>0246/101</t>
  </si>
  <si>
    <t>Újhegy, Vízmű u. 71. (I. ép. 81/1)</t>
  </si>
  <si>
    <t>0246/102</t>
  </si>
  <si>
    <t>Újhegy, Vízmű u. 73. (I. ép. 81/2)</t>
  </si>
  <si>
    <t>0246/103</t>
  </si>
  <si>
    <t>Újhegy, Vízmű u. 75. (I. ép. 82/1)</t>
  </si>
  <si>
    <t>0246/104</t>
  </si>
  <si>
    <t>Újhegy, Vízmű u. 77. (I. ép. 82/2)</t>
  </si>
  <si>
    <t>252</t>
  </si>
  <si>
    <t>Tordas, Sajnovics tér 5.</t>
  </si>
  <si>
    <t>Nem lakáscélú ingatlanok 2021. évi értékesítési terve összesen</t>
  </si>
  <si>
    <t>Lakások 2021. évi értékesítési terve összesen</t>
  </si>
  <si>
    <t>2021. évi Ingatlanértékesítés tervezett összege mindösszesen:</t>
  </si>
  <si>
    <t>19916/18, 19, 20</t>
  </si>
  <si>
    <t xml:space="preserve">Bécsi út 357 </t>
  </si>
  <si>
    <t>fejlesztési terület</t>
  </si>
  <si>
    <t xml:space="preserve">XI. </t>
  </si>
  <si>
    <t xml:space="preserve">Rimaszombati út 2. </t>
  </si>
  <si>
    <t>46.</t>
  </si>
  <si>
    <t>Csömöri út 37/a-b. (Miskolci u. 77.)</t>
  </si>
  <si>
    <t>1413/3; /4; /5; /6</t>
  </si>
  <si>
    <t>31267/138, 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</si>
</sst>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_-* #,##0\ [$Ft-40E]_-;\-* #,##0\ [$Ft-40E]_-;_-* &quot;-&quot;??\ [$Ft-40E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trike/>
      <sz val="12"/>
      <color rgb="FFFF0000"/>
      <name val="Times New Roman"/>
      <family val="1"/>
      <charset val="238"/>
    </font>
    <font>
      <sz val="12"/>
      <color theme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2" borderId="2" xfId="0" applyFont="1" applyFill="1" applyBorder="1"/>
    <xf numFmtId="49" fontId="3" fillId="0" borderId="2" xfId="0" applyNumberFormat="1" applyFont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 wrapText="1"/>
    </xf>
    <xf numFmtId="165" fontId="3" fillId="0" borderId="2" xfId="0" applyNumberFormat="1" applyFont="1" applyBorder="1" applyAlignment="1">
      <alignment horizontal="right" vertical="top" wrapText="1"/>
    </xf>
    <xf numFmtId="9" fontId="3" fillId="0" borderId="2" xfId="3" applyFont="1" applyFill="1" applyBorder="1" applyAlignment="1">
      <alignment horizontal="center" vertical="top" wrapText="1"/>
    </xf>
    <xf numFmtId="14" fontId="3" fillId="2" borderId="2" xfId="0" applyNumberFormat="1" applyFont="1" applyFill="1" applyBorder="1" applyAlignment="1">
      <alignment horizontal="left" vertical="top" wrapText="1"/>
    </xf>
    <xf numFmtId="49" fontId="3" fillId="3" borderId="2" xfId="0" applyNumberFormat="1" applyFont="1" applyFill="1" applyBorder="1" applyAlignment="1">
      <alignment horizontal="right" vertical="top" wrapText="1"/>
    </xf>
    <xf numFmtId="49" fontId="3" fillId="3" borderId="2" xfId="0" applyNumberFormat="1" applyFont="1" applyFill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vertical="center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center" vertical="top" wrapText="1"/>
    </xf>
    <xf numFmtId="165" fontId="3" fillId="0" borderId="2" xfId="1" applyNumberFormat="1" applyFont="1" applyFill="1" applyBorder="1" applyAlignment="1">
      <alignment horizontal="right" vertical="center" wrapText="1"/>
    </xf>
    <xf numFmtId="9" fontId="3" fillId="0" borderId="2" xfId="3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right" vertical="center"/>
    </xf>
    <xf numFmtId="9" fontId="3" fillId="0" borderId="2" xfId="3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right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9" fontId="3" fillId="0" borderId="3" xfId="3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2" fillId="0" borderId="0" xfId="0" applyFont="1"/>
    <xf numFmtId="49" fontId="3" fillId="3" borderId="2" xfId="0" applyNumberFormat="1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14" fontId="3" fillId="2" borderId="2" xfId="0" applyNumberFormat="1" applyFont="1" applyFill="1" applyBorder="1" applyAlignment="1">
      <alignment horizontal="left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165" fontId="6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center"/>
    </xf>
    <xf numFmtId="165" fontId="3" fillId="0" borderId="2" xfId="0" applyNumberFormat="1" applyFont="1" applyFill="1" applyBorder="1" applyAlignment="1">
      <alignment horizontal="right" vertical="top" wrapText="1"/>
    </xf>
    <xf numFmtId="165" fontId="3" fillId="0" borderId="2" xfId="1" applyNumberFormat="1" applyFont="1" applyFill="1" applyBorder="1" applyAlignment="1">
      <alignment horizontal="right" vertical="top" wrapText="1"/>
    </xf>
    <xf numFmtId="165" fontId="3" fillId="0" borderId="2" xfId="0" applyNumberFormat="1" applyFont="1" applyFill="1" applyBorder="1" applyAlignment="1">
      <alignment horizontal="right" vertical="center" wrapText="1"/>
    </xf>
    <xf numFmtId="165" fontId="4" fillId="5" borderId="2" xfId="2" applyNumberFormat="1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vertical="center"/>
    </xf>
    <xf numFmtId="3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left"/>
    </xf>
    <xf numFmtId="165" fontId="2" fillId="0" borderId="2" xfId="1" applyNumberFormat="1" applyFont="1" applyFill="1" applyBorder="1" applyAlignment="1">
      <alignment horizontal="right"/>
    </xf>
    <xf numFmtId="165" fontId="2" fillId="0" borderId="2" xfId="1" applyNumberFormat="1" applyFont="1" applyFill="1" applyBorder="1" applyAlignment="1">
      <alignment horizontal="center"/>
    </xf>
    <xf numFmtId="165" fontId="4" fillId="0" borderId="2" xfId="0" applyNumberFormat="1" applyFont="1" applyBorder="1" applyAlignment="1">
      <alignment horizontal="right" vertical="top" wrapText="1"/>
    </xf>
    <xf numFmtId="165" fontId="4" fillId="0" borderId="2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vertical="top"/>
    </xf>
    <xf numFmtId="49" fontId="8" fillId="0" borderId="2" xfId="0" applyNumberFormat="1" applyFont="1" applyBorder="1" applyAlignment="1">
      <alignment horizontal="right" vertical="center" wrapText="1"/>
    </xf>
    <xf numFmtId="0" fontId="8" fillId="0" borderId="0" xfId="0" applyFont="1"/>
    <xf numFmtId="0" fontId="3" fillId="2" borderId="2" xfId="0" applyFont="1" applyFill="1" applyBorder="1" applyAlignment="1">
      <alignment vertical="center"/>
    </xf>
    <xf numFmtId="0" fontId="9" fillId="0" borderId="0" xfId="0" applyFont="1"/>
    <xf numFmtId="0" fontId="4" fillId="5" borderId="8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4" fontId="3" fillId="2" borderId="3" xfId="0" applyNumberFormat="1" applyFont="1" applyFill="1" applyBorder="1" applyAlignment="1">
      <alignment horizontal="left" vertical="center" wrapText="1"/>
    </xf>
    <xf numFmtId="14" fontId="3" fillId="2" borderId="7" xfId="0" applyNumberFormat="1" applyFont="1" applyFill="1" applyBorder="1" applyAlignment="1">
      <alignment horizontal="left" vertical="center" wrapText="1"/>
    </xf>
    <xf numFmtId="14" fontId="3" fillId="2" borderId="4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/>
    </xf>
  </cellXfs>
  <cellStyles count="4">
    <cellStyle name="Ezres" xfId="1" builtinId="3"/>
    <cellStyle name="Normál" xfId="0" builtinId="0"/>
    <cellStyle name="Pénznem" xfId="2" builtinId="4"/>
    <cellStyle name="Százalék" xfId="3" builtinId="5"/>
  </cellStyles>
  <dxfs count="90"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3E015-33C0-4B3F-9E96-38ACCE86224C}">
  <sheetPr>
    <pageSetUpPr fitToPage="1"/>
  </sheetPr>
  <dimension ref="A1:K60"/>
  <sheetViews>
    <sheetView tabSelected="1" topLeftCell="A46" zoomScale="90" zoomScaleNormal="90" workbookViewId="0">
      <selection activeCell="B22" sqref="B22"/>
    </sheetView>
  </sheetViews>
  <sheetFormatPr defaultRowHeight="15.75" x14ac:dyDescent="0.25"/>
  <cols>
    <col min="1" max="1" width="6" style="32" customWidth="1"/>
    <col min="2" max="2" width="16.28515625" style="33" customWidth="1"/>
    <col min="3" max="3" width="8.28515625" style="33" customWidth="1"/>
    <col min="4" max="4" width="35.42578125" style="32" customWidth="1"/>
    <col min="5" max="5" width="19.85546875" style="32" bestFit="1" customWidth="1"/>
    <col min="6" max="6" width="21.7109375" style="34" customWidth="1"/>
    <col min="7" max="7" width="17.28515625" style="35" customWidth="1"/>
    <col min="8" max="8" width="19.28515625" style="34" customWidth="1"/>
    <col min="9" max="9" width="45.5703125" style="34" customWidth="1"/>
    <col min="10" max="10" width="15.140625" style="32" customWidth="1"/>
    <col min="11" max="16384" width="9.140625" style="32"/>
  </cols>
  <sheetData>
    <row r="1" spans="1:10" s="25" customForma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24"/>
    </row>
    <row r="2" spans="1:10" s="23" customFormat="1" x14ac:dyDescent="0.25">
      <c r="A2" s="50"/>
      <c r="B2" s="50"/>
      <c r="C2" s="50"/>
      <c r="D2" s="50"/>
      <c r="E2" s="50"/>
      <c r="F2" s="50"/>
      <c r="G2" s="50"/>
      <c r="H2" s="50"/>
      <c r="I2" s="50"/>
    </row>
    <row r="3" spans="1:10" s="23" customFormat="1" ht="15.75" customHeight="1" x14ac:dyDescent="0.25">
      <c r="A3" s="64" t="s">
        <v>1</v>
      </c>
      <c r="B3" s="65" t="s">
        <v>2</v>
      </c>
      <c r="C3" s="65" t="s">
        <v>3</v>
      </c>
      <c r="D3" s="64" t="s">
        <v>4</v>
      </c>
      <c r="E3" s="64" t="s">
        <v>5</v>
      </c>
      <c r="F3" s="66" t="s">
        <v>6</v>
      </c>
      <c r="G3" s="66" t="s">
        <v>7</v>
      </c>
      <c r="H3" s="66" t="s">
        <v>8</v>
      </c>
      <c r="I3" s="67" t="s">
        <v>9</v>
      </c>
    </row>
    <row r="4" spans="1:10" s="23" customFormat="1" ht="15.75" customHeight="1" x14ac:dyDescent="0.25">
      <c r="A4" s="64"/>
      <c r="B4" s="65"/>
      <c r="C4" s="65"/>
      <c r="D4" s="64"/>
      <c r="E4" s="64"/>
      <c r="F4" s="66"/>
      <c r="G4" s="66"/>
      <c r="H4" s="66"/>
      <c r="I4" s="67"/>
    </row>
    <row r="5" spans="1:10" s="23" customFormat="1" x14ac:dyDescent="0.25">
      <c r="A5" s="1" t="s">
        <v>10</v>
      </c>
      <c r="B5" s="2" t="s">
        <v>11</v>
      </c>
      <c r="C5" s="2" t="s">
        <v>12</v>
      </c>
      <c r="D5" s="3" t="s">
        <v>13</v>
      </c>
      <c r="E5" s="12" t="s">
        <v>14</v>
      </c>
      <c r="F5" s="36">
        <v>1050000000</v>
      </c>
      <c r="G5" s="6">
        <v>0.25</v>
      </c>
      <c r="H5" s="36">
        <f>F5*G5</f>
        <v>262500000</v>
      </c>
      <c r="I5" s="7" t="s">
        <v>15</v>
      </c>
    </row>
    <row r="6" spans="1:10" s="23" customFormat="1" x14ac:dyDescent="0.25">
      <c r="A6" s="1" t="s">
        <v>16</v>
      </c>
      <c r="B6" s="2" t="s">
        <v>17</v>
      </c>
      <c r="C6" s="2" t="s">
        <v>12</v>
      </c>
      <c r="D6" s="3" t="s">
        <v>18</v>
      </c>
      <c r="E6" s="12" t="s">
        <v>14</v>
      </c>
      <c r="F6" s="36">
        <v>1350000000</v>
      </c>
      <c r="G6" s="6">
        <v>0.25</v>
      </c>
      <c r="H6" s="36">
        <f t="shared" ref="H6:H49" si="0">F6*G6</f>
        <v>337500000</v>
      </c>
      <c r="I6" s="7" t="s">
        <v>15</v>
      </c>
    </row>
    <row r="7" spans="1:10" s="23" customFormat="1" x14ac:dyDescent="0.25">
      <c r="A7" s="1" t="s">
        <v>19</v>
      </c>
      <c r="B7" s="8" t="s">
        <v>20</v>
      </c>
      <c r="C7" s="8" t="s">
        <v>12</v>
      </c>
      <c r="D7" s="9" t="s">
        <v>21</v>
      </c>
      <c r="E7" s="28" t="s">
        <v>22</v>
      </c>
      <c r="F7" s="36">
        <v>54700000</v>
      </c>
      <c r="G7" s="6">
        <v>1</v>
      </c>
      <c r="H7" s="36">
        <f t="shared" si="0"/>
        <v>54700000</v>
      </c>
      <c r="I7" s="7" t="s">
        <v>15</v>
      </c>
    </row>
    <row r="8" spans="1:10" s="23" customFormat="1" x14ac:dyDescent="0.25">
      <c r="A8" s="1" t="s">
        <v>23</v>
      </c>
      <c r="B8" s="2" t="s">
        <v>24</v>
      </c>
      <c r="C8" s="2" t="s">
        <v>12</v>
      </c>
      <c r="D8" s="3" t="s">
        <v>25</v>
      </c>
      <c r="E8" s="12" t="s">
        <v>14</v>
      </c>
      <c r="F8" s="36">
        <v>497000000</v>
      </c>
      <c r="G8" s="6">
        <v>0.5</v>
      </c>
      <c r="H8" s="36">
        <f t="shared" si="0"/>
        <v>248500000</v>
      </c>
      <c r="I8" s="7" t="s">
        <v>15</v>
      </c>
    </row>
    <row r="9" spans="1:10" s="23" customFormat="1" ht="31.5" x14ac:dyDescent="0.25">
      <c r="A9" s="1" t="s">
        <v>26</v>
      </c>
      <c r="B9" s="2" t="s">
        <v>187</v>
      </c>
      <c r="C9" s="2" t="s">
        <v>27</v>
      </c>
      <c r="D9" s="3" t="s">
        <v>188</v>
      </c>
      <c r="E9" s="12" t="s">
        <v>189</v>
      </c>
      <c r="F9" s="36">
        <v>7900000000</v>
      </c>
      <c r="G9" s="6">
        <v>0.5</v>
      </c>
      <c r="H9" s="36">
        <f t="shared" si="0"/>
        <v>3950000000</v>
      </c>
      <c r="I9" s="7" t="s">
        <v>15</v>
      </c>
    </row>
    <row r="10" spans="1:10" s="23" customFormat="1" x14ac:dyDescent="0.25">
      <c r="A10" s="1" t="s">
        <v>28</v>
      </c>
      <c r="B10" s="2" t="s">
        <v>29</v>
      </c>
      <c r="C10" s="2" t="s">
        <v>30</v>
      </c>
      <c r="D10" s="3" t="s">
        <v>31</v>
      </c>
      <c r="E10" s="12" t="s">
        <v>32</v>
      </c>
      <c r="F10" s="36">
        <v>580000000</v>
      </c>
      <c r="G10" s="6">
        <v>0.25</v>
      </c>
      <c r="H10" s="36">
        <f t="shared" si="0"/>
        <v>145000000</v>
      </c>
      <c r="I10" s="7" t="s">
        <v>15</v>
      </c>
    </row>
    <row r="11" spans="1:10" s="23" customFormat="1" x14ac:dyDescent="0.25">
      <c r="A11" s="1" t="s">
        <v>33</v>
      </c>
      <c r="B11" s="8" t="s">
        <v>34</v>
      </c>
      <c r="C11" s="8" t="s">
        <v>30</v>
      </c>
      <c r="D11" s="9" t="s">
        <v>35</v>
      </c>
      <c r="E11" s="28" t="s">
        <v>32</v>
      </c>
      <c r="F11" s="36">
        <v>618000000</v>
      </c>
      <c r="G11" s="6">
        <v>0.25</v>
      </c>
      <c r="H11" s="36">
        <f t="shared" si="0"/>
        <v>154500000</v>
      </c>
      <c r="I11" s="7" t="s">
        <v>15</v>
      </c>
    </row>
    <row r="12" spans="1:10" s="23" customFormat="1" x14ac:dyDescent="0.25">
      <c r="A12" s="1" t="s">
        <v>36</v>
      </c>
      <c r="B12" s="2" t="s">
        <v>37</v>
      </c>
      <c r="C12" s="2" t="s">
        <v>30</v>
      </c>
      <c r="D12" s="3" t="s">
        <v>38</v>
      </c>
      <c r="E12" s="12" t="s">
        <v>32</v>
      </c>
      <c r="F12" s="36">
        <v>128000000</v>
      </c>
      <c r="G12" s="6">
        <v>0.25</v>
      </c>
      <c r="H12" s="36">
        <f t="shared" si="0"/>
        <v>32000000</v>
      </c>
      <c r="I12" s="7" t="s">
        <v>15</v>
      </c>
    </row>
    <row r="13" spans="1:10" s="23" customFormat="1" x14ac:dyDescent="0.25">
      <c r="A13" s="1" t="s">
        <v>39</v>
      </c>
      <c r="B13" s="2" t="s">
        <v>40</v>
      </c>
      <c r="C13" s="2" t="s">
        <v>41</v>
      </c>
      <c r="D13" s="3" t="s">
        <v>42</v>
      </c>
      <c r="E13" s="12" t="s">
        <v>43</v>
      </c>
      <c r="F13" s="36">
        <v>2300000</v>
      </c>
      <c r="G13" s="6">
        <v>0.25</v>
      </c>
      <c r="H13" s="36">
        <f t="shared" si="0"/>
        <v>575000</v>
      </c>
      <c r="I13" s="7" t="s">
        <v>15</v>
      </c>
    </row>
    <row r="14" spans="1:10" s="23" customFormat="1" x14ac:dyDescent="0.25">
      <c r="A14" s="1" t="s">
        <v>44</v>
      </c>
      <c r="B14" s="2" t="s">
        <v>45</v>
      </c>
      <c r="C14" s="2" t="s">
        <v>41</v>
      </c>
      <c r="D14" s="3" t="s">
        <v>42</v>
      </c>
      <c r="E14" s="12" t="s">
        <v>43</v>
      </c>
      <c r="F14" s="36">
        <v>1500000</v>
      </c>
      <c r="G14" s="6">
        <v>0.25</v>
      </c>
      <c r="H14" s="36">
        <f t="shared" si="0"/>
        <v>375000</v>
      </c>
      <c r="I14" s="7" t="s">
        <v>15</v>
      </c>
    </row>
    <row r="15" spans="1:10" s="23" customFormat="1" x14ac:dyDescent="0.25">
      <c r="A15" s="1" t="s">
        <v>46</v>
      </c>
      <c r="B15" s="8" t="s">
        <v>47</v>
      </c>
      <c r="C15" s="8" t="s">
        <v>48</v>
      </c>
      <c r="D15" s="9" t="s">
        <v>49</v>
      </c>
      <c r="E15" s="28" t="s">
        <v>50</v>
      </c>
      <c r="F15" s="36">
        <v>20000000</v>
      </c>
      <c r="G15" s="6">
        <v>0.25</v>
      </c>
      <c r="H15" s="36">
        <f t="shared" si="0"/>
        <v>5000000</v>
      </c>
      <c r="I15" s="7" t="s">
        <v>15</v>
      </c>
    </row>
    <row r="16" spans="1:10" s="23" customFormat="1" x14ac:dyDescent="0.25">
      <c r="A16" s="1" t="s">
        <v>51</v>
      </c>
      <c r="B16" s="2" t="s">
        <v>52</v>
      </c>
      <c r="C16" s="2" t="s">
        <v>48</v>
      </c>
      <c r="D16" s="3" t="s">
        <v>53</v>
      </c>
      <c r="E16" s="12" t="s">
        <v>54</v>
      </c>
      <c r="F16" s="36">
        <v>2010000</v>
      </c>
      <c r="G16" s="6">
        <v>0.25</v>
      </c>
      <c r="H16" s="36">
        <f t="shared" si="0"/>
        <v>502500</v>
      </c>
      <c r="I16" s="7" t="s">
        <v>15</v>
      </c>
    </row>
    <row r="17" spans="1:11" s="23" customFormat="1" x14ac:dyDescent="0.25">
      <c r="A17" s="1" t="s">
        <v>55</v>
      </c>
      <c r="B17" s="8" t="s">
        <v>56</v>
      </c>
      <c r="C17" s="8" t="s">
        <v>57</v>
      </c>
      <c r="D17" s="9" t="s">
        <v>58</v>
      </c>
      <c r="E17" s="28" t="s">
        <v>32</v>
      </c>
      <c r="F17" s="36">
        <v>1000000000</v>
      </c>
      <c r="G17" s="6">
        <v>0.05</v>
      </c>
      <c r="H17" s="36">
        <f t="shared" si="0"/>
        <v>50000000</v>
      </c>
      <c r="I17" s="7" t="s">
        <v>15</v>
      </c>
    </row>
    <row r="18" spans="1:11" s="26" customFormat="1" x14ac:dyDescent="0.25">
      <c r="A18" s="1" t="s">
        <v>59</v>
      </c>
      <c r="B18" s="8" t="s">
        <v>60</v>
      </c>
      <c r="C18" s="8" t="s">
        <v>61</v>
      </c>
      <c r="D18" s="9" t="s">
        <v>62</v>
      </c>
      <c r="E18" s="28" t="s">
        <v>22</v>
      </c>
      <c r="F18" s="37">
        <v>63000000</v>
      </c>
      <c r="G18" s="6">
        <v>0.5</v>
      </c>
      <c r="H18" s="36">
        <f t="shared" si="0"/>
        <v>31500000</v>
      </c>
      <c r="I18" s="10" t="s">
        <v>63</v>
      </c>
      <c r="J18" s="52"/>
    </row>
    <row r="19" spans="1:11" s="26" customFormat="1" x14ac:dyDescent="0.25">
      <c r="A19" s="1" t="s">
        <v>64</v>
      </c>
      <c r="B19" s="8"/>
      <c r="C19" s="8" t="s">
        <v>190</v>
      </c>
      <c r="D19" s="9" t="s">
        <v>191</v>
      </c>
      <c r="E19" s="28" t="s">
        <v>189</v>
      </c>
      <c r="F19" s="37">
        <v>4000000000</v>
      </c>
      <c r="G19" s="6">
        <v>0.5</v>
      </c>
      <c r="H19" s="36">
        <v>2000000000</v>
      </c>
      <c r="I19" s="10" t="s">
        <v>63</v>
      </c>
    </row>
    <row r="20" spans="1:11" s="26" customFormat="1" x14ac:dyDescent="0.25">
      <c r="A20" s="1" t="s">
        <v>67</v>
      </c>
      <c r="B20" s="8" t="s">
        <v>65</v>
      </c>
      <c r="C20" s="8" t="s">
        <v>61</v>
      </c>
      <c r="D20" s="9" t="s">
        <v>66</v>
      </c>
      <c r="E20" s="28" t="s">
        <v>22</v>
      </c>
      <c r="F20" s="37">
        <v>61000000</v>
      </c>
      <c r="G20" s="6">
        <v>0.5</v>
      </c>
      <c r="H20" s="36">
        <f t="shared" si="0"/>
        <v>30500000</v>
      </c>
      <c r="I20" s="7" t="s">
        <v>15</v>
      </c>
    </row>
    <row r="21" spans="1:11" s="23" customFormat="1" x14ac:dyDescent="0.25">
      <c r="A21" s="1" t="s">
        <v>72</v>
      </c>
      <c r="B21" s="2" t="s">
        <v>68</v>
      </c>
      <c r="C21" s="2" t="s">
        <v>69</v>
      </c>
      <c r="D21" s="3" t="s">
        <v>70</v>
      </c>
      <c r="E21" s="12" t="s">
        <v>71</v>
      </c>
      <c r="F21" s="13">
        <v>178000000</v>
      </c>
      <c r="G21" s="14">
        <v>0.75</v>
      </c>
      <c r="H21" s="36">
        <f t="shared" si="0"/>
        <v>133500000</v>
      </c>
      <c r="I21" s="7" t="s">
        <v>15</v>
      </c>
    </row>
    <row r="22" spans="1:11" s="23" customFormat="1" ht="33.75" customHeight="1" x14ac:dyDescent="0.25">
      <c r="A22" s="1" t="s">
        <v>74</v>
      </c>
      <c r="B22" s="2" t="s">
        <v>195</v>
      </c>
      <c r="C22" s="2" t="s">
        <v>73</v>
      </c>
      <c r="D22" s="3" t="s">
        <v>193</v>
      </c>
      <c r="E22" s="12" t="s">
        <v>22</v>
      </c>
      <c r="F22" s="13">
        <v>192000000</v>
      </c>
      <c r="G22" s="14">
        <v>0.5</v>
      </c>
      <c r="H22" s="36">
        <f t="shared" si="0"/>
        <v>96000000</v>
      </c>
      <c r="I22" s="7" t="s">
        <v>15</v>
      </c>
      <c r="J22" s="51"/>
      <c r="K22" s="56"/>
    </row>
    <row r="23" spans="1:11" s="23" customFormat="1" x14ac:dyDescent="0.25">
      <c r="A23" s="1" t="s">
        <v>77</v>
      </c>
      <c r="B23" s="2" t="s">
        <v>75</v>
      </c>
      <c r="C23" s="2" t="s">
        <v>73</v>
      </c>
      <c r="D23" s="3" t="s">
        <v>76</v>
      </c>
      <c r="E23" s="12" t="s">
        <v>22</v>
      </c>
      <c r="F23" s="13">
        <v>161000000</v>
      </c>
      <c r="G23" s="14">
        <v>0.25</v>
      </c>
      <c r="H23" s="36">
        <f t="shared" si="0"/>
        <v>40250000</v>
      </c>
      <c r="I23" s="7" t="s">
        <v>15</v>
      </c>
      <c r="J23" s="51"/>
    </row>
    <row r="24" spans="1:11" s="23" customFormat="1" x14ac:dyDescent="0.25">
      <c r="A24" s="1" t="s">
        <v>79</v>
      </c>
      <c r="B24" s="2" t="s">
        <v>78</v>
      </c>
      <c r="C24" s="2" t="s">
        <v>73</v>
      </c>
      <c r="D24" s="3" t="s">
        <v>76</v>
      </c>
      <c r="E24" s="12" t="s">
        <v>22</v>
      </c>
      <c r="F24" s="13">
        <v>107000000</v>
      </c>
      <c r="G24" s="14">
        <v>0.25</v>
      </c>
      <c r="H24" s="36">
        <f t="shared" si="0"/>
        <v>26750000</v>
      </c>
      <c r="I24" s="7" t="s">
        <v>15</v>
      </c>
    </row>
    <row r="25" spans="1:11" s="23" customFormat="1" x14ac:dyDescent="0.25">
      <c r="A25" s="1" t="s">
        <v>82</v>
      </c>
      <c r="B25" s="2" t="s">
        <v>80</v>
      </c>
      <c r="C25" s="2" t="s">
        <v>73</v>
      </c>
      <c r="D25" s="3" t="s">
        <v>81</v>
      </c>
      <c r="E25" s="12" t="s">
        <v>22</v>
      </c>
      <c r="F25" s="13">
        <v>254000000</v>
      </c>
      <c r="G25" s="14">
        <v>0.25</v>
      </c>
      <c r="H25" s="36">
        <f t="shared" si="0"/>
        <v>63500000</v>
      </c>
      <c r="I25" s="7" t="s">
        <v>15</v>
      </c>
    </row>
    <row r="26" spans="1:11" s="23" customFormat="1" x14ac:dyDescent="0.25">
      <c r="A26" s="1" t="s">
        <v>85</v>
      </c>
      <c r="B26" s="2" t="s">
        <v>83</v>
      </c>
      <c r="C26" s="2" t="s">
        <v>73</v>
      </c>
      <c r="D26" s="3" t="s">
        <v>84</v>
      </c>
      <c r="E26" s="12" t="s">
        <v>22</v>
      </c>
      <c r="F26" s="13">
        <v>19000000</v>
      </c>
      <c r="G26" s="14">
        <v>0.25</v>
      </c>
      <c r="H26" s="36">
        <f t="shared" si="0"/>
        <v>4750000</v>
      </c>
      <c r="I26" s="7" t="s">
        <v>15</v>
      </c>
    </row>
    <row r="27" spans="1:11" s="23" customFormat="1" x14ac:dyDescent="0.25">
      <c r="A27" s="1" t="s">
        <v>88</v>
      </c>
      <c r="B27" s="2" t="s">
        <v>86</v>
      </c>
      <c r="C27" s="2" t="s">
        <v>73</v>
      </c>
      <c r="D27" s="3" t="s">
        <v>87</v>
      </c>
      <c r="E27" s="12" t="s">
        <v>22</v>
      </c>
      <c r="F27" s="13">
        <v>17000000</v>
      </c>
      <c r="G27" s="14">
        <v>0.25</v>
      </c>
      <c r="H27" s="36">
        <f t="shared" si="0"/>
        <v>4250000</v>
      </c>
      <c r="I27" s="7" t="s">
        <v>15</v>
      </c>
    </row>
    <row r="28" spans="1:11" s="23" customFormat="1" x14ac:dyDescent="0.25">
      <c r="A28" s="1" t="s">
        <v>92</v>
      </c>
      <c r="B28" s="8" t="s">
        <v>89</v>
      </c>
      <c r="C28" s="8" t="s">
        <v>90</v>
      </c>
      <c r="D28" s="9" t="s">
        <v>91</v>
      </c>
      <c r="E28" s="28" t="s">
        <v>22</v>
      </c>
      <c r="F28" s="13">
        <v>26000000</v>
      </c>
      <c r="G28" s="14">
        <v>0.5</v>
      </c>
      <c r="H28" s="36">
        <f t="shared" si="0"/>
        <v>13000000</v>
      </c>
      <c r="I28" s="10" t="s">
        <v>63</v>
      </c>
    </row>
    <row r="29" spans="1:11" s="23" customFormat="1" x14ac:dyDescent="0.25">
      <c r="A29" s="1" t="s">
        <v>96</v>
      </c>
      <c r="B29" s="8" t="s">
        <v>93</v>
      </c>
      <c r="C29" s="8" t="s">
        <v>90</v>
      </c>
      <c r="D29" s="9" t="s">
        <v>94</v>
      </c>
      <c r="E29" s="28" t="s">
        <v>95</v>
      </c>
      <c r="F29" s="13">
        <v>21900000</v>
      </c>
      <c r="G29" s="14">
        <v>0.25</v>
      </c>
      <c r="H29" s="36">
        <f t="shared" si="0"/>
        <v>5475000</v>
      </c>
      <c r="I29" s="7" t="s">
        <v>15</v>
      </c>
    </row>
    <row r="30" spans="1:11" s="23" customFormat="1" x14ac:dyDescent="0.25">
      <c r="A30" s="1" t="s">
        <v>100</v>
      </c>
      <c r="B30" s="2" t="s">
        <v>97</v>
      </c>
      <c r="C30" s="2" t="s">
        <v>90</v>
      </c>
      <c r="D30" s="3" t="s">
        <v>98</v>
      </c>
      <c r="E30" s="12" t="s">
        <v>99</v>
      </c>
      <c r="F30" s="13">
        <v>35400000</v>
      </c>
      <c r="G30" s="14">
        <v>0.25</v>
      </c>
      <c r="H30" s="36">
        <f t="shared" si="0"/>
        <v>8850000</v>
      </c>
      <c r="I30" s="7" t="s">
        <v>15</v>
      </c>
    </row>
    <row r="31" spans="1:11" s="23" customFormat="1" x14ac:dyDescent="0.25">
      <c r="A31" s="1" t="s">
        <v>103</v>
      </c>
      <c r="B31" s="8" t="s">
        <v>101</v>
      </c>
      <c r="C31" s="8" t="s">
        <v>90</v>
      </c>
      <c r="D31" s="9" t="s">
        <v>102</v>
      </c>
      <c r="E31" s="28" t="s">
        <v>32</v>
      </c>
      <c r="F31" s="13">
        <v>421000000</v>
      </c>
      <c r="G31" s="14">
        <v>0.25</v>
      </c>
      <c r="H31" s="36">
        <f t="shared" si="0"/>
        <v>105250000</v>
      </c>
      <c r="I31" s="10" t="s">
        <v>15</v>
      </c>
    </row>
    <row r="32" spans="1:11" s="23" customFormat="1" x14ac:dyDescent="0.25">
      <c r="A32" s="1" t="s">
        <v>107</v>
      </c>
      <c r="B32" s="2">
        <v>116944</v>
      </c>
      <c r="C32" s="2" t="s">
        <v>104</v>
      </c>
      <c r="D32" s="3" t="s">
        <v>105</v>
      </c>
      <c r="E32" s="12" t="s">
        <v>106</v>
      </c>
      <c r="F32" s="36">
        <v>63200000</v>
      </c>
      <c r="G32" s="6">
        <v>0.25</v>
      </c>
      <c r="H32" s="36">
        <f t="shared" si="0"/>
        <v>15800000</v>
      </c>
      <c r="I32" s="10" t="s">
        <v>15</v>
      </c>
    </row>
    <row r="33" spans="1:9" s="23" customFormat="1" x14ac:dyDescent="0.25">
      <c r="A33" s="1" t="s">
        <v>111</v>
      </c>
      <c r="B33" s="8" t="s">
        <v>108</v>
      </c>
      <c r="C33" s="8" t="s">
        <v>104</v>
      </c>
      <c r="D33" s="9" t="s">
        <v>109</v>
      </c>
      <c r="E33" s="28" t="s">
        <v>110</v>
      </c>
      <c r="F33" s="36">
        <v>7100000</v>
      </c>
      <c r="G33" s="6">
        <v>0.5</v>
      </c>
      <c r="H33" s="36">
        <f t="shared" si="0"/>
        <v>3550000</v>
      </c>
      <c r="I33" s="10" t="s">
        <v>15</v>
      </c>
    </row>
    <row r="34" spans="1:9" s="23" customFormat="1" x14ac:dyDescent="0.25">
      <c r="A34" s="1" t="s">
        <v>115</v>
      </c>
      <c r="B34" s="8">
        <v>136259</v>
      </c>
      <c r="C34" s="8" t="s">
        <v>112</v>
      </c>
      <c r="D34" s="9" t="s">
        <v>113</v>
      </c>
      <c r="E34" s="28" t="s">
        <v>22</v>
      </c>
      <c r="F34" s="36" t="s">
        <v>114</v>
      </c>
      <c r="G34" s="6">
        <v>0.25</v>
      </c>
      <c r="H34" s="36"/>
      <c r="I34" s="10" t="s">
        <v>63</v>
      </c>
    </row>
    <row r="35" spans="1:9" s="23" customFormat="1" x14ac:dyDescent="0.25">
      <c r="A35" s="1" t="s">
        <v>117</v>
      </c>
      <c r="B35" s="8">
        <v>136258</v>
      </c>
      <c r="C35" s="8" t="s">
        <v>112</v>
      </c>
      <c r="D35" s="9" t="s">
        <v>116</v>
      </c>
      <c r="E35" s="28" t="s">
        <v>22</v>
      </c>
      <c r="F35" s="36" t="s">
        <v>114</v>
      </c>
      <c r="G35" s="6">
        <v>0.25</v>
      </c>
      <c r="H35" s="36"/>
      <c r="I35" s="10" t="s">
        <v>63</v>
      </c>
    </row>
    <row r="36" spans="1:9" s="23" customFormat="1" x14ac:dyDescent="0.25">
      <c r="A36" s="1" t="s">
        <v>120</v>
      </c>
      <c r="B36" s="8" t="s">
        <v>118</v>
      </c>
      <c r="C36" s="8" t="s">
        <v>112</v>
      </c>
      <c r="D36" s="9" t="s">
        <v>119</v>
      </c>
      <c r="E36" s="28" t="s">
        <v>22</v>
      </c>
      <c r="F36" s="36" t="s">
        <v>114</v>
      </c>
      <c r="G36" s="6">
        <v>0.25</v>
      </c>
      <c r="H36" s="36"/>
      <c r="I36" s="10" t="s">
        <v>63</v>
      </c>
    </row>
    <row r="37" spans="1:9" s="23" customFormat="1" x14ac:dyDescent="0.25">
      <c r="A37" s="1" t="s">
        <v>123</v>
      </c>
      <c r="B37" s="8" t="s">
        <v>121</v>
      </c>
      <c r="C37" s="8" t="s">
        <v>112</v>
      </c>
      <c r="D37" s="9" t="s">
        <v>122</v>
      </c>
      <c r="E37" s="28" t="s">
        <v>22</v>
      </c>
      <c r="F37" s="36" t="s">
        <v>114</v>
      </c>
      <c r="G37" s="6">
        <v>0.25</v>
      </c>
      <c r="H37" s="36"/>
      <c r="I37" s="10" t="s">
        <v>63</v>
      </c>
    </row>
    <row r="38" spans="1:9" s="23" customFormat="1" x14ac:dyDescent="0.25">
      <c r="A38" s="1" t="s">
        <v>126</v>
      </c>
      <c r="B38" s="2">
        <v>143155</v>
      </c>
      <c r="C38" s="2" t="s">
        <v>124</v>
      </c>
      <c r="D38" s="3" t="s">
        <v>125</v>
      </c>
      <c r="E38" s="12" t="s">
        <v>22</v>
      </c>
      <c r="F38" s="36">
        <v>28200000</v>
      </c>
      <c r="G38" s="6">
        <v>0.5</v>
      </c>
      <c r="H38" s="36">
        <f t="shared" si="0"/>
        <v>14100000</v>
      </c>
      <c r="I38" s="10" t="s">
        <v>15</v>
      </c>
    </row>
    <row r="39" spans="1:9" s="23" customFormat="1" x14ac:dyDescent="0.25">
      <c r="A39" s="1" t="s">
        <v>129</v>
      </c>
      <c r="B39" s="2" t="s">
        <v>127</v>
      </c>
      <c r="C39" s="2" t="s">
        <v>124</v>
      </c>
      <c r="D39" s="3" t="s">
        <v>128</v>
      </c>
      <c r="E39" s="12" t="s">
        <v>22</v>
      </c>
      <c r="F39" s="36">
        <v>22200000</v>
      </c>
      <c r="G39" s="6">
        <v>0.5</v>
      </c>
      <c r="H39" s="36">
        <f t="shared" si="0"/>
        <v>11100000</v>
      </c>
      <c r="I39" s="10" t="s">
        <v>15</v>
      </c>
    </row>
    <row r="40" spans="1:9" s="23" customFormat="1" x14ac:dyDescent="0.25">
      <c r="A40" s="1" t="s">
        <v>133</v>
      </c>
      <c r="B40" s="8" t="s">
        <v>130</v>
      </c>
      <c r="C40" s="8" t="s">
        <v>131</v>
      </c>
      <c r="D40" s="9" t="s">
        <v>132</v>
      </c>
      <c r="E40" s="28" t="s">
        <v>32</v>
      </c>
      <c r="F40" s="36">
        <v>222000000</v>
      </c>
      <c r="G40" s="6">
        <v>0.25</v>
      </c>
      <c r="H40" s="36">
        <f t="shared" si="0"/>
        <v>55500000</v>
      </c>
      <c r="I40" s="10" t="s">
        <v>15</v>
      </c>
    </row>
    <row r="41" spans="1:9" s="23" customFormat="1" x14ac:dyDescent="0.25">
      <c r="A41" s="1" t="s">
        <v>137</v>
      </c>
      <c r="B41" s="2" t="s">
        <v>134</v>
      </c>
      <c r="C41" s="2" t="s">
        <v>135</v>
      </c>
      <c r="D41" s="3" t="s">
        <v>136</v>
      </c>
      <c r="E41" s="12" t="s">
        <v>22</v>
      </c>
      <c r="F41" s="36">
        <v>22200000</v>
      </c>
      <c r="G41" s="6">
        <v>0.5</v>
      </c>
      <c r="H41" s="36">
        <f t="shared" si="0"/>
        <v>11100000</v>
      </c>
      <c r="I41" s="10" t="s">
        <v>15</v>
      </c>
    </row>
    <row r="42" spans="1:9" s="23" customFormat="1" x14ac:dyDescent="0.25">
      <c r="A42" s="1" t="s">
        <v>142</v>
      </c>
      <c r="B42" s="2" t="s">
        <v>138</v>
      </c>
      <c r="C42" s="2" t="s">
        <v>139</v>
      </c>
      <c r="D42" s="3" t="s">
        <v>140</v>
      </c>
      <c r="E42" s="12" t="s">
        <v>141</v>
      </c>
      <c r="F42" s="36">
        <v>10800000</v>
      </c>
      <c r="G42" s="6">
        <v>0.25</v>
      </c>
      <c r="H42" s="36">
        <f t="shared" si="0"/>
        <v>2700000</v>
      </c>
      <c r="I42" s="10" t="s">
        <v>15</v>
      </c>
    </row>
    <row r="43" spans="1:9" s="23" customFormat="1" x14ac:dyDescent="0.25">
      <c r="A43" s="1" t="s">
        <v>146</v>
      </c>
      <c r="B43" s="8" t="s">
        <v>143</v>
      </c>
      <c r="C43" s="8" t="s">
        <v>144</v>
      </c>
      <c r="D43" s="9" t="s">
        <v>145</v>
      </c>
      <c r="E43" s="28" t="s">
        <v>22</v>
      </c>
      <c r="F43" s="36">
        <v>14200000</v>
      </c>
      <c r="G43" s="6">
        <v>0.25</v>
      </c>
      <c r="H43" s="36">
        <f>F43*G43</f>
        <v>3550000</v>
      </c>
      <c r="I43" s="10" t="s">
        <v>15</v>
      </c>
    </row>
    <row r="44" spans="1:9" s="23" customFormat="1" x14ac:dyDescent="0.25">
      <c r="A44" s="1" t="s">
        <v>149</v>
      </c>
      <c r="B44" s="8" t="s">
        <v>147</v>
      </c>
      <c r="C44" s="8" t="s">
        <v>144</v>
      </c>
      <c r="D44" s="9" t="s">
        <v>148</v>
      </c>
      <c r="E44" s="28" t="s">
        <v>22</v>
      </c>
      <c r="F44" s="36">
        <v>15000000</v>
      </c>
      <c r="G44" s="6">
        <v>0.25</v>
      </c>
      <c r="H44" s="36">
        <f t="shared" si="0"/>
        <v>3750000</v>
      </c>
      <c r="I44" s="10" t="s">
        <v>15</v>
      </c>
    </row>
    <row r="45" spans="1:9" s="23" customFormat="1" x14ac:dyDescent="0.25">
      <c r="A45" s="1" t="s">
        <v>151</v>
      </c>
      <c r="B45" s="2">
        <v>232341</v>
      </c>
      <c r="C45" s="2" t="s">
        <v>139</v>
      </c>
      <c r="D45" s="3" t="s">
        <v>150</v>
      </c>
      <c r="E45" s="12" t="s">
        <v>22</v>
      </c>
      <c r="F45" s="13">
        <v>20800000</v>
      </c>
      <c r="G45" s="14">
        <v>0.5</v>
      </c>
      <c r="H45" s="36">
        <f t="shared" si="0"/>
        <v>10400000</v>
      </c>
      <c r="I45" s="10" t="s">
        <v>15</v>
      </c>
    </row>
    <row r="46" spans="1:9" s="23" customFormat="1" ht="78.75" x14ac:dyDescent="0.25">
      <c r="A46" s="1" t="s">
        <v>156</v>
      </c>
      <c r="B46" s="16" t="s">
        <v>157</v>
      </c>
      <c r="C46" s="16" t="s">
        <v>153</v>
      </c>
      <c r="D46" s="29" t="s">
        <v>158</v>
      </c>
      <c r="E46" s="17" t="s">
        <v>159</v>
      </c>
      <c r="F46" s="18">
        <v>879100000</v>
      </c>
      <c r="G46" s="19">
        <v>0.25</v>
      </c>
      <c r="H46" s="38">
        <f t="shared" si="0"/>
        <v>219775000</v>
      </c>
      <c r="I46" s="10" t="s">
        <v>15</v>
      </c>
    </row>
    <row r="47" spans="1:9" s="23" customFormat="1" x14ac:dyDescent="0.25">
      <c r="A47" s="1" t="s">
        <v>160</v>
      </c>
      <c r="B47" s="20" t="s">
        <v>161</v>
      </c>
      <c r="C47" s="20"/>
      <c r="D47" s="30" t="s">
        <v>162</v>
      </c>
      <c r="E47" s="21" t="s">
        <v>163</v>
      </c>
      <c r="F47" s="18">
        <v>177800000</v>
      </c>
      <c r="G47" s="19">
        <v>0.05</v>
      </c>
      <c r="H47" s="38">
        <f t="shared" si="0"/>
        <v>8890000</v>
      </c>
      <c r="I47" s="10" t="s">
        <v>15</v>
      </c>
    </row>
    <row r="48" spans="1:9" s="23" customFormat="1" x14ac:dyDescent="0.25">
      <c r="A48" s="1" t="s">
        <v>164</v>
      </c>
      <c r="B48" s="20" t="s">
        <v>165</v>
      </c>
      <c r="C48" s="20"/>
      <c r="D48" s="30" t="s">
        <v>166</v>
      </c>
      <c r="E48" s="21" t="s">
        <v>163</v>
      </c>
      <c r="F48" s="18">
        <v>304000000</v>
      </c>
      <c r="G48" s="19">
        <v>0.05</v>
      </c>
      <c r="H48" s="38">
        <f t="shared" si="0"/>
        <v>15200000</v>
      </c>
      <c r="I48" s="10" t="s">
        <v>15</v>
      </c>
    </row>
    <row r="49" spans="1:11" s="54" customFormat="1" ht="31.5" x14ac:dyDescent="0.25">
      <c r="A49" s="55" t="s">
        <v>167</v>
      </c>
      <c r="B49" s="16" t="s">
        <v>194</v>
      </c>
      <c r="C49" s="53"/>
      <c r="D49" s="29" t="s">
        <v>168</v>
      </c>
      <c r="E49" s="17" t="s">
        <v>169</v>
      </c>
      <c r="F49" s="18">
        <v>20300000</v>
      </c>
      <c r="G49" s="19">
        <v>0.5</v>
      </c>
      <c r="H49" s="38">
        <f t="shared" si="0"/>
        <v>10150000</v>
      </c>
      <c r="I49" s="10" t="s">
        <v>15</v>
      </c>
      <c r="J49" s="51"/>
      <c r="K49" s="56"/>
    </row>
    <row r="50" spans="1:11" s="23" customFormat="1" x14ac:dyDescent="0.25">
      <c r="A50" s="1" t="s">
        <v>192</v>
      </c>
      <c r="B50" s="2" t="s">
        <v>182</v>
      </c>
      <c r="C50" s="2"/>
      <c r="D50" s="3" t="s">
        <v>183</v>
      </c>
      <c r="E50" s="12" t="s">
        <v>163</v>
      </c>
      <c r="F50" s="13">
        <v>210000000</v>
      </c>
      <c r="G50" s="14">
        <v>0.05</v>
      </c>
      <c r="H50" s="36">
        <f>F50*G50</f>
        <v>10500000</v>
      </c>
      <c r="I50" s="31" t="s">
        <v>15</v>
      </c>
    </row>
    <row r="51" spans="1:11" s="27" customFormat="1" x14ac:dyDescent="0.25">
      <c r="A51" s="44" t="s">
        <v>184</v>
      </c>
      <c r="B51" s="45"/>
      <c r="C51" s="45"/>
      <c r="D51" s="44"/>
      <c r="E51" s="44"/>
      <c r="F51" s="46"/>
      <c r="G51" s="47"/>
      <c r="H51" s="49">
        <f>SUM(H5:H50)</f>
        <v>8200792500</v>
      </c>
      <c r="I51" s="46"/>
    </row>
    <row r="52" spans="1:11" s="23" customFormat="1" x14ac:dyDescent="0.25">
      <c r="A52" s="1" t="s">
        <v>10</v>
      </c>
      <c r="B52" s="2" t="s">
        <v>152</v>
      </c>
      <c r="C52" s="15" t="s">
        <v>153</v>
      </c>
      <c r="D52" s="11" t="s">
        <v>154</v>
      </c>
      <c r="E52" s="12" t="s">
        <v>155</v>
      </c>
      <c r="F52" s="13">
        <v>10900000</v>
      </c>
      <c r="G52" s="14">
        <v>0.25</v>
      </c>
      <c r="H52" s="5">
        <f t="shared" ref="H52:H58" si="1">F52*G52</f>
        <v>2725000</v>
      </c>
      <c r="I52" s="10" t="s">
        <v>63</v>
      </c>
    </row>
    <row r="53" spans="1:11" s="23" customFormat="1" x14ac:dyDescent="0.25">
      <c r="A53" s="1" t="s">
        <v>16</v>
      </c>
      <c r="B53" s="2" t="s">
        <v>170</v>
      </c>
      <c r="C53" s="2"/>
      <c r="D53" s="3" t="s">
        <v>171</v>
      </c>
      <c r="E53" s="4" t="s">
        <v>155</v>
      </c>
      <c r="F53" s="13">
        <v>8900000</v>
      </c>
      <c r="G53" s="22">
        <v>0.25</v>
      </c>
      <c r="H53" s="5">
        <f t="shared" si="1"/>
        <v>2225000</v>
      </c>
      <c r="I53" s="61" t="s">
        <v>63</v>
      </c>
    </row>
    <row r="54" spans="1:11" s="23" customFormat="1" x14ac:dyDescent="0.25">
      <c r="A54" s="1" t="s">
        <v>19</v>
      </c>
      <c r="B54" s="2" t="s">
        <v>172</v>
      </c>
      <c r="C54" s="2"/>
      <c r="D54" s="3" t="s">
        <v>173</v>
      </c>
      <c r="E54" s="4" t="s">
        <v>155</v>
      </c>
      <c r="F54" s="13">
        <v>8900000</v>
      </c>
      <c r="G54" s="22">
        <v>0.25</v>
      </c>
      <c r="H54" s="5">
        <f t="shared" si="1"/>
        <v>2225000</v>
      </c>
      <c r="I54" s="62"/>
    </row>
    <row r="55" spans="1:11" s="23" customFormat="1" x14ac:dyDescent="0.25">
      <c r="A55" s="1" t="s">
        <v>23</v>
      </c>
      <c r="B55" s="2" t="s">
        <v>174</v>
      </c>
      <c r="C55" s="2"/>
      <c r="D55" s="3" t="s">
        <v>175</v>
      </c>
      <c r="E55" s="4" t="s">
        <v>155</v>
      </c>
      <c r="F55" s="13">
        <v>8900000</v>
      </c>
      <c r="G55" s="22">
        <v>0.25</v>
      </c>
      <c r="H55" s="5">
        <f t="shared" si="1"/>
        <v>2225000</v>
      </c>
      <c r="I55" s="62"/>
    </row>
    <row r="56" spans="1:11" s="23" customFormat="1" x14ac:dyDescent="0.25">
      <c r="A56" s="1" t="s">
        <v>26</v>
      </c>
      <c r="B56" s="2" t="s">
        <v>176</v>
      </c>
      <c r="C56" s="2"/>
      <c r="D56" s="3" t="s">
        <v>177</v>
      </c>
      <c r="E56" s="4" t="s">
        <v>155</v>
      </c>
      <c r="F56" s="13">
        <v>8900000</v>
      </c>
      <c r="G56" s="22">
        <v>0.25</v>
      </c>
      <c r="H56" s="5">
        <f t="shared" si="1"/>
        <v>2225000</v>
      </c>
      <c r="I56" s="62"/>
    </row>
    <row r="57" spans="1:11" s="23" customFormat="1" x14ac:dyDescent="0.25">
      <c r="A57" s="1" t="s">
        <v>28</v>
      </c>
      <c r="B57" s="2" t="s">
        <v>178</v>
      </c>
      <c r="C57" s="2"/>
      <c r="D57" s="3" t="s">
        <v>179</v>
      </c>
      <c r="E57" s="4" t="s">
        <v>155</v>
      </c>
      <c r="F57" s="13">
        <v>8900000</v>
      </c>
      <c r="G57" s="22">
        <v>0.25</v>
      </c>
      <c r="H57" s="5">
        <f t="shared" si="1"/>
        <v>2225000</v>
      </c>
      <c r="I57" s="62"/>
    </row>
    <row r="58" spans="1:11" s="23" customFormat="1" x14ac:dyDescent="0.25">
      <c r="A58" s="1" t="s">
        <v>33</v>
      </c>
      <c r="B58" s="2" t="s">
        <v>180</v>
      </c>
      <c r="C58" s="2"/>
      <c r="D58" s="3" t="s">
        <v>181</v>
      </c>
      <c r="E58" s="4" t="s">
        <v>155</v>
      </c>
      <c r="F58" s="13">
        <v>8900000</v>
      </c>
      <c r="G58" s="22">
        <v>0.25</v>
      </c>
      <c r="H58" s="5">
        <f t="shared" si="1"/>
        <v>2225000</v>
      </c>
      <c r="I58" s="63"/>
    </row>
    <row r="59" spans="1:11" s="27" customFormat="1" x14ac:dyDescent="0.25">
      <c r="A59" s="44" t="s">
        <v>185</v>
      </c>
      <c r="B59" s="45"/>
      <c r="C59" s="45"/>
      <c r="D59" s="44"/>
      <c r="E59" s="44"/>
      <c r="F59" s="46"/>
      <c r="G59" s="47"/>
      <c r="H59" s="48">
        <f>SUM(H52:H58)</f>
        <v>16075000</v>
      </c>
      <c r="I59" s="46"/>
    </row>
    <row r="60" spans="1:11" s="43" customFormat="1" x14ac:dyDescent="0.25">
      <c r="A60" s="57" t="s">
        <v>186</v>
      </c>
      <c r="B60" s="58"/>
      <c r="C60" s="58"/>
      <c r="D60" s="58"/>
      <c r="E60" s="59"/>
      <c r="F60" s="39"/>
      <c r="G60" s="39"/>
      <c r="H60" s="39">
        <f>+H51+H59</f>
        <v>8216867500</v>
      </c>
      <c r="I60" s="40"/>
      <c r="J60" s="41"/>
      <c r="K60" s="42"/>
    </row>
  </sheetData>
  <autoFilter ref="A3:H51" xr:uid="{4161E968-3E56-477C-AC73-4446C983DD1B}"/>
  <mergeCells count="12">
    <mergeCell ref="A60:E60"/>
    <mergeCell ref="A1:I1"/>
    <mergeCell ref="I53:I58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D52:E52 D5:E8 D10:E50">
    <cfRule type="expression" dxfId="89" priority="113">
      <formula>$N5="Fővárosnak visszaadva"</formula>
    </cfRule>
    <cfRule type="expression" dxfId="88" priority="114">
      <formula>$N5="Pályáztatva"</formula>
    </cfRule>
  </conditionalFormatting>
  <conditionalFormatting sqref="D52:E52 D5:E8 D10:E50">
    <cfRule type="expression" dxfId="87" priority="115">
      <formula>$N5="Részben bérbe adott"</formula>
    </cfRule>
    <cfRule type="expression" dxfId="86" priority="116">
      <formula>$N5="Peres eljárás alatt"</formula>
    </cfRule>
    <cfRule type="expression" dxfId="85" priority="117">
      <formula>$N5="Még nem vettük birtokba"</formula>
    </cfRule>
    <cfRule type="expression" dxfId="84" priority="118">
      <formula>$N5="Jogcím nélküli használat"</formula>
    </cfRule>
    <cfRule type="expression" dxfId="83" priority="119">
      <formula>$N5="Ingyenes használatba adva"</formula>
    </cfRule>
    <cfRule type="expression" dxfId="82" priority="120">
      <formula>$N5="Hirdetve"</formula>
    </cfRule>
    <cfRule type="expression" dxfId="81" priority="121">
      <formula>$N5="Haszonbérbe adott"</formula>
    </cfRule>
    <cfRule type="expression" priority="122">
      <formula>$N5="MÁ-nak átadva"</formula>
    </cfRule>
    <cfRule type="expression" dxfId="80" priority="123">
      <formula>$N5="Értékesítés alatt"</formula>
    </cfRule>
    <cfRule type="expression" dxfId="79" priority="124">
      <formula>$N5="Eladásra került"</formula>
    </cfRule>
    <cfRule type="expression" dxfId="78" priority="125">
      <formula>$N5="Csak üzemeltetett"</formula>
    </cfRule>
    <cfRule type="expression" dxfId="77" priority="126">
      <formula>$N5="Bérbe adott"</formula>
    </cfRule>
    <cfRule type="expression" dxfId="76" priority="127">
      <formula>$N5="Üres"</formula>
    </cfRule>
    <cfRule type="expression" dxfId="75" priority="128">
      <formula>$N5=""</formula>
    </cfRule>
  </conditionalFormatting>
  <conditionalFormatting sqref="B52:C52 B5:C8 B10:C50">
    <cfRule type="expression" dxfId="74" priority="99">
      <formula>$J5="Részben bérbe adott"</formula>
    </cfRule>
    <cfRule type="expression" dxfId="73" priority="100">
      <formula>$J5="Peres eljárás alatt"</formula>
    </cfRule>
    <cfRule type="expression" dxfId="72" priority="101">
      <formula>$J5="Még nem vettük birtokba"</formula>
    </cfRule>
    <cfRule type="expression" dxfId="71" priority="102">
      <formula>$J5="Jogcím nélküli használat"</formula>
    </cfRule>
    <cfRule type="expression" dxfId="70" priority="103">
      <formula>$J5="Ingyenes használatba adva"</formula>
    </cfRule>
    <cfRule type="expression" dxfId="69" priority="104">
      <formula>$J5="Hirdetve"</formula>
    </cfRule>
    <cfRule type="expression" dxfId="68" priority="105">
      <formula>$J5="Haszonbérbe adott"</formula>
    </cfRule>
    <cfRule type="expression" priority="106">
      <formula>$J5="MÁ-nak átadva"</formula>
    </cfRule>
    <cfRule type="expression" dxfId="67" priority="107">
      <formula>$J5="Értékesítés alatt"</formula>
    </cfRule>
    <cfRule type="expression" dxfId="66" priority="108">
      <formula>$J5="Eladásra került"</formula>
    </cfRule>
    <cfRule type="expression" dxfId="65" priority="109">
      <formula>$J5="Csak üzemeltetett"</formula>
    </cfRule>
    <cfRule type="expression" dxfId="64" priority="110">
      <formula>$J5="Bérbe adott"</formula>
    </cfRule>
    <cfRule type="expression" dxfId="63" priority="111">
      <formula>$J5="Üres"</formula>
    </cfRule>
    <cfRule type="expression" dxfId="62" priority="112">
      <formula>$J5=""</formula>
    </cfRule>
  </conditionalFormatting>
  <conditionalFormatting sqref="B52:C52 B5:C8 B10:C50">
    <cfRule type="expression" dxfId="61" priority="97">
      <formula>$J5="Fővárosnak visszaadva"</formula>
    </cfRule>
    <cfRule type="expression" dxfId="60" priority="98">
      <formula>$J5="Pályáztatva"</formula>
    </cfRule>
  </conditionalFormatting>
  <conditionalFormatting sqref="D53:E58">
    <cfRule type="expression" dxfId="59" priority="131">
      <formula>$N51="Fővárosnak visszaadva"</formula>
    </cfRule>
    <cfRule type="expression" dxfId="58" priority="132">
      <formula>$N51="Pályáztatva"</formula>
    </cfRule>
  </conditionalFormatting>
  <conditionalFormatting sqref="D53:E58">
    <cfRule type="expression" dxfId="57" priority="147">
      <formula>$N51="Részben bérbe adott"</formula>
    </cfRule>
    <cfRule type="expression" dxfId="56" priority="148">
      <formula>$N51="Peres eljárás alatt"</formula>
    </cfRule>
    <cfRule type="expression" dxfId="55" priority="149">
      <formula>$N51="Még nem vettük birtokba"</formula>
    </cfRule>
    <cfRule type="expression" dxfId="54" priority="150">
      <formula>$N51="Jogcím nélküli használat"</formula>
    </cfRule>
    <cfRule type="expression" dxfId="53" priority="151">
      <formula>$N51="Ingyenes használatba adva"</formula>
    </cfRule>
    <cfRule type="expression" dxfId="52" priority="152">
      <formula>$N51="Hirdetve"</formula>
    </cfRule>
    <cfRule type="expression" dxfId="51" priority="153">
      <formula>$N51="Haszonbérbe adott"</formula>
    </cfRule>
    <cfRule type="expression" priority="154">
      <formula>$N51="MÁ-nak átadva"</formula>
    </cfRule>
    <cfRule type="expression" dxfId="50" priority="155">
      <formula>$N51="Értékesítés alatt"</formula>
    </cfRule>
    <cfRule type="expression" dxfId="49" priority="156">
      <formula>$N51="Eladásra került"</formula>
    </cfRule>
    <cfRule type="expression" dxfId="48" priority="157">
      <formula>$N51="Csak üzemeltetett"</formula>
    </cfRule>
    <cfRule type="expression" dxfId="47" priority="158">
      <formula>$N51="Bérbe adott"</formula>
    </cfRule>
    <cfRule type="expression" dxfId="46" priority="159">
      <formula>$N51="Üres"</formula>
    </cfRule>
    <cfRule type="expression" dxfId="45" priority="160">
      <formula>$N51=""</formula>
    </cfRule>
  </conditionalFormatting>
  <conditionalFormatting sqref="B53:C58">
    <cfRule type="expression" dxfId="44" priority="175">
      <formula>$J51="Részben bérbe adott"</formula>
    </cfRule>
    <cfRule type="expression" dxfId="43" priority="176">
      <formula>$J51="Peres eljárás alatt"</formula>
    </cfRule>
    <cfRule type="expression" dxfId="42" priority="177">
      <formula>$J51="Még nem vettük birtokba"</formula>
    </cfRule>
    <cfRule type="expression" dxfId="41" priority="178">
      <formula>$J51="Jogcím nélküli használat"</formula>
    </cfRule>
    <cfRule type="expression" dxfId="40" priority="179">
      <formula>$J51="Ingyenes használatba adva"</formula>
    </cfRule>
    <cfRule type="expression" dxfId="39" priority="180">
      <formula>$J51="Hirdetve"</formula>
    </cfRule>
    <cfRule type="expression" dxfId="38" priority="181">
      <formula>$J51="Haszonbérbe adott"</formula>
    </cfRule>
    <cfRule type="expression" priority="182">
      <formula>$J51="MÁ-nak átadva"</formula>
    </cfRule>
    <cfRule type="expression" dxfId="37" priority="183">
      <formula>$J51="Értékesítés alatt"</formula>
    </cfRule>
    <cfRule type="expression" dxfId="36" priority="184">
      <formula>$J51="Eladásra került"</formula>
    </cfRule>
    <cfRule type="expression" dxfId="35" priority="185">
      <formula>$J51="Csak üzemeltetett"</formula>
    </cfRule>
    <cfRule type="expression" dxfId="34" priority="186">
      <formula>$J51="Bérbe adott"</formula>
    </cfRule>
    <cfRule type="expression" dxfId="33" priority="187">
      <formula>$J51="Üres"</formula>
    </cfRule>
    <cfRule type="expression" dxfId="32" priority="188">
      <formula>$J51=""</formula>
    </cfRule>
  </conditionalFormatting>
  <conditionalFormatting sqref="B53:C58">
    <cfRule type="expression" dxfId="31" priority="191">
      <formula>$J51="Fővárosnak visszaadva"</formula>
    </cfRule>
    <cfRule type="expression" dxfId="30" priority="192">
      <formula>$J51="Pályáztatva"</formula>
    </cfRule>
  </conditionalFormatting>
  <conditionalFormatting sqref="D9:E9">
    <cfRule type="expression" dxfId="29" priority="17">
      <formula>$N9="Fővárosnak visszaadva"</formula>
    </cfRule>
    <cfRule type="expression" dxfId="28" priority="18">
      <formula>$N9="Pályáztatva"</formula>
    </cfRule>
  </conditionalFormatting>
  <conditionalFormatting sqref="D9:E9">
    <cfRule type="expression" dxfId="27" priority="19">
      <formula>$N9="Részben bérbe adott"</formula>
    </cfRule>
    <cfRule type="expression" dxfId="26" priority="20">
      <formula>$N9="Peres eljárás alatt"</formula>
    </cfRule>
    <cfRule type="expression" dxfId="25" priority="21">
      <formula>$N9="Még nem vettük birtokba"</formula>
    </cfRule>
    <cfRule type="expression" dxfId="24" priority="22">
      <formula>$N9="Jogcím nélküli használat"</formula>
    </cfRule>
    <cfRule type="expression" dxfId="23" priority="23">
      <formula>$N9="Ingyenes használatba adva"</formula>
    </cfRule>
    <cfRule type="expression" dxfId="22" priority="24">
      <formula>$N9="Hirdetve"</formula>
    </cfRule>
    <cfRule type="expression" dxfId="21" priority="25">
      <formula>$N9="Haszonbérbe adott"</formula>
    </cfRule>
    <cfRule type="expression" priority="26">
      <formula>$N9="MÁ-nak átadva"</formula>
    </cfRule>
    <cfRule type="expression" dxfId="20" priority="27">
      <formula>$N9="Értékesítés alatt"</formula>
    </cfRule>
    <cfRule type="expression" dxfId="19" priority="28">
      <formula>$N9="Eladásra került"</formula>
    </cfRule>
    <cfRule type="expression" dxfId="18" priority="29">
      <formula>$N9="Csak üzemeltetett"</formula>
    </cfRule>
    <cfRule type="expression" dxfId="17" priority="30">
      <formula>$N9="Bérbe adott"</formula>
    </cfRule>
    <cfRule type="expression" dxfId="16" priority="31">
      <formula>$N9="Üres"</formula>
    </cfRule>
    <cfRule type="expression" dxfId="15" priority="32">
      <formula>$N9=""</formula>
    </cfRule>
  </conditionalFormatting>
  <conditionalFormatting sqref="B9:C9">
    <cfRule type="expression" dxfId="14" priority="3">
      <formula>$J9="Részben bérbe adott"</formula>
    </cfRule>
    <cfRule type="expression" dxfId="13" priority="4">
      <formula>$J9="Peres eljárás alatt"</formula>
    </cfRule>
    <cfRule type="expression" dxfId="12" priority="5">
      <formula>$J9="Még nem vettük birtokba"</formula>
    </cfRule>
    <cfRule type="expression" dxfId="11" priority="6">
      <formula>$J9="Jogcím nélküli használat"</formula>
    </cfRule>
    <cfRule type="expression" dxfId="10" priority="7">
      <formula>$J9="Ingyenes használatba adva"</formula>
    </cfRule>
    <cfRule type="expression" dxfId="9" priority="8">
      <formula>$J9="Hirdetve"</formula>
    </cfRule>
    <cfRule type="expression" dxfId="8" priority="9">
      <formula>$J9="Haszonbérbe adott"</formula>
    </cfRule>
    <cfRule type="expression" priority="10">
      <formula>$J9="MÁ-nak átadva"</formula>
    </cfRule>
    <cfRule type="expression" dxfId="7" priority="11">
      <formula>$J9="Értékesítés alatt"</formula>
    </cfRule>
    <cfRule type="expression" dxfId="6" priority="12">
      <formula>$J9="Eladásra került"</formula>
    </cfRule>
    <cfRule type="expression" dxfId="5" priority="13">
      <formula>$J9="Csak üzemeltetett"</formula>
    </cfRule>
    <cfRule type="expression" dxfId="4" priority="14">
      <formula>$J9="Bérbe adott"</formula>
    </cfRule>
    <cfRule type="expression" dxfId="3" priority="15">
      <formula>$J9="Üres"</formula>
    </cfRule>
    <cfRule type="expression" dxfId="2" priority="16">
      <formula>$J9=""</formula>
    </cfRule>
  </conditionalFormatting>
  <conditionalFormatting sqref="B9:C9">
    <cfRule type="expression" dxfId="1" priority="1">
      <formula>$J9="Fővárosnak visszaadva"</formula>
    </cfRule>
    <cfRule type="expression" dxfId="0" priority="2">
      <formula>$J9="Pályáztatva"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ignoredErrors>
    <ignoredError sqref="B5:B8 B48 B20:B21 B10:B18 B23:B45 B50" numberStoredAsText="1"/>
    <ignoredError sqref="H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2021 évi értékesítési terv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Hajnal Éva</dc:creator>
  <cp:lastModifiedBy>Dékány Andrea dr.</cp:lastModifiedBy>
  <cp:lastPrinted>2020-09-07T13:15:41Z</cp:lastPrinted>
  <dcterms:created xsi:type="dcterms:W3CDTF">2020-08-27T10:30:52Z</dcterms:created>
  <dcterms:modified xsi:type="dcterms:W3CDTF">2021-05-12T11:46:09Z</dcterms:modified>
</cp:coreProperties>
</file>