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enzugyieSzO\OnkormanyzatiPeSzCs\Bazsoszj\Beszámoló 2021\Zárszámadás\Előterjesztés mellékletei\"/>
    </mc:Choice>
  </mc:AlternateContent>
  <xr:revisionPtr revIDLastSave="0" documentId="13_ncr:1_{6A963E07-EFA2-429A-B382-39855B99F679}" xr6:coauthVersionLast="46" xr6:coauthVersionMax="46" xr10:uidLastSave="{00000000-0000-0000-0000-000000000000}"/>
  <bookViews>
    <workbookView xWindow="-120" yWindow="-120" windowWidth="29040" windowHeight="15840" xr2:uid="{63869511-4723-438A-9D41-7D043C4ED150}"/>
  </bookViews>
  <sheets>
    <sheet name="Beruházás" sheetId="1" r:id="rId1"/>
    <sheet name="Munka1" sheetId="2" state="hidden" r:id="rId2"/>
  </sheets>
  <definedNames>
    <definedName name="_xlnm._FilterDatabase" localSheetId="0" hidden="1">Beruházás!$A$1:$AP$790</definedName>
    <definedName name="_xlnm.Print_Titles" localSheetId="0">Beruházás!$A:$F,Beruházás!$1:$6</definedName>
    <definedName name="_xlnm.Print_Area" localSheetId="0">Beruházás!$A$1:$AP$790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722" i="1" l="1"/>
  <c r="AF776" i="1" l="1"/>
  <c r="Y776" i="1" s="1"/>
  <c r="AP776" i="1" s="1"/>
  <c r="AF775" i="1"/>
  <c r="Y775" i="1" s="1"/>
  <c r="AP775" i="1" s="1"/>
  <c r="AF774" i="1"/>
  <c r="Y774" i="1" s="1"/>
  <c r="AP774" i="1" s="1"/>
  <c r="AF773" i="1"/>
  <c r="Y773" i="1" s="1"/>
  <c r="AP773" i="1" s="1"/>
  <c r="AF772" i="1"/>
  <c r="Y772" i="1" s="1"/>
  <c r="AP772" i="1" s="1"/>
  <c r="AF771" i="1"/>
  <c r="Y771" i="1" s="1"/>
  <c r="AP771" i="1" s="1"/>
  <c r="AF770" i="1"/>
  <c r="Y770" i="1" s="1"/>
  <c r="AP770" i="1" s="1"/>
  <c r="AF769" i="1"/>
  <c r="Y769" i="1" s="1"/>
  <c r="AP769" i="1" s="1"/>
  <c r="AF768" i="1"/>
  <c r="Y768" i="1" s="1"/>
  <c r="AP768" i="1" s="1"/>
  <c r="AF762" i="1"/>
  <c r="Y762" i="1" s="1"/>
  <c r="AP762" i="1" s="1"/>
  <c r="AF761" i="1"/>
  <c r="Y761" i="1" s="1"/>
  <c r="AP761" i="1" s="1"/>
  <c r="AF759" i="1"/>
  <c r="Y759" i="1" s="1"/>
  <c r="AP759" i="1" s="1"/>
  <c r="AF758" i="1"/>
  <c r="Y758" i="1" s="1"/>
  <c r="AP758" i="1" s="1"/>
  <c r="AF757" i="1"/>
  <c r="Y757" i="1" s="1"/>
  <c r="AP757" i="1" s="1"/>
  <c r="AF756" i="1"/>
  <c r="Y756" i="1" s="1"/>
  <c r="AP756" i="1" s="1"/>
  <c r="AF755" i="1"/>
  <c r="Y755" i="1" s="1"/>
  <c r="AP755" i="1" s="1"/>
  <c r="AF754" i="1"/>
  <c r="Y754" i="1" s="1"/>
  <c r="AP754" i="1" s="1"/>
  <c r="AF753" i="1"/>
  <c r="Y753" i="1" s="1"/>
  <c r="AF752" i="1"/>
  <c r="Y752" i="1" s="1"/>
  <c r="AP752" i="1" s="1"/>
  <c r="AF750" i="1"/>
  <c r="Y750" i="1" s="1"/>
  <c r="AP750" i="1" s="1"/>
  <c r="AF749" i="1"/>
  <c r="Y749" i="1" s="1"/>
  <c r="AP749" i="1" s="1"/>
  <c r="AF748" i="1"/>
  <c r="Y748" i="1" s="1"/>
  <c r="AP748" i="1" s="1"/>
  <c r="AF747" i="1"/>
  <c r="Y747" i="1" s="1"/>
  <c r="AP747" i="1" s="1"/>
  <c r="AF746" i="1"/>
  <c r="Y746" i="1" s="1"/>
  <c r="AP746" i="1" s="1"/>
  <c r="AF744" i="1"/>
  <c r="Y744" i="1" s="1"/>
  <c r="AP744" i="1" s="1"/>
  <c r="AF741" i="1"/>
  <c r="Y741" i="1" s="1"/>
  <c r="AP741" i="1" s="1"/>
  <c r="AF740" i="1"/>
  <c r="Y740" i="1" s="1"/>
  <c r="AF739" i="1"/>
  <c r="Y739" i="1" s="1"/>
  <c r="AP739" i="1" s="1"/>
  <c r="AF738" i="1"/>
  <c r="Y738" i="1" s="1"/>
  <c r="AF737" i="1"/>
  <c r="Y737" i="1" s="1"/>
  <c r="AP737" i="1" s="1"/>
  <c r="AF736" i="1"/>
  <c r="Y736" i="1" s="1"/>
  <c r="AP736" i="1" s="1"/>
  <c r="AF735" i="1"/>
  <c r="Y735" i="1" s="1"/>
  <c r="AP735" i="1" s="1"/>
  <c r="AF734" i="1"/>
  <c r="Y734" i="1" s="1"/>
  <c r="AP734" i="1" s="1"/>
  <c r="AF733" i="1"/>
  <c r="Y733" i="1" s="1"/>
  <c r="AP733" i="1" s="1"/>
  <c r="AF732" i="1"/>
  <c r="Y732" i="1" s="1"/>
  <c r="AF726" i="1"/>
  <c r="Y726" i="1" s="1"/>
  <c r="AF725" i="1"/>
  <c r="Y725" i="1" s="1"/>
  <c r="AP725" i="1" s="1"/>
  <c r="AF724" i="1"/>
  <c r="Y724" i="1" s="1"/>
  <c r="AP724" i="1" s="1"/>
  <c r="AF723" i="1"/>
  <c r="Y723" i="1" s="1"/>
  <c r="AP723" i="1" s="1"/>
  <c r="AF722" i="1"/>
  <c r="Y722" i="1" s="1"/>
  <c r="AF716" i="1"/>
  <c r="Y716" i="1" s="1"/>
  <c r="AP716" i="1" s="1"/>
  <c r="AF715" i="1"/>
  <c r="Y715" i="1" s="1"/>
  <c r="AP715" i="1" s="1"/>
  <c r="AF714" i="1"/>
  <c r="Y714" i="1" s="1"/>
  <c r="AP714" i="1" s="1"/>
  <c r="AF713" i="1"/>
  <c r="Y713" i="1" s="1"/>
  <c r="AP713" i="1" s="1"/>
  <c r="AF708" i="1"/>
  <c r="Y708" i="1" s="1"/>
  <c r="AF707" i="1"/>
  <c r="Y707" i="1" s="1"/>
  <c r="AP707" i="1" s="1"/>
  <c r="AF706" i="1"/>
  <c r="Y706" i="1" s="1"/>
  <c r="AP706" i="1" s="1"/>
  <c r="AF705" i="1"/>
  <c r="Y705" i="1" s="1"/>
  <c r="AF697" i="1"/>
  <c r="Y697" i="1" s="1"/>
  <c r="AP697" i="1" s="1"/>
  <c r="AF696" i="1"/>
  <c r="Y696" i="1" s="1"/>
  <c r="AP696" i="1" s="1"/>
  <c r="AF695" i="1"/>
  <c r="Y695" i="1" s="1"/>
  <c r="AP695" i="1" s="1"/>
  <c r="AF694" i="1"/>
  <c r="Y694" i="1" s="1"/>
  <c r="AP694" i="1" s="1"/>
  <c r="AF693" i="1"/>
  <c r="Y693" i="1" s="1"/>
  <c r="AP693" i="1" s="1"/>
  <c r="AF692" i="1"/>
  <c r="Y692" i="1" s="1"/>
  <c r="AP692" i="1" s="1"/>
  <c r="AF691" i="1"/>
  <c r="Y691" i="1" s="1"/>
  <c r="AP691" i="1" s="1"/>
  <c r="AF690" i="1"/>
  <c r="Y690" i="1" s="1"/>
  <c r="AP690" i="1" s="1"/>
  <c r="AF689" i="1"/>
  <c r="Y689" i="1" s="1"/>
  <c r="AP689" i="1" s="1"/>
  <c r="AF688" i="1"/>
  <c r="Y688" i="1" s="1"/>
  <c r="AF687" i="1"/>
  <c r="Y687" i="1" s="1"/>
  <c r="AP687" i="1" s="1"/>
  <c r="AF686" i="1"/>
  <c r="Y686" i="1" s="1"/>
  <c r="AF685" i="1"/>
  <c r="Y685" i="1" s="1"/>
  <c r="AP685" i="1" s="1"/>
  <c r="AF684" i="1"/>
  <c r="Y684" i="1" s="1"/>
  <c r="AP684" i="1" s="1"/>
  <c r="AF683" i="1"/>
  <c r="Y683" i="1" s="1"/>
  <c r="AF682" i="1"/>
  <c r="Y682" i="1" s="1"/>
  <c r="AP682" i="1" s="1"/>
  <c r="AF681" i="1"/>
  <c r="Y681" i="1" s="1"/>
  <c r="AP681" i="1" s="1"/>
  <c r="AF680" i="1"/>
  <c r="Y680" i="1" s="1"/>
  <c r="AF679" i="1"/>
  <c r="Y679" i="1" s="1"/>
  <c r="AP679" i="1" s="1"/>
  <c r="AF678" i="1"/>
  <c r="Y678" i="1" s="1"/>
  <c r="AP678" i="1" s="1"/>
  <c r="AF677" i="1"/>
  <c r="Y677" i="1" s="1"/>
  <c r="AP677" i="1" s="1"/>
  <c r="AF676" i="1"/>
  <c r="Y676" i="1" s="1"/>
  <c r="AF675" i="1"/>
  <c r="Y675" i="1" s="1"/>
  <c r="AP675" i="1" s="1"/>
  <c r="AF671" i="1"/>
  <c r="Y671" i="1" s="1"/>
  <c r="AP671" i="1" s="1"/>
  <c r="AF669" i="1"/>
  <c r="Y669" i="1" s="1"/>
  <c r="AP669" i="1" s="1"/>
  <c r="AF667" i="1"/>
  <c r="Y667" i="1" s="1"/>
  <c r="AP667" i="1" s="1"/>
  <c r="AF666" i="1"/>
  <c r="Y666" i="1" s="1"/>
  <c r="AP666" i="1" s="1"/>
  <c r="AF665" i="1"/>
  <c r="Y665" i="1" s="1"/>
  <c r="AP665" i="1" s="1"/>
  <c r="AF664" i="1"/>
  <c r="Y664" i="1" s="1"/>
  <c r="AP664" i="1" s="1"/>
  <c r="AF663" i="1"/>
  <c r="Y663" i="1" s="1"/>
  <c r="AP663" i="1" s="1"/>
  <c r="AF662" i="1"/>
  <c r="Y662" i="1" s="1"/>
  <c r="AP662" i="1" s="1"/>
  <c r="AF661" i="1"/>
  <c r="Y661" i="1" s="1"/>
  <c r="AF655" i="1"/>
  <c r="Y655" i="1" s="1"/>
  <c r="AP655" i="1" s="1"/>
  <c r="AF647" i="1"/>
  <c r="Y647" i="1" s="1"/>
  <c r="AP647" i="1" s="1"/>
  <c r="AF646" i="1"/>
  <c r="Y646" i="1" s="1"/>
  <c r="AP646" i="1" s="1"/>
  <c r="AF645" i="1"/>
  <c r="Y645" i="1" s="1"/>
  <c r="AF644" i="1"/>
  <c r="Y644" i="1" s="1"/>
  <c r="AF643" i="1"/>
  <c r="Y643" i="1" s="1"/>
  <c r="AP643" i="1" s="1"/>
  <c r="AF642" i="1"/>
  <c r="Y642" i="1" s="1"/>
  <c r="AP642" i="1" s="1"/>
  <c r="AF641" i="1"/>
  <c r="Y641" i="1" s="1"/>
  <c r="AF633" i="1"/>
  <c r="AF632" i="1"/>
  <c r="AF631" i="1"/>
  <c r="AF630" i="1"/>
  <c r="AF629" i="1"/>
  <c r="AF628" i="1"/>
  <c r="Y628" i="1" s="1"/>
  <c r="AP628" i="1" s="1"/>
  <c r="AF627" i="1"/>
  <c r="Y627" i="1" s="1"/>
  <c r="AP627" i="1" s="1"/>
  <c r="AF626" i="1"/>
  <c r="Y626" i="1" s="1"/>
  <c r="AP626" i="1" s="1"/>
  <c r="AF625" i="1"/>
  <c r="Y625" i="1" s="1"/>
  <c r="AP625" i="1" s="1"/>
  <c r="AF624" i="1"/>
  <c r="Y624" i="1" s="1"/>
  <c r="AP624" i="1" s="1"/>
  <c r="AF623" i="1"/>
  <c r="Y623" i="1" s="1"/>
  <c r="AF622" i="1"/>
  <c r="Y622" i="1" s="1"/>
  <c r="AF621" i="1"/>
  <c r="Y621" i="1" s="1"/>
  <c r="AP621" i="1" s="1"/>
  <c r="AF620" i="1"/>
  <c r="Y620" i="1" s="1"/>
  <c r="AP620" i="1" s="1"/>
  <c r="AF619" i="1"/>
  <c r="Y619" i="1" s="1"/>
  <c r="AP619" i="1" s="1"/>
  <c r="AF618" i="1"/>
  <c r="Y618" i="1" s="1"/>
  <c r="AP618" i="1" s="1"/>
  <c r="AF617" i="1"/>
  <c r="AF616" i="1"/>
  <c r="Y616" i="1" s="1"/>
  <c r="AF608" i="1"/>
  <c r="Y608" i="1" s="1"/>
  <c r="AP608" i="1" s="1"/>
  <c r="AF607" i="1"/>
  <c r="Y607" i="1" s="1"/>
  <c r="AP607" i="1" s="1"/>
  <c r="AF606" i="1"/>
  <c r="Y606" i="1" s="1"/>
  <c r="AP606" i="1" s="1"/>
  <c r="AF605" i="1"/>
  <c r="Y605" i="1" s="1"/>
  <c r="AF604" i="1"/>
  <c r="Y604" i="1" s="1"/>
  <c r="AP604" i="1" s="1"/>
  <c r="AF603" i="1"/>
  <c r="Y603" i="1" s="1"/>
  <c r="AP603" i="1" s="1"/>
  <c r="AF602" i="1"/>
  <c r="Y602" i="1" s="1"/>
  <c r="AP602" i="1" s="1"/>
  <c r="AF601" i="1"/>
  <c r="Y601" i="1" s="1"/>
  <c r="AF600" i="1"/>
  <c r="Y600" i="1" s="1"/>
  <c r="AP600" i="1" s="1"/>
  <c r="AF599" i="1"/>
  <c r="Y599" i="1" s="1"/>
  <c r="AF598" i="1"/>
  <c r="Y598" i="1" s="1"/>
  <c r="AP598" i="1" s="1"/>
  <c r="AF597" i="1"/>
  <c r="Y597" i="1" s="1"/>
  <c r="AF596" i="1"/>
  <c r="Y596" i="1" s="1"/>
  <c r="AP596" i="1" s="1"/>
  <c r="AF595" i="1"/>
  <c r="Y595" i="1" s="1"/>
  <c r="AP595" i="1" s="1"/>
  <c r="AF594" i="1"/>
  <c r="Y594" i="1" s="1"/>
  <c r="AP594" i="1" s="1"/>
  <c r="AF593" i="1"/>
  <c r="Y593" i="1" s="1"/>
  <c r="AF589" i="1"/>
  <c r="Y589" i="1" s="1"/>
  <c r="AP589" i="1" s="1"/>
  <c r="AF588" i="1"/>
  <c r="Y588" i="1" s="1"/>
  <c r="AP588" i="1" s="1"/>
  <c r="AF587" i="1"/>
  <c r="Y587" i="1" s="1"/>
  <c r="AP587" i="1" s="1"/>
  <c r="AF586" i="1"/>
  <c r="Y586" i="1" s="1"/>
  <c r="AP586" i="1" s="1"/>
  <c r="AF585" i="1"/>
  <c r="Y585" i="1" s="1"/>
  <c r="AF584" i="1"/>
  <c r="Y584" i="1" s="1"/>
  <c r="AF580" i="1"/>
  <c r="Y580" i="1" s="1"/>
  <c r="AP580" i="1" s="1"/>
  <c r="AF579" i="1"/>
  <c r="Y579" i="1" s="1"/>
  <c r="AP579" i="1" s="1"/>
  <c r="AF578" i="1"/>
  <c r="Y578" i="1" s="1"/>
  <c r="AP578" i="1" s="1"/>
  <c r="AF577" i="1"/>
  <c r="Y577" i="1" s="1"/>
  <c r="AP577" i="1" s="1"/>
  <c r="AF573" i="1"/>
  <c r="Y573" i="1" s="1"/>
  <c r="AP573" i="1" s="1"/>
  <c r="AF572" i="1"/>
  <c r="Y572" i="1" s="1"/>
  <c r="AP572" i="1" s="1"/>
  <c r="AF571" i="1"/>
  <c r="Y571" i="1" s="1"/>
  <c r="AF570" i="1"/>
  <c r="Y570" i="1" s="1"/>
  <c r="AP570" i="1" s="1"/>
  <c r="AF569" i="1"/>
  <c r="Y569" i="1" s="1"/>
  <c r="AP569" i="1" s="1"/>
  <c r="AF568" i="1"/>
  <c r="Y568" i="1" s="1"/>
  <c r="AP568" i="1" s="1"/>
  <c r="AF567" i="1"/>
  <c r="Y567" i="1" s="1"/>
  <c r="AP567" i="1" s="1"/>
  <c r="AF566" i="1"/>
  <c r="Y566" i="1" s="1"/>
  <c r="AP566" i="1" s="1"/>
  <c r="AF565" i="1"/>
  <c r="Y565" i="1" s="1"/>
  <c r="AP565" i="1" s="1"/>
  <c r="AF564" i="1"/>
  <c r="Y564" i="1" s="1"/>
  <c r="AP564" i="1" s="1"/>
  <c r="AF560" i="1"/>
  <c r="Y560" i="1" s="1"/>
  <c r="AP560" i="1" s="1"/>
  <c r="AF559" i="1"/>
  <c r="Y559" i="1" s="1"/>
  <c r="AF558" i="1"/>
  <c r="Y558" i="1" s="1"/>
  <c r="AP558" i="1" s="1"/>
  <c r="AF557" i="1"/>
  <c r="Y557" i="1" s="1"/>
  <c r="AP557" i="1" s="1"/>
  <c r="AF556" i="1"/>
  <c r="Y556" i="1" s="1"/>
  <c r="AF555" i="1"/>
  <c r="Y555" i="1" s="1"/>
  <c r="AP555" i="1" s="1"/>
  <c r="AF554" i="1"/>
  <c r="Y554" i="1" s="1"/>
  <c r="AP554" i="1" s="1"/>
  <c r="AF553" i="1"/>
  <c r="Y553" i="1" s="1"/>
  <c r="AP553" i="1" s="1"/>
  <c r="AF552" i="1"/>
  <c r="Y552" i="1" s="1"/>
  <c r="AP552" i="1" s="1"/>
  <c r="AF551" i="1"/>
  <c r="Y551" i="1" s="1"/>
  <c r="AP551" i="1" s="1"/>
  <c r="AF543" i="1"/>
  <c r="Y543" i="1" s="1"/>
  <c r="AP543" i="1" s="1"/>
  <c r="AF542" i="1"/>
  <c r="Y542" i="1" s="1"/>
  <c r="AP542" i="1" s="1"/>
  <c r="AF541" i="1"/>
  <c r="Y541" i="1" s="1"/>
  <c r="AP541" i="1" s="1"/>
  <c r="AF540" i="1"/>
  <c r="Y540" i="1" s="1"/>
  <c r="AF532" i="1"/>
  <c r="Y532" i="1" s="1"/>
  <c r="AP532" i="1" s="1"/>
  <c r="AF531" i="1"/>
  <c r="Y531" i="1" s="1"/>
  <c r="AP531" i="1" s="1"/>
  <c r="AF530" i="1"/>
  <c r="Y530" i="1" s="1"/>
  <c r="AP530" i="1" s="1"/>
  <c r="AF529" i="1"/>
  <c r="Y529" i="1" s="1"/>
  <c r="AP529" i="1" s="1"/>
  <c r="AF528" i="1"/>
  <c r="Y528" i="1" s="1"/>
  <c r="AP528" i="1" s="1"/>
  <c r="AF527" i="1"/>
  <c r="Y527" i="1" s="1"/>
  <c r="AF526" i="1"/>
  <c r="Y526" i="1" s="1"/>
  <c r="AP526" i="1" s="1"/>
  <c r="AF525" i="1"/>
  <c r="Y525" i="1" s="1"/>
  <c r="AP525" i="1" s="1"/>
  <c r="AF524" i="1"/>
  <c r="Y524" i="1" s="1"/>
  <c r="AP524" i="1" s="1"/>
  <c r="AF523" i="1"/>
  <c r="Y523" i="1" s="1"/>
  <c r="AP523" i="1" s="1"/>
  <c r="AF522" i="1"/>
  <c r="Y522" i="1" s="1"/>
  <c r="AP522" i="1" s="1"/>
  <c r="AF521" i="1"/>
  <c r="Y521" i="1" s="1"/>
  <c r="AP521" i="1" s="1"/>
  <c r="AF520" i="1"/>
  <c r="Y520" i="1" s="1"/>
  <c r="AP520" i="1" s="1"/>
  <c r="AF519" i="1"/>
  <c r="Y519" i="1" s="1"/>
  <c r="AP519" i="1" s="1"/>
  <c r="AF518" i="1"/>
  <c r="AF517" i="1"/>
  <c r="Y517" i="1" s="1"/>
  <c r="AP517" i="1" s="1"/>
  <c r="AF516" i="1"/>
  <c r="Y516" i="1" s="1"/>
  <c r="AP516" i="1" s="1"/>
  <c r="AF515" i="1"/>
  <c r="Y515" i="1" s="1"/>
  <c r="AP515" i="1" s="1"/>
  <c r="AF514" i="1"/>
  <c r="Y514" i="1" s="1"/>
  <c r="AP514" i="1" s="1"/>
  <c r="AF513" i="1"/>
  <c r="Y513" i="1" s="1"/>
  <c r="AP513" i="1" s="1"/>
  <c r="AF510" i="1"/>
  <c r="Y510" i="1" s="1"/>
  <c r="AP510" i="1" s="1"/>
  <c r="AF509" i="1"/>
  <c r="Y509" i="1" s="1"/>
  <c r="AP509" i="1" s="1"/>
  <c r="AF508" i="1"/>
  <c r="Y508" i="1" s="1"/>
  <c r="AP508" i="1" s="1"/>
  <c r="AF507" i="1"/>
  <c r="Y507" i="1" s="1"/>
  <c r="AP507" i="1" s="1"/>
  <c r="AF506" i="1"/>
  <c r="Y506" i="1" s="1"/>
  <c r="AP506" i="1" s="1"/>
  <c r="AF505" i="1"/>
  <c r="Y505" i="1" s="1"/>
  <c r="AP505" i="1" s="1"/>
  <c r="AF504" i="1"/>
  <c r="Y504" i="1" s="1"/>
  <c r="AP504" i="1" s="1"/>
  <c r="AF503" i="1"/>
  <c r="Y503" i="1" s="1"/>
  <c r="AP503" i="1" s="1"/>
  <c r="AF502" i="1"/>
  <c r="Y502" i="1" s="1"/>
  <c r="AP502" i="1" s="1"/>
  <c r="AF501" i="1"/>
  <c r="Y501" i="1" s="1"/>
  <c r="AP501" i="1" s="1"/>
  <c r="AF500" i="1"/>
  <c r="Y500" i="1" s="1"/>
  <c r="AP500" i="1" s="1"/>
  <c r="AF499" i="1"/>
  <c r="Y499" i="1" s="1"/>
  <c r="AP499" i="1" s="1"/>
  <c r="AF498" i="1"/>
  <c r="Y498" i="1" s="1"/>
  <c r="AP498" i="1" s="1"/>
  <c r="AF497" i="1"/>
  <c r="Y497" i="1" s="1"/>
  <c r="AP497" i="1" s="1"/>
  <c r="AF496" i="1"/>
  <c r="Y496" i="1" s="1"/>
  <c r="AP496" i="1" s="1"/>
  <c r="AF493" i="1"/>
  <c r="Y493" i="1" s="1"/>
  <c r="AP493" i="1" s="1"/>
  <c r="AF492" i="1"/>
  <c r="Y492" i="1" s="1"/>
  <c r="AP492" i="1" s="1"/>
  <c r="AF491" i="1"/>
  <c r="Y491" i="1" s="1"/>
  <c r="AP491" i="1" s="1"/>
  <c r="AF490" i="1"/>
  <c r="Y490" i="1" s="1"/>
  <c r="AP490" i="1" s="1"/>
  <c r="AF489" i="1"/>
  <c r="Y489" i="1" s="1"/>
  <c r="AP489" i="1" s="1"/>
  <c r="AF486" i="1"/>
  <c r="Y486" i="1" s="1"/>
  <c r="AP486" i="1" s="1"/>
  <c r="AF485" i="1"/>
  <c r="Y485" i="1" s="1"/>
  <c r="AP485" i="1" s="1"/>
  <c r="AF484" i="1"/>
  <c r="Y484" i="1" s="1"/>
  <c r="AP484" i="1" s="1"/>
  <c r="AF483" i="1"/>
  <c r="Y483" i="1" s="1"/>
  <c r="AP483" i="1" s="1"/>
  <c r="AF482" i="1"/>
  <c r="Y482" i="1" s="1"/>
  <c r="AP482" i="1" s="1"/>
  <c r="AF481" i="1"/>
  <c r="Y481" i="1" s="1"/>
  <c r="AP481" i="1" s="1"/>
  <c r="AF480" i="1"/>
  <c r="Y480" i="1" s="1"/>
  <c r="AP480" i="1" s="1"/>
  <c r="AF479" i="1"/>
  <c r="Y479" i="1" s="1"/>
  <c r="AP479" i="1" s="1"/>
  <c r="AF478" i="1"/>
  <c r="Y478" i="1" s="1"/>
  <c r="AP478" i="1" s="1"/>
  <c r="AF477" i="1"/>
  <c r="Y477" i="1" s="1"/>
  <c r="AP477" i="1" s="1"/>
  <c r="AF476" i="1"/>
  <c r="Y476" i="1" s="1"/>
  <c r="AP476" i="1" s="1"/>
  <c r="AF475" i="1"/>
  <c r="Y475" i="1" s="1"/>
  <c r="AF474" i="1"/>
  <c r="Y474" i="1" s="1"/>
  <c r="AP474" i="1" s="1"/>
  <c r="AF473" i="1"/>
  <c r="Y473" i="1" s="1"/>
  <c r="AP473" i="1" s="1"/>
  <c r="AF472" i="1"/>
  <c r="Y472" i="1" s="1"/>
  <c r="AP472" i="1" s="1"/>
  <c r="AF471" i="1"/>
  <c r="Y471" i="1" s="1"/>
  <c r="AF470" i="1"/>
  <c r="Y470" i="1" s="1"/>
  <c r="AP470" i="1" s="1"/>
  <c r="AF469" i="1"/>
  <c r="Y469" i="1" s="1"/>
  <c r="AP469" i="1" s="1"/>
  <c r="AF468" i="1"/>
  <c r="Y468" i="1" s="1"/>
  <c r="AP468" i="1" s="1"/>
  <c r="AF467" i="1"/>
  <c r="Y467" i="1" s="1"/>
  <c r="AP467" i="1" s="1"/>
  <c r="AF466" i="1"/>
  <c r="Y466" i="1" s="1"/>
  <c r="AP466" i="1" s="1"/>
  <c r="AF465" i="1"/>
  <c r="Y465" i="1" s="1"/>
  <c r="AP465" i="1" s="1"/>
  <c r="AF464" i="1"/>
  <c r="Y464" i="1" s="1"/>
  <c r="AP464" i="1" s="1"/>
  <c r="AF463" i="1"/>
  <c r="Y463" i="1" s="1"/>
  <c r="AP463" i="1" s="1"/>
  <c r="AF462" i="1"/>
  <c r="Y462" i="1" s="1"/>
  <c r="AP462" i="1" s="1"/>
  <c r="AF461" i="1"/>
  <c r="Y461" i="1" s="1"/>
  <c r="AP461" i="1" s="1"/>
  <c r="AF460" i="1"/>
  <c r="Y460" i="1" s="1"/>
  <c r="AP460" i="1" s="1"/>
  <c r="AF459" i="1"/>
  <c r="Y459" i="1" s="1"/>
  <c r="AP459" i="1" s="1"/>
  <c r="AF456" i="1"/>
  <c r="Y456" i="1" s="1"/>
  <c r="AP456" i="1" s="1"/>
  <c r="AF455" i="1"/>
  <c r="Y455" i="1" s="1"/>
  <c r="AP455" i="1" s="1"/>
  <c r="AF452" i="1"/>
  <c r="Y452" i="1" s="1"/>
  <c r="AP452" i="1" s="1"/>
  <c r="AF451" i="1"/>
  <c r="Y451" i="1" s="1"/>
  <c r="AP451" i="1" s="1"/>
  <c r="AF450" i="1"/>
  <c r="Y450" i="1" s="1"/>
  <c r="AF449" i="1"/>
  <c r="Y449" i="1" s="1"/>
  <c r="AP449" i="1" s="1"/>
  <c r="AF448" i="1"/>
  <c r="Y448" i="1" s="1"/>
  <c r="AF447" i="1"/>
  <c r="Y447" i="1" s="1"/>
  <c r="AF446" i="1"/>
  <c r="Y446" i="1" s="1"/>
  <c r="AP446" i="1" s="1"/>
  <c r="AF445" i="1"/>
  <c r="Y445" i="1" s="1"/>
  <c r="AF444" i="1"/>
  <c r="Y444" i="1" s="1"/>
  <c r="AP444" i="1" s="1"/>
  <c r="AF443" i="1"/>
  <c r="Y443" i="1" s="1"/>
  <c r="AF442" i="1"/>
  <c r="Y442" i="1" s="1"/>
  <c r="AP442" i="1" s="1"/>
  <c r="AF441" i="1"/>
  <c r="Y441" i="1" s="1"/>
  <c r="AP441" i="1" s="1"/>
  <c r="AF440" i="1"/>
  <c r="Y440" i="1" s="1"/>
  <c r="AP440" i="1" s="1"/>
  <c r="AF439" i="1"/>
  <c r="Y439" i="1" s="1"/>
  <c r="AP439" i="1" s="1"/>
  <c r="AF434" i="1"/>
  <c r="Y434" i="1" s="1"/>
  <c r="AP434" i="1" s="1"/>
  <c r="AF433" i="1"/>
  <c r="Y433" i="1" s="1"/>
  <c r="AF432" i="1"/>
  <c r="Y432" i="1" s="1"/>
  <c r="AP432" i="1" s="1"/>
  <c r="AF431" i="1"/>
  <c r="Y431" i="1" s="1"/>
  <c r="AP431" i="1" s="1"/>
  <c r="AF430" i="1"/>
  <c r="Y430" i="1" s="1"/>
  <c r="AP430" i="1" s="1"/>
  <c r="AF429" i="1"/>
  <c r="Y429" i="1" s="1"/>
  <c r="AP429" i="1" s="1"/>
  <c r="AF428" i="1"/>
  <c r="Y428" i="1" s="1"/>
  <c r="AP428" i="1" s="1"/>
  <c r="AF427" i="1"/>
  <c r="Y427" i="1" s="1"/>
  <c r="AP427" i="1" s="1"/>
  <c r="AF426" i="1"/>
  <c r="Y426" i="1" s="1"/>
  <c r="AF425" i="1"/>
  <c r="Y425" i="1" s="1"/>
  <c r="AF424" i="1"/>
  <c r="Y424" i="1" s="1"/>
  <c r="AF423" i="1"/>
  <c r="Y423" i="1" s="1"/>
  <c r="AF422" i="1"/>
  <c r="Y422" i="1" s="1"/>
  <c r="AP422" i="1" s="1"/>
  <c r="AF419" i="1"/>
  <c r="Y419" i="1" s="1"/>
  <c r="AP419" i="1" s="1"/>
  <c r="AF418" i="1"/>
  <c r="Y418" i="1" s="1"/>
  <c r="AP418" i="1" s="1"/>
  <c r="AF417" i="1"/>
  <c r="Y417" i="1" s="1"/>
  <c r="AF416" i="1"/>
  <c r="Y416" i="1" s="1"/>
  <c r="AP416" i="1" s="1"/>
  <c r="AF413" i="1"/>
  <c r="Y413" i="1" s="1"/>
  <c r="AP413" i="1" s="1"/>
  <c r="AF412" i="1"/>
  <c r="Y412" i="1" s="1"/>
  <c r="AP412" i="1" s="1"/>
  <c r="AF411" i="1"/>
  <c r="Y411" i="1" s="1"/>
  <c r="AP411" i="1" s="1"/>
  <c r="AF410" i="1"/>
  <c r="Y410" i="1" s="1"/>
  <c r="AP410" i="1" s="1"/>
  <c r="AF409" i="1"/>
  <c r="Y409" i="1" s="1"/>
  <c r="AF408" i="1"/>
  <c r="Y408" i="1" s="1"/>
  <c r="AP408" i="1" s="1"/>
  <c r="AF405" i="1"/>
  <c r="Y405" i="1" s="1"/>
  <c r="AP405" i="1" s="1"/>
  <c r="AF404" i="1"/>
  <c r="Y404" i="1" s="1"/>
  <c r="AP404" i="1" s="1"/>
  <c r="AF403" i="1"/>
  <c r="Y403" i="1" s="1"/>
  <c r="AP403" i="1" s="1"/>
  <c r="AF402" i="1"/>
  <c r="Y402" i="1" s="1"/>
  <c r="AP402" i="1" s="1"/>
  <c r="AF401" i="1"/>
  <c r="Y401" i="1" s="1"/>
  <c r="AP401" i="1" s="1"/>
  <c r="AF400" i="1"/>
  <c r="Y400" i="1" s="1"/>
  <c r="AP400" i="1" s="1"/>
  <c r="AF399" i="1"/>
  <c r="Y399" i="1" s="1"/>
  <c r="AP399" i="1" s="1"/>
  <c r="AF398" i="1"/>
  <c r="Y398" i="1" s="1"/>
  <c r="AF397" i="1"/>
  <c r="Y397" i="1" s="1"/>
  <c r="AP397" i="1" s="1"/>
  <c r="AF396" i="1"/>
  <c r="Y396" i="1" s="1"/>
  <c r="AP396" i="1" s="1"/>
  <c r="AF395" i="1"/>
  <c r="Y395" i="1" s="1"/>
  <c r="AP395" i="1" s="1"/>
  <c r="AF394" i="1"/>
  <c r="Y394" i="1" s="1"/>
  <c r="AF393" i="1"/>
  <c r="Y393" i="1" s="1"/>
  <c r="AF392" i="1"/>
  <c r="Y392" i="1" s="1"/>
  <c r="AP392" i="1" s="1"/>
  <c r="AF391" i="1"/>
  <c r="Y391" i="1" s="1"/>
  <c r="AP391" i="1" s="1"/>
  <c r="AF390" i="1"/>
  <c r="Y390" i="1" s="1"/>
  <c r="AP390" i="1" s="1"/>
  <c r="AF389" i="1"/>
  <c r="Y389" i="1" s="1"/>
  <c r="AP389" i="1" s="1"/>
  <c r="AF388" i="1"/>
  <c r="Y388" i="1" s="1"/>
  <c r="AP388" i="1" s="1"/>
  <c r="AF387" i="1"/>
  <c r="Y387" i="1" s="1"/>
  <c r="AF384" i="1"/>
  <c r="Y384" i="1" s="1"/>
  <c r="AP384" i="1" s="1"/>
  <c r="AF383" i="1"/>
  <c r="Y383" i="1" s="1"/>
  <c r="AF382" i="1"/>
  <c r="Y382" i="1" s="1"/>
  <c r="AP382" i="1" s="1"/>
  <c r="AF379" i="1"/>
  <c r="Y379" i="1" s="1"/>
  <c r="AP379" i="1" s="1"/>
  <c r="AF378" i="1"/>
  <c r="Y378" i="1" s="1"/>
  <c r="AP378" i="1" s="1"/>
  <c r="AF377" i="1"/>
  <c r="Y377" i="1" s="1"/>
  <c r="AP377" i="1" s="1"/>
  <c r="AF376" i="1"/>
  <c r="Y376" i="1" s="1"/>
  <c r="AF375" i="1"/>
  <c r="Y375" i="1" s="1"/>
  <c r="AF374" i="1"/>
  <c r="Y374" i="1" s="1"/>
  <c r="AF373" i="1"/>
  <c r="Y373" i="1" s="1"/>
  <c r="AP373" i="1" s="1"/>
  <c r="AF372" i="1"/>
  <c r="Y372" i="1" s="1"/>
  <c r="AF367" i="1"/>
  <c r="Y367" i="1" s="1"/>
  <c r="AP367" i="1" s="1"/>
  <c r="AF365" i="1"/>
  <c r="Y365" i="1" s="1"/>
  <c r="AP365" i="1" s="1"/>
  <c r="AF362" i="1"/>
  <c r="Y362" i="1" s="1"/>
  <c r="AF359" i="1"/>
  <c r="Y359" i="1" s="1"/>
  <c r="AP359" i="1" s="1"/>
  <c r="AF358" i="1"/>
  <c r="Y358" i="1" s="1"/>
  <c r="AP358" i="1" s="1"/>
  <c r="AF357" i="1"/>
  <c r="Y357" i="1" s="1"/>
  <c r="AF354" i="1"/>
  <c r="Y354" i="1" s="1"/>
  <c r="AF351" i="1"/>
  <c r="Y351" i="1" s="1"/>
  <c r="AF348" i="1"/>
  <c r="Y348" i="1" s="1"/>
  <c r="AP348" i="1" s="1"/>
  <c r="AF345" i="1"/>
  <c r="Y345" i="1" s="1"/>
  <c r="AF336" i="1"/>
  <c r="Y336" i="1" s="1"/>
  <c r="AP336" i="1" s="1"/>
  <c r="AF335" i="1"/>
  <c r="Y335" i="1" s="1"/>
  <c r="AP335" i="1" s="1"/>
  <c r="AF334" i="1"/>
  <c r="Y334" i="1" s="1"/>
  <c r="AP334" i="1" s="1"/>
  <c r="AF333" i="1"/>
  <c r="Y333" i="1" s="1"/>
  <c r="AP333" i="1" s="1"/>
  <c r="AF332" i="1"/>
  <c r="Y332" i="1" s="1"/>
  <c r="AP332" i="1" s="1"/>
  <c r="AF331" i="1"/>
  <c r="Y331" i="1" s="1"/>
  <c r="AP331" i="1" s="1"/>
  <c r="AF326" i="1"/>
  <c r="Y326" i="1" s="1"/>
  <c r="AP326" i="1" s="1"/>
  <c r="AF325" i="1"/>
  <c r="Y325" i="1" s="1"/>
  <c r="AP325" i="1" s="1"/>
  <c r="AF324" i="1"/>
  <c r="Y324" i="1" s="1"/>
  <c r="AP324" i="1" s="1"/>
  <c r="AF321" i="1"/>
  <c r="Y321" i="1" s="1"/>
  <c r="AP321" i="1" s="1"/>
  <c r="AF320" i="1"/>
  <c r="Y320" i="1" s="1"/>
  <c r="AP320" i="1" s="1"/>
  <c r="AF319" i="1"/>
  <c r="Y319" i="1" s="1"/>
  <c r="AP319" i="1" s="1"/>
  <c r="AF318" i="1"/>
  <c r="Y318" i="1" s="1"/>
  <c r="AP318" i="1" s="1"/>
  <c r="AF317" i="1"/>
  <c r="Y317" i="1" s="1"/>
  <c r="AP317" i="1" s="1"/>
  <c r="AF316" i="1"/>
  <c r="Y316" i="1" s="1"/>
  <c r="AF313" i="1"/>
  <c r="Y313" i="1" s="1"/>
  <c r="AP313" i="1" s="1"/>
  <c r="AF312" i="1"/>
  <c r="Y312" i="1" s="1"/>
  <c r="AF309" i="1"/>
  <c r="Y309" i="1" s="1"/>
  <c r="AP309" i="1" s="1"/>
  <c r="AF308" i="1"/>
  <c r="Y308" i="1" s="1"/>
  <c r="AP308" i="1" s="1"/>
  <c r="AF307" i="1"/>
  <c r="Y307" i="1" s="1"/>
  <c r="AP307" i="1" s="1"/>
  <c r="AF306" i="1"/>
  <c r="Y306" i="1" s="1"/>
  <c r="AF305" i="1"/>
  <c r="Y305" i="1" s="1"/>
  <c r="AP305" i="1" s="1"/>
  <c r="AF304" i="1"/>
  <c r="Y304" i="1" s="1"/>
  <c r="AF301" i="1"/>
  <c r="Y301" i="1" s="1"/>
  <c r="AP301" i="1" s="1"/>
  <c r="AF300" i="1"/>
  <c r="Y300" i="1" s="1"/>
  <c r="AP300" i="1" s="1"/>
  <c r="AF299" i="1"/>
  <c r="Y299" i="1" s="1"/>
  <c r="AP299" i="1" s="1"/>
  <c r="AF298" i="1"/>
  <c r="Y298" i="1" s="1"/>
  <c r="AP298" i="1" s="1"/>
  <c r="AF297" i="1"/>
  <c r="Y297" i="1" s="1"/>
  <c r="AP297" i="1" s="1"/>
  <c r="AF296" i="1"/>
  <c r="Y296" i="1" s="1"/>
  <c r="AF295" i="1"/>
  <c r="Y295" i="1" s="1"/>
  <c r="AF292" i="1"/>
  <c r="Y292" i="1" s="1"/>
  <c r="AF291" i="1"/>
  <c r="Y291" i="1" s="1"/>
  <c r="AF290" i="1"/>
  <c r="Y290" i="1" s="1"/>
  <c r="AP290" i="1" s="1"/>
  <c r="AF289" i="1"/>
  <c r="Y289" i="1" s="1"/>
  <c r="AF288" i="1"/>
  <c r="Y288" i="1" s="1"/>
  <c r="AF287" i="1"/>
  <c r="Y287" i="1" s="1"/>
  <c r="AF286" i="1"/>
  <c r="Y286" i="1" s="1"/>
  <c r="AP286" i="1" s="1"/>
  <c r="AF281" i="1"/>
  <c r="Y281" i="1" s="1"/>
  <c r="AP281" i="1" s="1"/>
  <c r="AF280" i="1"/>
  <c r="Y280" i="1" s="1"/>
  <c r="AF279" i="1"/>
  <c r="Y279" i="1" s="1"/>
  <c r="AP279" i="1" s="1"/>
  <c r="AF278" i="1"/>
  <c r="Y278" i="1" s="1"/>
  <c r="AP278" i="1" s="1"/>
  <c r="AF270" i="1"/>
  <c r="Y270" i="1" s="1"/>
  <c r="AP270" i="1" s="1"/>
  <c r="AF269" i="1"/>
  <c r="Y269" i="1" s="1"/>
  <c r="AP269" i="1" s="1"/>
  <c r="AF268" i="1"/>
  <c r="Y268" i="1" s="1"/>
  <c r="AP268" i="1" s="1"/>
  <c r="AF267" i="1"/>
  <c r="Y267" i="1" s="1"/>
  <c r="AP267" i="1" s="1"/>
  <c r="AF266" i="1"/>
  <c r="Y266" i="1" s="1"/>
  <c r="AP266" i="1" s="1"/>
  <c r="AF265" i="1"/>
  <c r="Y265" i="1" s="1"/>
  <c r="AP265" i="1" s="1"/>
  <c r="AF264" i="1"/>
  <c r="Y264" i="1" s="1"/>
  <c r="AP264" i="1" s="1"/>
  <c r="AF263" i="1"/>
  <c r="Y263" i="1" s="1"/>
  <c r="AP263" i="1" s="1"/>
  <c r="AF262" i="1"/>
  <c r="Y262" i="1" s="1"/>
  <c r="AP262" i="1" s="1"/>
  <c r="AF261" i="1"/>
  <c r="Y261" i="1" s="1"/>
  <c r="AP261" i="1" s="1"/>
  <c r="AF260" i="1"/>
  <c r="Y260" i="1" s="1"/>
  <c r="AF259" i="1"/>
  <c r="Y259" i="1" s="1"/>
  <c r="AF258" i="1"/>
  <c r="Y258" i="1" s="1"/>
  <c r="AF257" i="1"/>
  <c r="Y257" i="1" s="1"/>
  <c r="AP257" i="1" s="1"/>
  <c r="AF256" i="1"/>
  <c r="Y256" i="1" s="1"/>
  <c r="AP256" i="1" s="1"/>
  <c r="AF253" i="1"/>
  <c r="Y253" i="1" s="1"/>
  <c r="AP253" i="1" s="1"/>
  <c r="AF252" i="1"/>
  <c r="Y252" i="1" s="1"/>
  <c r="AP252" i="1" s="1"/>
  <c r="AF251" i="1"/>
  <c r="Y251" i="1" s="1"/>
  <c r="AP251" i="1" s="1"/>
  <c r="AF248" i="1"/>
  <c r="Y248" i="1" s="1"/>
  <c r="AP248" i="1" s="1"/>
  <c r="AF247" i="1"/>
  <c r="Y247" i="1" s="1"/>
  <c r="AP247" i="1" s="1"/>
  <c r="AF246" i="1"/>
  <c r="Y246" i="1" s="1"/>
  <c r="AP246" i="1" s="1"/>
  <c r="AF245" i="1"/>
  <c r="Y245" i="1" s="1"/>
  <c r="AP245" i="1" s="1"/>
  <c r="AF242" i="1"/>
  <c r="Y242" i="1" s="1"/>
  <c r="AP242" i="1" s="1"/>
  <c r="AF241" i="1"/>
  <c r="Y241" i="1" s="1"/>
  <c r="AP241" i="1" s="1"/>
  <c r="AF240" i="1"/>
  <c r="Y240" i="1" s="1"/>
  <c r="AP240" i="1" s="1"/>
  <c r="AF239" i="1"/>
  <c r="Y239" i="1" s="1"/>
  <c r="AP239" i="1" s="1"/>
  <c r="AF236" i="1"/>
  <c r="Y236" i="1" s="1"/>
  <c r="AP236" i="1" s="1"/>
  <c r="AF235" i="1"/>
  <c r="Y235" i="1" s="1"/>
  <c r="AP235" i="1" s="1"/>
  <c r="AF232" i="1"/>
  <c r="Y232" i="1" s="1"/>
  <c r="AP232" i="1" s="1"/>
  <c r="AF229" i="1"/>
  <c r="Y229" i="1" s="1"/>
  <c r="AP229" i="1" s="1"/>
  <c r="AF228" i="1"/>
  <c r="Y228" i="1" s="1"/>
  <c r="AP228" i="1" s="1"/>
  <c r="AF227" i="1"/>
  <c r="Y227" i="1" s="1"/>
  <c r="AP227" i="1" s="1"/>
  <c r="AF222" i="1"/>
  <c r="Y222" i="1" s="1"/>
  <c r="AP222" i="1" s="1"/>
  <c r="AF221" i="1"/>
  <c r="Y221" i="1" s="1"/>
  <c r="AP221" i="1" s="1"/>
  <c r="AF220" i="1"/>
  <c r="Y220" i="1" s="1"/>
  <c r="AP220" i="1" s="1"/>
  <c r="AF219" i="1"/>
  <c r="Y219" i="1" s="1"/>
  <c r="AP219" i="1" s="1"/>
  <c r="AF218" i="1"/>
  <c r="Y218" i="1" s="1"/>
  <c r="AF217" i="1"/>
  <c r="Y217" i="1" s="1"/>
  <c r="AF216" i="1"/>
  <c r="Y216" i="1" s="1"/>
  <c r="AF215" i="1"/>
  <c r="Y215" i="1" s="1"/>
  <c r="AP215" i="1" s="1"/>
  <c r="AF214" i="1"/>
  <c r="Y214" i="1" s="1"/>
  <c r="AP214" i="1" s="1"/>
  <c r="AF213" i="1"/>
  <c r="Y213" i="1" s="1"/>
  <c r="AP213" i="1" s="1"/>
  <c r="AF212" i="1"/>
  <c r="Y212" i="1" s="1"/>
  <c r="AF211" i="1"/>
  <c r="Y211" i="1" s="1"/>
  <c r="AP211" i="1" s="1"/>
  <c r="AF210" i="1"/>
  <c r="Y210" i="1" s="1"/>
  <c r="AF209" i="1"/>
  <c r="Y209" i="1" s="1"/>
  <c r="AF206" i="1"/>
  <c r="Y206" i="1" s="1"/>
  <c r="AP206" i="1" s="1"/>
  <c r="AF205" i="1"/>
  <c r="Y205" i="1" s="1"/>
  <c r="AP205" i="1" s="1"/>
  <c r="AF204" i="1"/>
  <c r="Y204" i="1" s="1"/>
  <c r="AF203" i="1"/>
  <c r="Y203" i="1" s="1"/>
  <c r="AF202" i="1"/>
  <c r="Y202" i="1" s="1"/>
  <c r="AP202" i="1" s="1"/>
  <c r="AF201" i="1"/>
  <c r="Y201" i="1" s="1"/>
  <c r="AF200" i="1"/>
  <c r="Y200" i="1" s="1"/>
  <c r="AF199" i="1"/>
  <c r="Y199" i="1" s="1"/>
  <c r="AP199" i="1" s="1"/>
  <c r="AF198" i="1"/>
  <c r="Y198" i="1" s="1"/>
  <c r="AF195" i="1"/>
  <c r="Y195" i="1" s="1"/>
  <c r="AP195" i="1" s="1"/>
  <c r="AF194" i="1"/>
  <c r="Y194" i="1" s="1"/>
  <c r="AF193" i="1"/>
  <c r="Y193" i="1" s="1"/>
  <c r="AP193" i="1" s="1"/>
  <c r="AF192" i="1"/>
  <c r="Y192" i="1" s="1"/>
  <c r="AP192" i="1" s="1"/>
  <c r="AF191" i="1"/>
  <c r="Y191" i="1" s="1"/>
  <c r="AP191" i="1" s="1"/>
  <c r="AF190" i="1"/>
  <c r="Y190" i="1" s="1"/>
  <c r="AF189" i="1"/>
  <c r="Y189" i="1" s="1"/>
  <c r="AF186" i="1"/>
  <c r="Y186" i="1" s="1"/>
  <c r="AP186" i="1" s="1"/>
  <c r="AF185" i="1"/>
  <c r="Y185" i="1" s="1"/>
  <c r="AP185" i="1" s="1"/>
  <c r="AF184" i="1"/>
  <c r="Y184" i="1" s="1"/>
  <c r="AF183" i="1"/>
  <c r="Y183" i="1" s="1"/>
  <c r="AP183" i="1" s="1"/>
  <c r="AF182" i="1"/>
  <c r="Y182" i="1" s="1"/>
  <c r="AF179" i="1"/>
  <c r="Y179" i="1" s="1"/>
  <c r="AP179" i="1" s="1"/>
  <c r="AF178" i="1"/>
  <c r="Y178" i="1" s="1"/>
  <c r="AP178" i="1" s="1"/>
  <c r="AF177" i="1"/>
  <c r="Y177" i="1" s="1"/>
  <c r="AP177" i="1" s="1"/>
  <c r="AF176" i="1"/>
  <c r="Y176" i="1" s="1"/>
  <c r="AP176" i="1" s="1"/>
  <c r="AF173" i="1"/>
  <c r="Y173" i="1" s="1"/>
  <c r="AP173" i="1" s="1"/>
  <c r="AF172" i="1"/>
  <c r="Y172" i="1" s="1"/>
  <c r="AP172" i="1" s="1"/>
  <c r="AF169" i="1"/>
  <c r="Y169" i="1" s="1"/>
  <c r="AP169" i="1" s="1"/>
  <c r="AF168" i="1"/>
  <c r="Y168" i="1" s="1"/>
  <c r="AP168" i="1" s="1"/>
  <c r="AF167" i="1"/>
  <c r="Y167" i="1" s="1"/>
  <c r="AP167" i="1" s="1"/>
  <c r="AF166" i="1"/>
  <c r="Y166" i="1" s="1"/>
  <c r="AP166" i="1" s="1"/>
  <c r="AF165" i="1"/>
  <c r="Y165" i="1" s="1"/>
  <c r="AP165" i="1" s="1"/>
  <c r="AF162" i="1"/>
  <c r="Y162" i="1" s="1"/>
  <c r="AP162" i="1" s="1"/>
  <c r="AF161" i="1"/>
  <c r="Y161" i="1" s="1"/>
  <c r="AP161" i="1" s="1"/>
  <c r="AF160" i="1"/>
  <c r="Y160" i="1" s="1"/>
  <c r="AF159" i="1"/>
  <c r="Y159" i="1" s="1"/>
  <c r="AP159" i="1" s="1"/>
  <c r="AF156" i="1"/>
  <c r="Y156" i="1" s="1"/>
  <c r="AP156" i="1" s="1"/>
  <c r="AF155" i="1"/>
  <c r="Y155" i="1" s="1"/>
  <c r="AF154" i="1"/>
  <c r="Y154" i="1" s="1"/>
  <c r="AF153" i="1"/>
  <c r="Y153" i="1" s="1"/>
  <c r="AF152" i="1"/>
  <c r="Y152" i="1" s="1"/>
  <c r="AF149" i="1"/>
  <c r="Y149" i="1" s="1"/>
  <c r="AP149" i="1" s="1"/>
  <c r="AF148" i="1"/>
  <c r="Y148" i="1" s="1"/>
  <c r="AP148" i="1" s="1"/>
  <c r="AF147" i="1"/>
  <c r="Y147" i="1" s="1"/>
  <c r="AF144" i="1"/>
  <c r="Y144" i="1" s="1"/>
  <c r="AP144" i="1" s="1"/>
  <c r="AF143" i="1"/>
  <c r="Y143" i="1" s="1"/>
  <c r="AP143" i="1" s="1"/>
  <c r="AF142" i="1"/>
  <c r="Y142" i="1" s="1"/>
  <c r="AP142" i="1" s="1"/>
  <c r="AF141" i="1"/>
  <c r="Y141" i="1" s="1"/>
  <c r="AF140" i="1"/>
  <c r="Y140" i="1" s="1"/>
  <c r="AF137" i="1"/>
  <c r="Y137" i="1" s="1"/>
  <c r="AP137" i="1" s="1"/>
  <c r="AF136" i="1"/>
  <c r="Y136" i="1" s="1"/>
  <c r="AP136" i="1" s="1"/>
  <c r="AF131" i="1"/>
  <c r="Y131" i="1" s="1"/>
  <c r="AF122" i="1"/>
  <c r="Y122" i="1" s="1"/>
  <c r="AP122" i="1" s="1"/>
  <c r="AF121" i="1"/>
  <c r="Y121" i="1" s="1"/>
  <c r="AP121" i="1" s="1"/>
  <c r="AF117" i="1"/>
  <c r="Y117" i="1" s="1"/>
  <c r="AP117" i="1" s="1"/>
  <c r="AF116" i="1"/>
  <c r="Y116" i="1" s="1"/>
  <c r="AP116" i="1" s="1"/>
  <c r="AF115" i="1"/>
  <c r="Y115" i="1" s="1"/>
  <c r="AP115" i="1" s="1"/>
  <c r="AF111" i="1"/>
  <c r="Y111" i="1" s="1"/>
  <c r="AP111" i="1" s="1"/>
  <c r="AF107" i="1"/>
  <c r="Y107" i="1" s="1"/>
  <c r="AP107" i="1" s="1"/>
  <c r="AF103" i="1"/>
  <c r="Y103" i="1" s="1"/>
  <c r="AP103" i="1" s="1"/>
  <c r="AF99" i="1"/>
  <c r="Y99" i="1" s="1"/>
  <c r="AP99" i="1" s="1"/>
  <c r="AF95" i="1"/>
  <c r="Y95" i="1" s="1"/>
  <c r="AP95" i="1" s="1"/>
  <c r="AF94" i="1"/>
  <c r="Y94" i="1" s="1"/>
  <c r="AF83" i="1"/>
  <c r="Y83" i="1" s="1"/>
  <c r="AP83" i="1" s="1"/>
  <c r="AF82" i="1"/>
  <c r="Y82" i="1" s="1"/>
  <c r="AF81" i="1"/>
  <c r="Y81" i="1" s="1"/>
  <c r="AP81" i="1" s="1"/>
  <c r="AF80" i="1"/>
  <c r="Y80" i="1" s="1"/>
  <c r="AP80" i="1" s="1"/>
  <c r="AF79" i="1"/>
  <c r="Y79" i="1" s="1"/>
  <c r="AF78" i="1"/>
  <c r="Y78" i="1" s="1"/>
  <c r="AP78" i="1" s="1"/>
  <c r="AF77" i="1"/>
  <c r="Y77" i="1" s="1"/>
  <c r="AP77" i="1" s="1"/>
  <c r="AF76" i="1"/>
  <c r="Y76" i="1" s="1"/>
  <c r="AF75" i="1"/>
  <c r="Y75" i="1" s="1"/>
  <c r="AF74" i="1"/>
  <c r="Y74" i="1" s="1"/>
  <c r="AP74" i="1" s="1"/>
  <c r="AF73" i="1"/>
  <c r="Y73" i="1" s="1"/>
  <c r="AF72" i="1"/>
  <c r="Y72" i="1" s="1"/>
  <c r="AF64" i="1"/>
  <c r="Y64" i="1" s="1"/>
  <c r="AP64" i="1" s="1"/>
  <c r="AF63" i="1"/>
  <c r="Y63" i="1" s="1"/>
  <c r="AP63" i="1" s="1"/>
  <c r="AF62" i="1"/>
  <c r="Y62" i="1" s="1"/>
  <c r="AP62" i="1" s="1"/>
  <c r="AF61" i="1"/>
  <c r="Y61" i="1" s="1"/>
  <c r="AF60" i="1"/>
  <c r="Y60" i="1" s="1"/>
  <c r="AP60" i="1" s="1"/>
  <c r="AF59" i="1"/>
  <c r="Y59" i="1" s="1"/>
  <c r="AP59" i="1" s="1"/>
  <c r="AF58" i="1"/>
  <c r="Y58" i="1" s="1"/>
  <c r="AP58" i="1" s="1"/>
  <c r="AF57" i="1"/>
  <c r="Y57" i="1" s="1"/>
  <c r="AP57" i="1" s="1"/>
  <c r="AF56" i="1"/>
  <c r="Y56" i="1" s="1"/>
  <c r="AF55" i="1"/>
  <c r="Y55" i="1" s="1"/>
  <c r="AF54" i="1"/>
  <c r="Y54" i="1" s="1"/>
  <c r="AP54" i="1" s="1"/>
  <c r="AF53" i="1"/>
  <c r="Y53" i="1" s="1"/>
  <c r="AP53" i="1" s="1"/>
  <c r="AF52" i="1"/>
  <c r="Y52" i="1" s="1"/>
  <c r="AP52" i="1" s="1"/>
  <c r="AF51" i="1"/>
  <c r="Y51" i="1" s="1"/>
  <c r="AF50" i="1"/>
  <c r="Y50" i="1" s="1"/>
  <c r="AF49" i="1"/>
  <c r="Y49" i="1" s="1"/>
  <c r="AP49" i="1" s="1"/>
  <c r="AF48" i="1"/>
  <c r="Y48" i="1" s="1"/>
  <c r="AP48" i="1" s="1"/>
  <c r="AF47" i="1"/>
  <c r="Y47" i="1" s="1"/>
  <c r="AF46" i="1"/>
  <c r="Y46" i="1" s="1"/>
  <c r="AP46" i="1" s="1"/>
  <c r="AF45" i="1"/>
  <c r="Y45" i="1" s="1"/>
  <c r="AP45" i="1" s="1"/>
  <c r="AF44" i="1"/>
  <c r="Y44" i="1" s="1"/>
  <c r="AP44" i="1" s="1"/>
  <c r="AF43" i="1"/>
  <c r="Y43" i="1" s="1"/>
  <c r="AP43" i="1" s="1"/>
  <c r="AF42" i="1"/>
  <c r="Y42" i="1" s="1"/>
  <c r="AP42" i="1" s="1"/>
  <c r="AF41" i="1"/>
  <c r="Y41" i="1" s="1"/>
  <c r="AF40" i="1"/>
  <c r="Y40" i="1" s="1"/>
  <c r="AF39" i="1"/>
  <c r="Y39" i="1" s="1"/>
  <c r="AF35" i="1"/>
  <c r="Y35" i="1" s="1"/>
  <c r="AP35" i="1" s="1"/>
  <c r="AF33" i="1"/>
  <c r="Y33" i="1" s="1"/>
  <c r="AP33" i="1" s="1"/>
  <c r="AF31" i="1"/>
  <c r="Y31" i="1" s="1"/>
  <c r="AP31" i="1" s="1"/>
  <c r="AF29" i="1"/>
  <c r="Y29" i="1" s="1"/>
  <c r="AF27" i="1"/>
  <c r="Y27" i="1" s="1"/>
  <c r="AP27" i="1" s="1"/>
  <c r="AF25" i="1"/>
  <c r="Y25" i="1" s="1"/>
  <c r="AF23" i="1"/>
  <c r="Y23" i="1" s="1"/>
  <c r="AP23" i="1" s="1"/>
  <c r="AF15" i="1"/>
  <c r="AF14" i="1"/>
  <c r="AF13" i="1"/>
  <c r="Y13" i="1" s="1"/>
  <c r="AP13" i="1" s="1"/>
  <c r="Y14" i="1"/>
  <c r="AP14" i="1" s="1"/>
  <c r="Y15" i="1"/>
  <c r="AP15" i="1" s="1"/>
  <c r="AF12" i="1"/>
  <c r="Y12" i="1" s="1"/>
  <c r="AP12" i="1" s="1"/>
  <c r="AO764" i="1"/>
  <c r="AN764" i="1"/>
  <c r="AM764" i="1"/>
  <c r="AL764" i="1"/>
  <c r="AK764" i="1"/>
  <c r="AJ764" i="1"/>
  <c r="AI764" i="1"/>
  <c r="AH764" i="1"/>
  <c r="AG764" i="1"/>
  <c r="AE764" i="1"/>
  <c r="AD764" i="1"/>
  <c r="AC764" i="1"/>
  <c r="AB764" i="1"/>
  <c r="AA764" i="1"/>
  <c r="Z764" i="1"/>
  <c r="AO728" i="1"/>
  <c r="AN728" i="1"/>
  <c r="AM728" i="1"/>
  <c r="AL728" i="1"/>
  <c r="AK728" i="1"/>
  <c r="AJ728" i="1"/>
  <c r="AI728" i="1"/>
  <c r="AH728" i="1"/>
  <c r="AG728" i="1"/>
  <c r="AE728" i="1"/>
  <c r="AD728" i="1"/>
  <c r="AC728" i="1"/>
  <c r="AB728" i="1"/>
  <c r="AA728" i="1"/>
  <c r="Z728" i="1"/>
  <c r="AO718" i="1"/>
  <c r="AN718" i="1"/>
  <c r="AM718" i="1"/>
  <c r="AL718" i="1"/>
  <c r="AK718" i="1"/>
  <c r="AJ718" i="1"/>
  <c r="AI718" i="1"/>
  <c r="AH718" i="1"/>
  <c r="AG718" i="1"/>
  <c r="AE718" i="1"/>
  <c r="AD718" i="1"/>
  <c r="AC718" i="1"/>
  <c r="AB718" i="1"/>
  <c r="AA718" i="1"/>
  <c r="Z718" i="1"/>
  <c r="AO699" i="1"/>
  <c r="AN699" i="1"/>
  <c r="AM699" i="1"/>
  <c r="AL699" i="1"/>
  <c r="AK699" i="1"/>
  <c r="AJ699" i="1"/>
  <c r="AI699" i="1"/>
  <c r="AH699" i="1"/>
  <c r="AG699" i="1"/>
  <c r="AE699" i="1"/>
  <c r="AD699" i="1"/>
  <c r="AC699" i="1"/>
  <c r="AB699" i="1"/>
  <c r="AA699" i="1"/>
  <c r="Z699" i="1"/>
  <c r="AO649" i="1"/>
  <c r="AN649" i="1"/>
  <c r="AM649" i="1"/>
  <c r="AL649" i="1"/>
  <c r="AK649" i="1"/>
  <c r="AJ649" i="1"/>
  <c r="AI649" i="1"/>
  <c r="AH649" i="1"/>
  <c r="AG649" i="1"/>
  <c r="AE649" i="1"/>
  <c r="AD649" i="1"/>
  <c r="AC649" i="1"/>
  <c r="AB649" i="1"/>
  <c r="AA649" i="1"/>
  <c r="Z649" i="1"/>
  <c r="AO635" i="1"/>
  <c r="AN635" i="1"/>
  <c r="AM635" i="1"/>
  <c r="AL635" i="1"/>
  <c r="AK635" i="1"/>
  <c r="AJ635" i="1"/>
  <c r="AI635" i="1"/>
  <c r="AH635" i="1"/>
  <c r="AG635" i="1"/>
  <c r="AE635" i="1"/>
  <c r="AD635" i="1"/>
  <c r="AC635" i="1"/>
  <c r="AB635" i="1"/>
  <c r="AA635" i="1"/>
  <c r="Z635" i="1"/>
  <c r="AO610" i="1"/>
  <c r="AN610" i="1"/>
  <c r="AM610" i="1"/>
  <c r="AL610" i="1"/>
  <c r="AK610" i="1"/>
  <c r="AJ610" i="1"/>
  <c r="AI610" i="1"/>
  <c r="AH610" i="1"/>
  <c r="AG610" i="1"/>
  <c r="AE610" i="1"/>
  <c r="AD610" i="1"/>
  <c r="AC610" i="1"/>
  <c r="AB610" i="1"/>
  <c r="AA610" i="1"/>
  <c r="Z610" i="1"/>
  <c r="AO545" i="1"/>
  <c r="AN545" i="1"/>
  <c r="AM545" i="1"/>
  <c r="AL545" i="1"/>
  <c r="AK545" i="1"/>
  <c r="AJ545" i="1"/>
  <c r="AI545" i="1"/>
  <c r="AH545" i="1"/>
  <c r="AG545" i="1"/>
  <c r="AE545" i="1"/>
  <c r="AD545" i="1"/>
  <c r="AC545" i="1"/>
  <c r="AB545" i="1"/>
  <c r="AA545" i="1"/>
  <c r="Z545" i="1"/>
  <c r="AO534" i="1"/>
  <c r="AN534" i="1"/>
  <c r="AM534" i="1"/>
  <c r="AL534" i="1"/>
  <c r="AK534" i="1"/>
  <c r="AJ534" i="1"/>
  <c r="AI534" i="1"/>
  <c r="AH534" i="1"/>
  <c r="AG534" i="1"/>
  <c r="AE534" i="1"/>
  <c r="AD534" i="1"/>
  <c r="AC534" i="1"/>
  <c r="AB534" i="1"/>
  <c r="AA534" i="1"/>
  <c r="Z534" i="1"/>
  <c r="AO338" i="1"/>
  <c r="AN338" i="1"/>
  <c r="AM338" i="1"/>
  <c r="AL338" i="1"/>
  <c r="AK338" i="1"/>
  <c r="AJ338" i="1"/>
  <c r="AI338" i="1"/>
  <c r="AH338" i="1"/>
  <c r="AG338" i="1"/>
  <c r="AE338" i="1"/>
  <c r="AD338" i="1"/>
  <c r="AC338" i="1"/>
  <c r="AB338" i="1"/>
  <c r="AA338" i="1"/>
  <c r="Z338" i="1"/>
  <c r="AO272" i="1"/>
  <c r="AN272" i="1"/>
  <c r="AM272" i="1"/>
  <c r="AL272" i="1"/>
  <c r="AK272" i="1"/>
  <c r="AJ272" i="1"/>
  <c r="AI272" i="1"/>
  <c r="AH272" i="1"/>
  <c r="AG272" i="1"/>
  <c r="AE272" i="1"/>
  <c r="AD272" i="1"/>
  <c r="AC272" i="1"/>
  <c r="AB272" i="1"/>
  <c r="AA272" i="1"/>
  <c r="Z272" i="1"/>
  <c r="AO124" i="1"/>
  <c r="AN124" i="1"/>
  <c r="AM124" i="1"/>
  <c r="AL124" i="1"/>
  <c r="AK124" i="1"/>
  <c r="AJ124" i="1"/>
  <c r="AI124" i="1"/>
  <c r="AH124" i="1"/>
  <c r="AG124" i="1"/>
  <c r="AE124" i="1"/>
  <c r="AD124" i="1"/>
  <c r="AC124" i="1"/>
  <c r="AB124" i="1"/>
  <c r="AA124" i="1"/>
  <c r="Z124" i="1"/>
  <c r="AO85" i="1"/>
  <c r="AN85" i="1"/>
  <c r="AM85" i="1"/>
  <c r="AL85" i="1"/>
  <c r="AK85" i="1"/>
  <c r="AJ85" i="1"/>
  <c r="AI85" i="1"/>
  <c r="AH85" i="1"/>
  <c r="AG85" i="1"/>
  <c r="AE85" i="1"/>
  <c r="AD85" i="1"/>
  <c r="AC85" i="1"/>
  <c r="AB85" i="1"/>
  <c r="AA85" i="1"/>
  <c r="Z85" i="1"/>
  <c r="AO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764" i="1"/>
  <c r="G728" i="1"/>
  <c r="G718" i="1"/>
  <c r="G699" i="1"/>
  <c r="G649" i="1"/>
  <c r="G635" i="1"/>
  <c r="G610" i="1"/>
  <c r="G545" i="1"/>
  <c r="G534" i="1"/>
  <c r="G338" i="1"/>
  <c r="G272" i="1"/>
  <c r="G124" i="1"/>
  <c r="G85" i="1"/>
  <c r="G66" i="1"/>
  <c r="G17" i="1"/>
  <c r="Y630" i="1" l="1"/>
  <c r="AP630" i="1" s="1"/>
  <c r="Y632" i="1"/>
  <c r="AP632" i="1" s="1"/>
  <c r="H779" i="1"/>
  <c r="AP617" i="1"/>
  <c r="Y617" i="1"/>
  <c r="AP629" i="1"/>
  <c r="Y629" i="1"/>
  <c r="AP631" i="1"/>
  <c r="Y631" i="1"/>
  <c r="AP633" i="1"/>
  <c r="Y633" i="1"/>
  <c r="L779" i="1"/>
  <c r="Y518" i="1"/>
  <c r="AP518" i="1" s="1"/>
  <c r="AF338" i="1"/>
  <c r="AF718" i="1"/>
  <c r="AF728" i="1"/>
  <c r="Y649" i="1"/>
  <c r="AP649" i="1" s="1"/>
  <c r="AF124" i="1"/>
  <c r="AP94" i="1"/>
  <c r="Y124" i="1"/>
  <c r="AP124" i="1" s="1"/>
  <c r="Y272" i="1"/>
  <c r="AP272" i="1" s="1"/>
  <c r="AP131" i="1"/>
  <c r="Y338" i="1"/>
  <c r="AP338" i="1" s="1"/>
  <c r="AF272" i="1"/>
  <c r="AF545" i="1"/>
  <c r="AF649" i="1"/>
  <c r="Y718" i="1"/>
  <c r="AP718" i="1" s="1"/>
  <c r="AP705" i="1"/>
  <c r="AF66" i="1"/>
  <c r="AP280" i="1"/>
  <c r="AP25" i="1"/>
  <c r="Y66" i="1"/>
  <c r="AP66" i="1" s="1"/>
  <c r="Y545" i="1"/>
  <c r="AP545" i="1" s="1"/>
  <c r="AP540" i="1"/>
  <c r="AF17" i="1"/>
  <c r="AF85" i="1"/>
  <c r="Y85" i="1"/>
  <c r="AP85" i="1" s="1"/>
  <c r="AF699" i="1"/>
  <c r="Y699" i="1"/>
  <c r="AP699" i="1" s="1"/>
  <c r="AP623" i="1"/>
  <c r="AF635" i="1"/>
  <c r="AF534" i="1"/>
  <c r="AF764" i="1"/>
  <c r="Y764" i="1"/>
  <c r="AP764" i="1" s="1"/>
  <c r="AP732" i="1"/>
  <c r="AP661" i="1"/>
  <c r="AF610" i="1"/>
  <c r="AP641" i="1"/>
  <c r="AP722" i="1"/>
  <c r="Y728" i="1"/>
  <c r="AP728" i="1" s="1"/>
  <c r="Y610" i="1"/>
  <c r="AP610" i="1" s="1"/>
  <c r="G779" i="1"/>
  <c r="J779" i="1"/>
  <c r="N779" i="1"/>
  <c r="P779" i="1"/>
  <c r="R779" i="1"/>
  <c r="T779" i="1"/>
  <c r="V779" i="1"/>
  <c r="X779" i="1"/>
  <c r="I779" i="1"/>
  <c r="K779" i="1"/>
  <c r="M779" i="1"/>
  <c r="O779" i="1"/>
  <c r="Q779" i="1"/>
  <c r="S779" i="1"/>
  <c r="U779" i="1"/>
  <c r="W779" i="1"/>
  <c r="Y17" i="1"/>
  <c r="Z779" i="1"/>
  <c r="AB779" i="1"/>
  <c r="AD779" i="1"/>
  <c r="Y786" i="1" s="1"/>
  <c r="AH779" i="1"/>
  <c r="AJ779" i="1"/>
  <c r="Y785" i="1" s="1"/>
  <c r="AL779" i="1"/>
  <c r="AN779" i="1"/>
  <c r="AA779" i="1"/>
  <c r="AC779" i="1"/>
  <c r="AE779" i="1"/>
  <c r="Y783" i="1" s="1"/>
  <c r="AG779" i="1"/>
  <c r="AI779" i="1"/>
  <c r="Y784" i="1" s="1"/>
  <c r="AK779" i="1"/>
  <c r="Y787" i="1" s="1"/>
  <c r="AM779" i="1"/>
  <c r="AO779" i="1"/>
  <c r="Y635" i="1" l="1"/>
  <c r="AP635" i="1" s="1"/>
  <c r="Y534" i="1"/>
  <c r="AP534" i="1" s="1"/>
  <c r="AF779" i="1"/>
  <c r="Y782" i="1" s="1"/>
  <c r="Y788" i="1" s="1"/>
  <c r="Y779" i="1"/>
  <c r="AP779" i="1" s="1"/>
  <c r="AP17" i="1"/>
  <c r="Y789" i="1" l="1"/>
  <c r="H782" i="1"/>
  <c r="H783" i="1" l="1"/>
  <c r="H784" i="1"/>
  <c r="H785" i="1"/>
  <c r="H787" i="1"/>
  <c r="H786" i="1"/>
  <c r="H788" i="1" l="1"/>
  <c r="H789" i="1" s="1"/>
</calcChain>
</file>

<file path=xl/sharedStrings.xml><?xml version="1.0" encoding="utf-8"?>
<sst xmlns="http://schemas.openxmlformats.org/spreadsheetml/2006/main" count="2474" uniqueCount="1003">
  <si>
    <t>Ügyletkód</t>
  </si>
  <si>
    <t>Besorolás Áht. Szerint</t>
  </si>
  <si>
    <t>Engedélyokirat vagy célokmány állapota</t>
  </si>
  <si>
    <t>Kiadási címkód</t>
  </si>
  <si>
    <t>Feladat megnevezése</t>
  </si>
  <si>
    <t xml:space="preserve">    Megvalósítás kezdete - befejezés éve  </t>
  </si>
  <si>
    <t>Ebből:</t>
  </si>
  <si>
    <t xml:space="preserve">Egyéb működési célú támogatások áht-n kivülre és az EU-nak </t>
  </si>
  <si>
    <t xml:space="preserve">Egyéb beruházási célú támogatások áht-n belülre </t>
  </si>
  <si>
    <t xml:space="preserve">Egyéb beruházási célú támogatások áht-n kivülre és az EU-nak </t>
  </si>
  <si>
    <t>Felhalm. c. vissza- térítendő támog. kölcsön nyújtása, törlesztése</t>
  </si>
  <si>
    <t>Tájékoztató adat (Levonható fordított ÁFA) 
A beruházás összköltségébe beszámítandó. 
A visszaigényelt (levonható) fordított ÁFA jelenti a fedezetet</t>
  </si>
  <si>
    <t>Önkormányzati beruházások (nettó)</t>
  </si>
  <si>
    <t>Céljelleggel támogatott intézményi beruházások (nettó)</t>
  </si>
  <si>
    <t>Intézményi beruházások</t>
  </si>
  <si>
    <t>Beruházási célú előzetesen felszámított ÁFA</t>
  </si>
  <si>
    <t>Dologi kiadások</t>
  </si>
  <si>
    <t>Személyi juttatások és járulékok 8000-es címkódon tervezve</t>
  </si>
  <si>
    <t>Nem levonható fordított ÁFA</t>
  </si>
  <si>
    <t>Fejlesztésekhez kapcsolódó dologi kiadások ÁFÁ-val</t>
  </si>
  <si>
    <t>ebből</t>
  </si>
  <si>
    <t>Nettó</t>
  </si>
  <si>
    <t>Áfa</t>
  </si>
  <si>
    <t>Városépítési feladatok</t>
  </si>
  <si>
    <t>Önkormányzati feladatok</t>
  </si>
  <si>
    <t>Nem releváns (A)</t>
  </si>
  <si>
    <t>kötelező</t>
  </si>
  <si>
    <t>FE13-VE001</t>
  </si>
  <si>
    <t>TÉR_KÖZ pályázat városrehabilitációs keret</t>
  </si>
  <si>
    <t>Hatályos (A)</t>
  </si>
  <si>
    <t>önkéntes</t>
  </si>
  <si>
    <t>FE18-007525</t>
  </si>
  <si>
    <t>Duna-Buda, építészeti tervpályázat a budai belvárosi Duna-part megújítására</t>
  </si>
  <si>
    <t>2018-2020</t>
  </si>
  <si>
    <t>Informatikai feladatok</t>
  </si>
  <si>
    <t>FE16-007192</t>
  </si>
  <si>
    <t>Egységes ingatlannyilvántartási rendszer tervezése</t>
  </si>
  <si>
    <t>2016-2020</t>
  </si>
  <si>
    <t>FE16-007149</t>
  </si>
  <si>
    <t>Önkormányzati informatikai eszközök beszerzése bizottságok és képviselőcsoportok részére</t>
  </si>
  <si>
    <t>FE20-VESZ02</t>
  </si>
  <si>
    <t>Veszélyhelyzet miatt szükséges informatikai beszerzések</t>
  </si>
  <si>
    <t>Céljelleggel támogatott hivatali feladatok</t>
  </si>
  <si>
    <t>Hatályos (B)</t>
  </si>
  <si>
    <t>FE14-006938</t>
  </si>
  <si>
    <t>Fővárosi szintű egységes műszaki informatikai hálózat és infrastruktúra kialakítása</t>
  </si>
  <si>
    <t>2014-2019</t>
  </si>
  <si>
    <t>FE15-007043</t>
  </si>
  <si>
    <t>Számítástechnikai eszközök beszerzése 2015-2016.</t>
  </si>
  <si>
    <t>2015-2020</t>
  </si>
  <si>
    <t>FE19-007718</t>
  </si>
  <si>
    <t>Számítástechnikai eszközök beszerzése 2019.</t>
  </si>
  <si>
    <t>FE20-007835</t>
  </si>
  <si>
    <t>Számítástechnikai eszközök beszerzése 2020.</t>
  </si>
  <si>
    <t>Előkészítés alatt (C)</t>
  </si>
  <si>
    <t>2021-2022</t>
  </si>
  <si>
    <t>FE16-007193</t>
  </si>
  <si>
    <t>Hivatali szakrendszerek fejlesztése a jogszabályoknak való megfelelés érdekében</t>
  </si>
  <si>
    <t>FE17-007337</t>
  </si>
  <si>
    <t>Pénzügyi Információs Rendszer fejlesztése</t>
  </si>
  <si>
    <t>2017-2020</t>
  </si>
  <si>
    <t>FE19-007719</t>
  </si>
  <si>
    <t>Bizottsági szavazó- és kihangosító rendszerek fejlesztése</t>
  </si>
  <si>
    <t>2019-2020</t>
  </si>
  <si>
    <t>FE20-007836</t>
  </si>
  <si>
    <t>ASP interfészek és kapcsolódások kialakítása 2020.</t>
  </si>
  <si>
    <t>FE19-007704</t>
  </si>
  <si>
    <t>Nyomdagép beszerzése 2019.</t>
  </si>
  <si>
    <t>FE20-007837</t>
  </si>
  <si>
    <t>Nyomdagép beszerzése 2020.</t>
  </si>
  <si>
    <t>FE19-007699</t>
  </si>
  <si>
    <t>Hivatali elektronikus ügyintézés informatikai támogatása</t>
  </si>
  <si>
    <t>FE19-007703</t>
  </si>
  <si>
    <t>Budapest Portál fejlesztése IV. fázis</t>
  </si>
  <si>
    <t>FE19-007714</t>
  </si>
  <si>
    <t>Iktató rendszer adaptálásra, licencek beszerzése</t>
  </si>
  <si>
    <t>FE20-007838</t>
  </si>
  <si>
    <t>Iktató rendszer adaptálásra, licencek beszerzése 2020</t>
  </si>
  <si>
    <t>FE19-007774</t>
  </si>
  <si>
    <t>Közterület-használati program fejlesztése</t>
  </si>
  <si>
    <t>2019-2021</t>
  </si>
  <si>
    <t>FE20-007810</t>
  </si>
  <si>
    <t>Térinformatikai rendszer fejlesztése</t>
  </si>
  <si>
    <t>2020-2023</t>
  </si>
  <si>
    <t>FE19-007705</t>
  </si>
  <si>
    <t>Adatvédelmi megfelelőséget biztosító informatikai fejlesztések</t>
  </si>
  <si>
    <t>FE19-007773</t>
  </si>
  <si>
    <t>Budapest Főváros Főpolgármesteri Hivatal adó szakrendszere és iratkezelési szakrendszere összekapcsolása</t>
  </si>
  <si>
    <t>FE20-007828</t>
  </si>
  <si>
    <t>2020-2022</t>
  </si>
  <si>
    <t>FE20-007829</t>
  </si>
  <si>
    <t>FE20-007833</t>
  </si>
  <si>
    <t>Központi aktív eszközök cseréje</t>
  </si>
  <si>
    <t>FE20-007834</t>
  </si>
  <si>
    <t>Digitális hálózati fénymásolók beszerzése</t>
  </si>
  <si>
    <t>IMMI zajtérkép program funkcionális bővítése</t>
  </si>
  <si>
    <t>Vagyongazdálkodási feladatok</t>
  </si>
  <si>
    <t>FE2008-VR001</t>
  </si>
  <si>
    <t>Kisajátítás és korlátozási kártalanítást megelőző kártalanítás adás-vétellel</t>
  </si>
  <si>
    <t>2010-2020</t>
  </si>
  <si>
    <t>FE19-007804</t>
  </si>
  <si>
    <t>A volt Óbudai Gázgyár Óraház lépcsőinek tervezése</t>
  </si>
  <si>
    <t>FE17-007353M</t>
  </si>
  <si>
    <t>Kisértékű tárgyi eszközök beszerzése kerete -BFVK Zrt.</t>
  </si>
  <si>
    <t>2018-2019</t>
  </si>
  <si>
    <t>FE19-007744</t>
  </si>
  <si>
    <t>FE19-007808</t>
  </si>
  <si>
    <t>Egységes ingatlannyilvántartási rendszer létrehozása -BFVK Zrt.</t>
  </si>
  <si>
    <t>FE20-007848</t>
  </si>
  <si>
    <t>Lakás beruházási feladatok -BFVK Zrt.</t>
  </si>
  <si>
    <t xml:space="preserve">Kisértékű tárgyi eszköz beszerzés -BFVK Zrt. </t>
  </si>
  <si>
    <t xml:space="preserve">Lakás beruházási feladatok -BFVK Zrt. </t>
  </si>
  <si>
    <t>Nem releváns (C)</t>
  </si>
  <si>
    <t>FE-GAZGYAR</t>
  </si>
  <si>
    <t>Óbudai Gázgyár kármentesítése</t>
  </si>
  <si>
    <t>FE19-MARGIT</t>
  </si>
  <si>
    <t>II. ker. Margit körút 66. elszámolása</t>
  </si>
  <si>
    <t>Szociális feladatok</t>
  </si>
  <si>
    <t>Fővárosi Önkormányzat Kútvölgyi Úti Idősek Otthona</t>
  </si>
  <si>
    <t>FE20-007841</t>
  </si>
  <si>
    <t>nem</t>
  </si>
  <si>
    <t>Idősotthonok férőhelyfejlesztésének előkészítése</t>
  </si>
  <si>
    <t>Céljelleggel támogatott intézményi feladatok</t>
  </si>
  <si>
    <t xml:space="preserve">Fővárosi Önkormányzat Alacskai úti Idősek Otthona </t>
  </si>
  <si>
    <t>FE19-007754</t>
  </si>
  <si>
    <t>Konyhai  és mosókonyhai eszközök beszerzése</t>
  </si>
  <si>
    <t>FE19-007759</t>
  </si>
  <si>
    <t>Alacskai úti szennyvízelvezető és - átemelő rendszer kiváltása</t>
  </si>
  <si>
    <t>Fővárosi Önkormányzat Vázsonyi Vilmos Idősek Otthona</t>
  </si>
  <si>
    <t>FE20-SZ001</t>
  </si>
  <si>
    <t>Székhelyén ipari mosogatógépek beszerzése (vis maior)</t>
  </si>
  <si>
    <t>Fővárosi Önkormányzat Halom Utcai Idősek Otthona</t>
  </si>
  <si>
    <t>FE19-007740</t>
  </si>
  <si>
    <t>Konyhai és mosókonyhai, valamint az ápoláshoz szükséges berendezések és felszerelések beszerzése</t>
  </si>
  <si>
    <t>FE20-007856</t>
  </si>
  <si>
    <t>Fővárosi Önkormányzat Halom Utcai Idősek Otthona gépjármű beszerzés</t>
  </si>
  <si>
    <t>FE20-007923</t>
  </si>
  <si>
    <t>Izolációs férőhelyek kialakításához szükséges beszerzések</t>
  </si>
  <si>
    <t>Nem releváns (B)</t>
  </si>
  <si>
    <t>FE20-VISM01</t>
  </si>
  <si>
    <t>Gergely utcai telephelyen nagyüzemű mosogatógép beszerzés (vis maior)</t>
  </si>
  <si>
    <t>Fővárosi Önkormányzat Kamaraerdei Úti Idősek Otthona</t>
  </si>
  <si>
    <t>FE17-007552</t>
  </si>
  <si>
    <t>Kamaraerdei úti telephely „B” épületének részleges rekonstrukciója</t>
  </si>
  <si>
    <t>FE19-007793</t>
  </si>
  <si>
    <t>Integrált szociális, orvos-szakmai és gazdasági rendszer kialakítása</t>
  </si>
  <si>
    <t>FE20-007925</t>
  </si>
  <si>
    <t>Konyhai eszközök beszerzése</t>
  </si>
  <si>
    <t>Fővárosi Önkormányzat Pesti Úti Idősek Otthona</t>
  </si>
  <si>
    <t>FE20-007883</t>
  </si>
  <si>
    <t>Mosodai ipari gépek beszerzése</t>
  </si>
  <si>
    <t>2020-2021</t>
  </si>
  <si>
    <t>Fővárosi Önkormányzat Gödöllői Idősek Otthona</t>
  </si>
  <si>
    <t>FE19-007794</t>
  </si>
  <si>
    <t>Tűzjelző rendszer kiépítése</t>
  </si>
  <si>
    <t>FE20-007911</t>
  </si>
  <si>
    <t>"A" jelű épületben felvonó csere</t>
  </si>
  <si>
    <t>FE20-007875</t>
  </si>
  <si>
    <t>Pavilonsori épületrészben betegemelő rendszer kiépítése</t>
  </si>
  <si>
    <t>Fővárosi Önkormányzat Gyulai Idősek Otthona</t>
  </si>
  <si>
    <t>FE19-007686</t>
  </si>
  <si>
    <t>Átalakításhoz megvalósíthatósági tanulmányterv</t>
  </si>
  <si>
    <t>Fővárosi Önkormányzat Szombathelyi Idősek Otthona</t>
  </si>
  <si>
    <t>FE17-007344</t>
  </si>
  <si>
    <t>Szombathely Kiskastély épületben személyi felvonó építése</t>
  </si>
  <si>
    <t>2017-2019</t>
  </si>
  <si>
    <t>FE18-007660</t>
  </si>
  <si>
    <t>Nagykastély épület részleges átalakítása</t>
  </si>
  <si>
    <t>FE20-007899</t>
  </si>
  <si>
    <t>Nagykastély épület részleges átalakítása II. ütem</t>
  </si>
  <si>
    <t>FE20-007900</t>
  </si>
  <si>
    <t>Nagykastély épület földszint fokozott ápolási részleg kialakítása</t>
  </si>
  <si>
    <t>FE19-007738</t>
  </si>
  <si>
    <t>Főépület légtechnikai rendszer átalakítása és bővítése</t>
  </si>
  <si>
    <t>Fővárosi Önkormányzat Vámosmikolai Idősek Otthona</t>
  </si>
  <si>
    <t>FE16-007187</t>
  </si>
  <si>
    <t>Visegrádi telephely lakóépületekben személyfelvonó kialakítása</t>
  </si>
  <si>
    <t>FE19-007712</t>
  </si>
  <si>
    <t>Központban és telephelyeken konyhai eszközök, berendezések beszerzése, pótlása</t>
  </si>
  <si>
    <t>FE19-007715</t>
  </si>
  <si>
    <t xml:space="preserve">"A" és "B" lakóépület főbejáratának, valamint az "A" épületében fürdőszobák akadálymentesítése </t>
  </si>
  <si>
    <t>FE19-007795</t>
  </si>
  <si>
    <t>Visegrádi telephely jogszabályi megfelelőséget biztosító beruházások</t>
  </si>
  <si>
    <t>FE20-007878</t>
  </si>
  <si>
    <t>Visegrádi telephelyközponti tűzjelző rendszer kiépítése</t>
  </si>
  <si>
    <t>FE19-VISM005</t>
  </si>
  <si>
    <t>FE19-VISM006</t>
  </si>
  <si>
    <t>Fővárosi Önkormányzat Budapesti Módszertani Szociális Központ és intézményei</t>
  </si>
  <si>
    <t>FE19-007728</t>
  </si>
  <si>
    <t>Kőbányai úti telephelyen gázkazánok cseréje</t>
  </si>
  <si>
    <t>FE19-007729</t>
  </si>
  <si>
    <t>Kálvária utcai telephelyen gázkazánok cseréje</t>
  </si>
  <si>
    <t>FE19-007721</t>
  </si>
  <si>
    <t>A BMSZKI telephelyein biztonsági rendszerek bővítése, telepítése</t>
  </si>
  <si>
    <t>FE20-007916</t>
  </si>
  <si>
    <t>BMSZKI, Rákosszeg park 4-6. liftek cseréje</t>
  </si>
  <si>
    <t>BMSZKI, Aszódi úti telephely akadálymentesítés</t>
  </si>
  <si>
    <t>FE19-007745</t>
  </si>
  <si>
    <t>Mosókonyhai berendezések folyamatos cseréje</t>
  </si>
  <si>
    <t>2019-2022</t>
  </si>
  <si>
    <t>FE19-007799</t>
  </si>
  <si>
    <t>Informatikai beruházás</t>
  </si>
  <si>
    <t>FE20-007897</t>
  </si>
  <si>
    <t>Dózsa György úti telephely karbantartó műhelyekhez gépek berendezések, felszerelések beszerzése</t>
  </si>
  <si>
    <t>FE19-PALY04</t>
  </si>
  <si>
    <t>BMSZKI, "Első befogadóhely létrehozására és finanszírozására " pályázat beruházási feladatok</t>
  </si>
  <si>
    <t>Köznevelési feladatok</t>
  </si>
  <si>
    <t>Mozaik Gazdasági Szervezet</t>
  </si>
  <si>
    <t>FE16-007170</t>
  </si>
  <si>
    <t xml:space="preserve">Vakok Óvodája Általános Iskolája óvoda épület külső lift építése </t>
  </si>
  <si>
    <t>FE17-007530</t>
  </si>
  <si>
    <t>Üdülők, táborhelyek beruházási feladatok</t>
  </si>
  <si>
    <t>FE20-007902</t>
  </si>
  <si>
    <t>Soltvadkert táborhely "A" épület részleges újjáépítése</t>
  </si>
  <si>
    <t>FE20-007903</t>
  </si>
  <si>
    <t>Gépjármű beszerzés</t>
  </si>
  <si>
    <t>FE20-007921</t>
  </si>
  <si>
    <t>Orosdy kastély táborhely: étkezőben és az aulában bútorok beszerzése</t>
  </si>
  <si>
    <t>FE18-PALY03</t>
  </si>
  <si>
    <t>Iskola kapun kívüli programokhoz kisértékű tárgyi eszköz beszerzés</t>
  </si>
  <si>
    <t>Fővárosi Önkormányzat Óvodája</t>
  </si>
  <si>
    <t>FE18-007663</t>
  </si>
  <si>
    <t>Bútorzat csere valamint eszköz és játék beszerzés</t>
  </si>
  <si>
    <t>FE19-007757</t>
  </si>
  <si>
    <t>Szakmai eszközök, berendezések beszerzése</t>
  </si>
  <si>
    <t>FE20-007891</t>
  </si>
  <si>
    <t>Foglalkoztatási és fejlesztő eszközök beszerzése</t>
  </si>
  <si>
    <t>FE20-007877</t>
  </si>
  <si>
    <t>Infokommunikációs eszközök beszerzése</t>
  </si>
  <si>
    <t>FE20-007924</t>
  </si>
  <si>
    <t>Bútorzat csere</t>
  </si>
  <si>
    <t>FE20-007884</t>
  </si>
  <si>
    <t>Kisértékű tárgyi eszközök beszerzése</t>
  </si>
  <si>
    <t>Cseppkő Óvoda</t>
  </si>
  <si>
    <t>FE19-007761</t>
  </si>
  <si>
    <t>Óvodai eszközök beszerzése</t>
  </si>
  <si>
    <t>FE20-007876</t>
  </si>
  <si>
    <t>Kamera, riasztó rendszer bővítése</t>
  </si>
  <si>
    <t>FE20-007885</t>
  </si>
  <si>
    <t>Fővárosi Roma Oktatási és Kulturális Központ</t>
  </si>
  <si>
    <t>FE19-007787</t>
  </si>
  <si>
    <t>Napház kazáncsere és kémény bélelése</t>
  </si>
  <si>
    <t>Deák17 Gyermek és Ifjúsági Művészeti Galéria</t>
  </si>
  <si>
    <t>FE19-007752</t>
  </si>
  <si>
    <t>FE20-007889</t>
  </si>
  <si>
    <t>Berendezések beszerzése</t>
  </si>
  <si>
    <t>FE20-007918</t>
  </si>
  <si>
    <t>Deák17 Gyermek és Ifjúsági Művészeti Galéria utcaportál</t>
  </si>
  <si>
    <t>FE20-007888</t>
  </si>
  <si>
    <t>Étkeztetési Szolgáltató Gazdasági Szervezet</t>
  </si>
  <si>
    <t>FE20-007901</t>
  </si>
  <si>
    <t>Ételszállító járművek beszerzése</t>
  </si>
  <si>
    <t>Kulturális feladatok</t>
  </si>
  <si>
    <t>Thália Színház Nonprofit Kft.</t>
  </si>
  <si>
    <t>FE17-007499</t>
  </si>
  <si>
    <t>Thália Színház Nonprofit Kft. Rekonstrukció II. ütem</t>
  </si>
  <si>
    <t>Katona József Színház N. Kft.</t>
  </si>
  <si>
    <t>FE20-KATONA</t>
  </si>
  <si>
    <t>Új kiszolgáló helyiség vásárlása</t>
  </si>
  <si>
    <t>Radnóti Miklós Színház Nonprofit Kft.</t>
  </si>
  <si>
    <t>FE20-007879</t>
  </si>
  <si>
    <t>Fénypult beszerzése</t>
  </si>
  <si>
    <t>Új Színház Nonprofit Kft.</t>
  </si>
  <si>
    <t>FE17-007447</t>
  </si>
  <si>
    <t>Fűtési rendszerének átalakítása</t>
  </si>
  <si>
    <t>Örkény István Színház Nonprofit Kft.</t>
  </si>
  <si>
    <t>FE17-007573</t>
  </si>
  <si>
    <t>Örkény István Színház akadálymentes lift kialakítása</t>
  </si>
  <si>
    <t>Kolibri Színház</t>
  </si>
  <si>
    <t>FE19-KOLIBRI</t>
  </si>
  <si>
    <t>Új játszóhely vásárlása</t>
  </si>
  <si>
    <t>FE17-06719-E</t>
  </si>
  <si>
    <t>Fánk Pannon Park Projekt fejlesztése koordinációja</t>
  </si>
  <si>
    <t xml:space="preserve">Fővárosi Szabó Ervin Könyvtár </t>
  </si>
  <si>
    <t>FE17-007493</t>
  </si>
  <si>
    <t>Állománygyarapítás, dokumentumvédelem, informatikai beszerzések</t>
  </si>
  <si>
    <t>FE17-007495</t>
  </si>
  <si>
    <t>VI. kerületi új tagkönyvtár létesítése</t>
  </si>
  <si>
    <t>FE19-007724</t>
  </si>
  <si>
    <t>Fiókkönyvtárak informatikai fejlesztése</t>
  </si>
  <si>
    <t>FE20-007840</t>
  </si>
  <si>
    <t>FSZEK XI. kerületi tagkönyvtár kialakításának előkészítése</t>
  </si>
  <si>
    <t>FE20-TAM01</t>
  </si>
  <si>
    <t>Könyvtári érdekeltségnövelő támogatásból állománygyarapítás és informatikai eszköz beszerzés</t>
  </si>
  <si>
    <t xml:space="preserve">Budapesti Művelődési Központ </t>
  </si>
  <si>
    <t>FE20-007845</t>
  </si>
  <si>
    <t>BMK új székhely kialakításának előkészítése</t>
  </si>
  <si>
    <t>FE17-007366</t>
  </si>
  <si>
    <t>BMK eszközpark cseréje</t>
  </si>
  <si>
    <t>Budapesti Történeti Múzeum</t>
  </si>
  <si>
    <t>FE16-007206</t>
  </si>
  <si>
    <t>Kiscelli Múzeumának fejlesztése, engedélyezési és kiviteli tervek készítése</t>
  </si>
  <si>
    <t>FE16-007181</t>
  </si>
  <si>
    <t>Aquincumi múzeum kerítés rekonstrukció</t>
  </si>
  <si>
    <t>FE20-007869</t>
  </si>
  <si>
    <t>Aquincumi múzeum leletraktárának bővítése, klimatizálása</t>
  </si>
  <si>
    <t>FE20-007871</t>
  </si>
  <si>
    <t>Aquincumi múzeum MHSZ épület klimatizálása, elektromos hálózat átépítése bővítése</t>
  </si>
  <si>
    <t>FE20-007872</t>
  </si>
  <si>
    <t>Műtárgyak digitalizálása és számítástechnikai fejlesztés</t>
  </si>
  <si>
    <t>FE20-007873</t>
  </si>
  <si>
    <t>Szerverfejlesztés és tárhely bővítés</t>
  </si>
  <si>
    <t>FE18-PALY04</t>
  </si>
  <si>
    <t>Muzeális intézmények szakmai támogatása (BTM Középkori palota kiállításának világítás korszerűsítése)</t>
  </si>
  <si>
    <t>FE18-PALY05</t>
  </si>
  <si>
    <t>Járásszékhely múzeumok szakmai támogatása (számítástechnikai eszközök beszerzése)</t>
  </si>
  <si>
    <t>FE18-007665</t>
  </si>
  <si>
    <t>Szent István király szobor létesítése</t>
  </si>
  <si>
    <t>FE19-007723</t>
  </si>
  <si>
    <t>Budapest Galéria Lajos u-i kiállítóhely villámvédelmének kiépítése-tervezés</t>
  </si>
  <si>
    <t>FE15-007118</t>
  </si>
  <si>
    <t>Vármúzeum Barokk Csarnok üvegtető csere és rekonstrukció I. és II. ütem</t>
  </si>
  <si>
    <t>FE20-007851</t>
  </si>
  <si>
    <t>Budapesti Történeti Múzeum Wesselényi Miklós emléktábla</t>
  </si>
  <si>
    <t>FE20-007842</t>
  </si>
  <si>
    <t>BTM Aquincum Múzeum rekonstrukciójának előkészítése</t>
  </si>
  <si>
    <t>FE20-007852</t>
  </si>
  <si>
    <t>BTM A Vármúzeumi "Buda-a királyi méltóság széke és trónusa" című állandó kiállításának installációja, korszerűsítése (Gótikus terem előtere)</t>
  </si>
  <si>
    <t>FE20-007813</t>
  </si>
  <si>
    <t>BTM-Budapest Galéria Háború(k)ban megerőszakolt nők emlékműve</t>
  </si>
  <si>
    <t>Bartók Béla Emlékház</t>
  </si>
  <si>
    <t>FE18-BARTOK1</t>
  </si>
  <si>
    <t>Az Emlékház kiállítási koncepciója megújításának I. üteme, zenehallgatási állomások létesítése interaktív eszközök beépítésével</t>
  </si>
  <si>
    <t>FE20-007854</t>
  </si>
  <si>
    <t>Bartók Béla Emlékház, Nagyformátumú érintőképernyős kijelző beszerzése</t>
  </si>
  <si>
    <t>Budapest Főváros Levéltára</t>
  </si>
  <si>
    <t>FE16-007190</t>
  </si>
  <si>
    <t>Raktárkapacitás bővítése</t>
  </si>
  <si>
    <t>2016-2022</t>
  </si>
  <si>
    <t>FE19-007730</t>
  </si>
  <si>
    <t>Budapest Főváros Levéltára E-levéltári archiváló rendszer megújítása, cseréje</t>
  </si>
  <si>
    <t>FE20-007868</t>
  </si>
  <si>
    <t>Digitalizáló és azt közvetlenül kiszolgáló eszközpark megújítása</t>
  </si>
  <si>
    <t>Fővárosi Állat- és Növénykert</t>
  </si>
  <si>
    <t>FE13-006719</t>
  </si>
  <si>
    <t>igen</t>
  </si>
  <si>
    <t>Pannon Park fejlesztése</t>
  </si>
  <si>
    <t>FE17-007390</t>
  </si>
  <si>
    <t>Elefántház rekonstrukció</t>
  </si>
  <si>
    <t>FE17-007397</t>
  </si>
  <si>
    <t>Nagyszikla héjazat rekonstrukció</t>
  </si>
  <si>
    <t>2017-2022</t>
  </si>
  <si>
    <t>FE17-007557</t>
  </si>
  <si>
    <t>FÁNK Hermina Garázs tervezése, megvalósítása</t>
  </si>
  <si>
    <t>Sport feladatok</t>
  </si>
  <si>
    <t>FE19-007687</t>
  </si>
  <si>
    <t>Márton út 25. számon található sportpálya fejlesztése, előkészítés</t>
  </si>
  <si>
    <t>Közlekedési feladatok</t>
  </si>
  <si>
    <t>FE2009-6078</t>
  </si>
  <si>
    <t>XIX-XX. Nagykőrösi út menti lakóterületek zaj elleni védelme</t>
  </si>
  <si>
    <t>FE17-007574</t>
  </si>
  <si>
    <t>M3 metróvonal infrastruktúra rekonstrukció projekt megvalósításához szükséges közműkiváltásokkal összefüggésben felmerülő, nem elszámolható költségekhez szükséges forrás biztosítása</t>
  </si>
  <si>
    <t>2018-2022</t>
  </si>
  <si>
    <t>FE2007-OKM31</t>
  </si>
  <si>
    <t xml:space="preserve">4. sz. metró (1.szakasz alapprojekt+1. szakasz kapcsolódó beruházás) KÖZOP előleg állományváltozással  </t>
  </si>
  <si>
    <t>1997-2022</t>
  </si>
  <si>
    <t>FE2007-5764</t>
  </si>
  <si>
    <t>Rákoskeresztúri buszkorridor</t>
  </si>
  <si>
    <t>FE18-007509</t>
  </si>
  <si>
    <t>VEKOP Kerékpáros fejlesztések</t>
  </si>
  <si>
    <t>FE17-DUNA</t>
  </si>
  <si>
    <t>Városok az emberekért Innovatív közlekedésfejlesztés a Dunaparton</t>
  </si>
  <si>
    <t>FE20-SZENA1A</t>
  </si>
  <si>
    <t>Széna tér felújítása I./A ütem</t>
  </si>
  <si>
    <t>FE20-KO001</t>
  </si>
  <si>
    <t>Közlekedésfejlesztési feladatok tartalékkerete</t>
  </si>
  <si>
    <t>2021-2025</t>
  </si>
  <si>
    <t>BKK megvalósításában végzett feladatok:</t>
  </si>
  <si>
    <t>FE13-006841</t>
  </si>
  <si>
    <t>BKK Zrt. P+R rendszerű parkolók előkészítése és kivitelezése</t>
  </si>
  <si>
    <t>FE14-006999</t>
  </si>
  <si>
    <t>Széll Kálmán tér fejlesztése</t>
  </si>
  <si>
    <t>FE-007507</t>
  </si>
  <si>
    <t>FE17-007521</t>
  </si>
  <si>
    <t>Blaha Lujza tér rekonstrukciója</t>
  </si>
  <si>
    <t>2017-2021</t>
  </si>
  <si>
    <t>FE19-007779</t>
  </si>
  <si>
    <t>Aquincumi híd előkészítési fázisának megvalósítása</t>
  </si>
  <si>
    <t>FE18-007519</t>
  </si>
  <si>
    <t>Széna tér felújítás, tervezés</t>
  </si>
  <si>
    <t>FE18-007512</t>
  </si>
  <si>
    <t>M3 autópálya fővárosi bevezető szakaszán zajvédőfal kivitelezése</t>
  </si>
  <si>
    <t>FE19-007518</t>
  </si>
  <si>
    <t>Csepeli Gerincút továbbtervezése</t>
  </si>
  <si>
    <t>2018-2023</t>
  </si>
  <si>
    <t>Fővárosi EuroVelo kerékpáros útvonalak fejlesztése</t>
  </si>
  <si>
    <t>XXII. Kerület Városház tér rekonstrukció</t>
  </si>
  <si>
    <t>2018-2021</t>
  </si>
  <si>
    <t>BKV Zrt. megvalósításában végzett feladatok</t>
  </si>
  <si>
    <t>FE20-007855</t>
  </si>
  <si>
    <t>Pesti fonódó villamoshálózat I. ütem</t>
  </si>
  <si>
    <t>FE20-007913</t>
  </si>
  <si>
    <t xml:space="preserve">M3 akadálymentesítés </t>
  </si>
  <si>
    <t>FE20-007890</t>
  </si>
  <si>
    <t>A fővárosi közösségi közlekedési járműfejlesztés központi támogatásból megvalósuló buszbeszerzésének előfinanszírozása</t>
  </si>
  <si>
    <t>Budapest Közút Zrt. megvalósításában végzett feladatok</t>
  </si>
  <si>
    <t>FE16-007293</t>
  </si>
  <si>
    <t>Budapest Közút Zrt. fővárosi P+R rendszerű parkolók fejlesztése</t>
  </si>
  <si>
    <t>FE14-006994</t>
  </si>
  <si>
    <t>Forgalomtechnikai intézkedések</t>
  </si>
  <si>
    <t>2011-2020</t>
  </si>
  <si>
    <t>FE18-007536</t>
  </si>
  <si>
    <t>2018-2021. évi közúti forgalomirányítás fejlesztési programja</t>
  </si>
  <si>
    <t>FE18-007641</t>
  </si>
  <si>
    <t>Forgalomtechnikai intézkedések 2018-2021</t>
  </si>
  <si>
    <t>Budapesti Közlekedési Központ Zrt.</t>
  </si>
  <si>
    <t>FE13-BKK005</t>
  </si>
  <si>
    <t>Elektronikus jegyrendszer előkészítése és kivitelezése</t>
  </si>
  <si>
    <t>FE13-BKK006</t>
  </si>
  <si>
    <t>Budapesti villamos és trolibusz járműfejlesztéshez kapcsolódó beruházások</t>
  </si>
  <si>
    <t>FE13-BKK007</t>
  </si>
  <si>
    <t xml:space="preserve">Budapesti villamos és trolibusz járműfejlesztés I. ütem önerő biztosítása </t>
  </si>
  <si>
    <t>FE13-BKK015</t>
  </si>
  <si>
    <t>Ügyfélcentrumok létesítése</t>
  </si>
  <si>
    <t>2013-2021</t>
  </si>
  <si>
    <t>FE15-BKK001</t>
  </si>
  <si>
    <t>Külső Bécsi úti villamos vonal megtervezése</t>
  </si>
  <si>
    <t>FE17-007302</t>
  </si>
  <si>
    <t>2-es villamosvonal rekonstrukciójának tervezése</t>
  </si>
  <si>
    <t>FE15-BKK003</t>
  </si>
  <si>
    <t>Fogaskerekű vasút fejlesztésének előkészítése</t>
  </si>
  <si>
    <t>FE16-007142</t>
  </si>
  <si>
    <t>Budai Fonódó villamoshálózat és 1-3 villamos kiegészítő munkák  (mozgólépcső távvezérlés, Margit kórház és Selmeci u.  peronok)</t>
  </si>
  <si>
    <t>FE15-007112</t>
  </si>
  <si>
    <t>2-es metróvonal és a gödöllői HÉV összekötése és a rákoskeresztúri szárnyvonal kialakítása</t>
  </si>
  <si>
    <t>FE16-007251</t>
  </si>
  <si>
    <t>1-es villamos vonal meghosszabbítása Etele térig - Könyves Kálmán krt. Népliget és Mester utca közötti villamosvágány átépítése</t>
  </si>
  <si>
    <t>FE17-007511</t>
  </si>
  <si>
    <t>Csepel városközpont és autóbuszállomások (tervezés)</t>
  </si>
  <si>
    <t>FE17-007504</t>
  </si>
  <si>
    <t>M3 metró meghosszabbítása Káposztásmegyerig előkészítés, engedélyes terv készítés, engedélyeztetés-I. részfeladat</t>
  </si>
  <si>
    <t>FE17-007510</t>
  </si>
  <si>
    <t>TVM rendszer bővítése</t>
  </si>
  <si>
    <t>FE17-007506</t>
  </si>
  <si>
    <t>BUBI III.</t>
  </si>
  <si>
    <t>FE17-007572</t>
  </si>
  <si>
    <t>Budapesti villamos és trolibusz járműfejlesztés II. ütem</t>
  </si>
  <si>
    <t>FE16-007299M</t>
  </si>
  <si>
    <t>Tervezési előkészítés a Milleniumi Földalatti Vasút rekonstrukciójához és a járműbeszerzéshez</t>
  </si>
  <si>
    <t>Vízgazdálkodási feladatok</t>
  </si>
  <si>
    <t>FE2007-794</t>
  </si>
  <si>
    <t>Budapesti központi szennyvíztisztító telep és kapcsolódó létesítményei</t>
  </si>
  <si>
    <t>1999-2020</t>
  </si>
  <si>
    <t>FE2009-4124</t>
  </si>
  <si>
    <t xml:space="preserve">Budapest Komplex Integrált Szennyvízelvezetése </t>
  </si>
  <si>
    <t>FE18-7575-A</t>
  </si>
  <si>
    <t>Aranyhegyi-patak árvízvédelmi létesítmény megvalósítása</t>
  </si>
  <si>
    <t>FE18-7575-P</t>
  </si>
  <si>
    <t>Pünkösdfürdői árvízvédelmi létesítmény megvalósítása</t>
  </si>
  <si>
    <t>Pünkösdfürdői védvonalszakasz zöldfelület fejlesztési munkái</t>
  </si>
  <si>
    <t>FE19-007809</t>
  </si>
  <si>
    <t>Béke téri tehermentesítő főgyűjtőcsatorna</t>
  </si>
  <si>
    <t>2017-2023</t>
  </si>
  <si>
    <t>FE20-007927</t>
  </si>
  <si>
    <t>Dél-pesti Szennyvíztisztító Telep vízgyűjtő területéhez kapcsolódó fejlesztések - I. ütem előkészítése</t>
  </si>
  <si>
    <t>FE20-007926</t>
  </si>
  <si>
    <t>Budapesti Központi Szennyvíztisztító Telep iszapvonal fejlesztés előkészítése</t>
  </si>
  <si>
    <t>FE20-007861</t>
  </si>
  <si>
    <t>Budapest és Pilisborosjenő közös szennyvízelvezetési fejlesztés előkészítése</t>
  </si>
  <si>
    <t>FE20-007862</t>
  </si>
  <si>
    <t>Budapest teljeskörű csatornázásához szükséges további fejlesztések előkészítése</t>
  </si>
  <si>
    <t>FE20-007919</t>
  </si>
  <si>
    <t>Vízellátást biztosító beruházások tervezése és kivitelezése</t>
  </si>
  <si>
    <t>FE20-007858</t>
  </si>
  <si>
    <t>BKSZTT 2020. évi beruházási feladatai</t>
  </si>
  <si>
    <t>Környezetvédelmi feladatok</t>
  </si>
  <si>
    <t>FE13-006812</t>
  </si>
  <si>
    <t>Fővárosi hulladékgazdálkodási rendszer bővítése, a hulladékfeldolgozás és újrahasznosítás arányának növelése</t>
  </si>
  <si>
    <t>FE15-007070</t>
  </si>
  <si>
    <t>A fővárosi házhoz menő szelektív hulladékgyűjtési rendszer kialakítása projekt keretében beszerzett hulladékgazdálkodási eszközök mennyiségében keletkezett hiány pótlása</t>
  </si>
  <si>
    <t>FE19-007591</t>
  </si>
  <si>
    <t>A fővárosi hulladékgazdálkodási rendszer fejlesztése, különös tekintettel a hulladékgyűjtési, szállítási és előkezelő rendszerre</t>
  </si>
  <si>
    <t>FE19-007783</t>
  </si>
  <si>
    <t>Római-part rekreációs területeinek fenntartási és fejlesztési feladatai</t>
  </si>
  <si>
    <t>FE19-007790</t>
  </si>
  <si>
    <t>Margitszigeti Nemzeti Tenisz Versenyközpont környezetrendezése</t>
  </si>
  <si>
    <t>FE15-007079</t>
  </si>
  <si>
    <t>Pesti rakpart északi rendezése, gyalogos és kerékpárút kialakítása</t>
  </si>
  <si>
    <t>FE19-007770</t>
  </si>
  <si>
    <t>Life HungAIRy című projekt</t>
  </si>
  <si>
    <t>2019-2025</t>
  </si>
  <si>
    <t>Horizont 2020 USER-CHI projekt</t>
  </si>
  <si>
    <t>2020-2024</t>
  </si>
  <si>
    <t>Városmegújítási, zöldterületfejlesztési feladatok</t>
  </si>
  <si>
    <t>Gazdasági ellátási feladatok</t>
  </si>
  <si>
    <t>FE20-GE001</t>
  </si>
  <si>
    <t>Városháza rekonstrukció A. ütem (elektromos munkák, rendeltetésszerű használathoz elengedhetetlen felújítások, Madách téri homlokzat)</t>
  </si>
  <si>
    <t>2016-2021</t>
  </si>
  <si>
    <t>- Keresztszárny elektromos hálózat rekonstrukció 1.ütem</t>
  </si>
  <si>
    <t>- Keresztszárny elektromos hálózat rekonstrukció 2.ütem</t>
  </si>
  <si>
    <t>- Keresztszárny épületrekonstrukciós feladatok</t>
  </si>
  <si>
    <t>- Belső homlokzat rekonstrukció</t>
  </si>
  <si>
    <t>FE15-007090</t>
  </si>
  <si>
    <t>Városháza épületének fejlesztése</t>
  </si>
  <si>
    <t>FE18-TRAFO</t>
  </si>
  <si>
    <t>Városháza régi Trafóház épületének átalakítása</t>
  </si>
  <si>
    <t>Budapest Galéria elhelyezése, új kiállítóterem kialakítása</t>
  </si>
  <si>
    <t>FE15-007025</t>
  </si>
  <si>
    <t>Önkormányzati eszközök beszerzése bizottságok és képviselőcsoportok részére</t>
  </si>
  <si>
    <t>FE20-VESZ01</t>
  </si>
  <si>
    <t>Veszélyhelyzet miatt szükséges eszközök beszerzése</t>
  </si>
  <si>
    <t>FE2009-5925</t>
  </si>
  <si>
    <t>Városháza kazánok cseréje, korszerűsítése</t>
  </si>
  <si>
    <t>FE17-007340</t>
  </si>
  <si>
    <t>Tűzjelző hálózat kivitelezése</t>
  </si>
  <si>
    <t>FE19-007690</t>
  </si>
  <si>
    <t xml:space="preserve">Klíma beszerzés </t>
  </si>
  <si>
    <t>FE19-007701</t>
  </si>
  <si>
    <t>Irattár klíma korszerűsítése</t>
  </si>
  <si>
    <t>FE19-007692</t>
  </si>
  <si>
    <t>Zászló beszerzés 2019</t>
  </si>
  <si>
    <t>FE20-GE003</t>
  </si>
  <si>
    <t xml:space="preserve">Zászló beszerzés </t>
  </si>
  <si>
    <t>FE14-007011</t>
  </si>
  <si>
    <t>BFTK Nonprofit Kft. székhelyének kialakítása</t>
  </si>
  <si>
    <t>FE17-007311</t>
  </si>
  <si>
    <t>Oktatóbázis kialakítása</t>
  </si>
  <si>
    <t>FE19-007691</t>
  </si>
  <si>
    <t>Épületberendezések beszerzése 2019</t>
  </si>
  <si>
    <t>FE20-GE004</t>
  </si>
  <si>
    <t xml:space="preserve">Épületberendezések beszerzése </t>
  </si>
  <si>
    <t>FE19-007694</t>
  </si>
  <si>
    <t>Mobiltelefonok beszerzése 2019</t>
  </si>
  <si>
    <t>FE20-GE005</t>
  </si>
  <si>
    <t>Mobiltelefonok beszerzése</t>
  </si>
  <si>
    <t>FE19-007702</t>
  </si>
  <si>
    <t>Egyéb gépek, berendezések beszerzése  2019</t>
  </si>
  <si>
    <t>FE20-GE007</t>
  </si>
  <si>
    <t xml:space="preserve">Egyéb gépek, berendezések beszerzése </t>
  </si>
  <si>
    <t>FE19-007697</t>
  </si>
  <si>
    <t xml:space="preserve">Gépjármű beszerzés </t>
  </si>
  <si>
    <t>FE20-GE006</t>
  </si>
  <si>
    <t xml:space="preserve">Vezetékes asztali telefonkészülékek beszerzése </t>
  </si>
  <si>
    <t>FE20-GE009</t>
  </si>
  <si>
    <t>Tűzivíz-vízrendszer tervezése</t>
  </si>
  <si>
    <t>Főpolgármesteri Hivatal vagyonvédelmi rendszerének átalakítása</t>
  </si>
  <si>
    <t>FE20-GE011</t>
  </si>
  <si>
    <t>Bútor beszerzés</t>
  </si>
  <si>
    <t>FE20-GE013</t>
  </si>
  <si>
    <t>Hivatali telekommunikációs hálózat részleges rekonstrukciója</t>
  </si>
  <si>
    <t>Igazgatási feladatok</t>
  </si>
  <si>
    <t>FE19-007735</t>
  </si>
  <si>
    <t>Fővárosi Önkormányzat Rendészeti Igazgatóság eszközbeszerzései
2019-2022</t>
  </si>
  <si>
    <t>FE20-007912</t>
  </si>
  <si>
    <t>FÖRI informatikai rendszerének fejlesztése</t>
  </si>
  <si>
    <t>FE19-007786</t>
  </si>
  <si>
    <t>FÖRI IKSZR Data Center rendszer továbbfejlesztése</t>
  </si>
  <si>
    <t>Központi feladatok</t>
  </si>
  <si>
    <t>Fővárosi Önkormányzat és intézményei épületeinek energetikai korszerűsítése előkészítés</t>
  </si>
  <si>
    <t>FE20-ENONERO</t>
  </si>
  <si>
    <t>Fővárosi Önkormányzat és intézményei épületeinek energetikai korszerűsítése-önerő</t>
  </si>
  <si>
    <t>FE20-KOFA05</t>
  </si>
  <si>
    <t>Víziközmű fejlesztési keret</t>
  </si>
  <si>
    <t>FE20-KOFA01</t>
  </si>
  <si>
    <t>Tervezett új fejlesztési feladatokhoz kapcsolódó dologi kiadások</t>
  </si>
  <si>
    <t>FE-BDKKE</t>
  </si>
  <si>
    <t>Közműkiváltások kerete</t>
  </si>
  <si>
    <t>FE-BDKEL</t>
  </si>
  <si>
    <t>Közműkiváltások elszámolása</t>
  </si>
  <si>
    <t>FE20-KOFA06</t>
  </si>
  <si>
    <t>Céljelleggel támogatott intézményi fejlesztések kerete</t>
  </si>
  <si>
    <t>FE18-INTPONR</t>
  </si>
  <si>
    <t>Intézményi fejlesztési pályázatok önrészének kerete</t>
  </si>
  <si>
    <t>FE20-KOFA02</t>
  </si>
  <si>
    <t>Részvételi költségvetési projektek</t>
  </si>
  <si>
    <t>Áthúzódó kiadások átütemezési kerete</t>
  </si>
  <si>
    <t>Nem releváns (D)</t>
  </si>
  <si>
    <t>FE18-DOLGLK</t>
  </si>
  <si>
    <t>Dolgozók lakásépítésére, vásárlására  folyósított kölcsön</t>
  </si>
  <si>
    <t>FE-KORNYALAP</t>
  </si>
  <si>
    <t>Környezetvédelmi Alap</t>
  </si>
  <si>
    <t>FE-SPORT-2</t>
  </si>
  <si>
    <t>Sport célú támogatás</t>
  </si>
  <si>
    <t>FE20-ALLAM</t>
  </si>
  <si>
    <t>Állammal szemben folyamatban lévő és egyéb elszámolások kerete</t>
  </si>
  <si>
    <t>FE-FK001</t>
  </si>
  <si>
    <t>FE-KULTURA</t>
  </si>
  <si>
    <t>Kulturális célú kiadások</t>
  </si>
  <si>
    <t>FE-VAGYON</t>
  </si>
  <si>
    <t>FE18-BRFK01</t>
  </si>
  <si>
    <t>Budapesti Rendőrfőkapitányság támogatása</t>
  </si>
  <si>
    <t>Beruházások mindösszesen</t>
  </si>
  <si>
    <t>2015-2021</t>
  </si>
  <si>
    <t>Mindösszesen</t>
  </si>
  <si>
    <t>Személyi juttatások és járulékok, dologi kiadások a 7000-es címkódon tervezve (tájékoztató adat)</t>
  </si>
  <si>
    <t xml:space="preserve">Fővárosi Önkormányzat Baross Utcai Idősek Otthona </t>
  </si>
  <si>
    <t>Tárgyi eszköz beszerzés</t>
  </si>
  <si>
    <t>Kis és nagyértékű tárgyi eszközök beszerzése</t>
  </si>
  <si>
    <t>Informatikai eszközök beszerzése</t>
  </si>
  <si>
    <t>Erős és gyernge áramú rendszerek, eszközök fejlesztése és működtetése a műemléki állatkert biztonsága érdekében</t>
  </si>
  <si>
    <t>Örkény István Színház funkcionális bővítése Asbóth utcai ingatlanokkal</t>
  </si>
  <si>
    <t>BSK Zugligeti lőtér funkcióváltás</t>
  </si>
  <si>
    <t>BSK MAC sporteszköz és hangosítás beszerzés</t>
  </si>
  <si>
    <t>Közlekedési feladatok összesen</t>
  </si>
  <si>
    <t>Városépítési feladatok összesen</t>
  </si>
  <si>
    <t>Informatikai feladatok összesen</t>
  </si>
  <si>
    <t>Vagyongazdálkodási feladatok összesen</t>
  </si>
  <si>
    <t>Szociális feladatok összesen</t>
  </si>
  <si>
    <t>Köznevelési feladatok összesen</t>
  </si>
  <si>
    <t>Kulturális feladatok összesen</t>
  </si>
  <si>
    <t>Sport feladatok összesen</t>
  </si>
  <si>
    <t>Vízgazdálkodási feladatok összesen</t>
  </si>
  <si>
    <t>Környezetvédelmi feladatok összesen</t>
  </si>
  <si>
    <t>Gazdasági ellátási feladatok összesen</t>
  </si>
  <si>
    <t>Igazgatási feladatok összsen</t>
  </si>
  <si>
    <t>Központi feladatok összesen</t>
  </si>
  <si>
    <t>Épület átalakítás és bővítés tervezése és megvalósítása</t>
  </si>
  <si>
    <t>BMSZKI Gyáli úti telephely vizes helyiségek kialakítása</t>
  </si>
  <si>
    <t>Saját hatáskörben végzett intézményi feladatok</t>
  </si>
  <si>
    <t>Régészeti feladathoz szükséges gép, berendezés vásárlás</t>
  </si>
  <si>
    <t>Régészeti feladathoz számítástechnikai eszköz vásárlás</t>
  </si>
  <si>
    <t>Könyvtári dokumentumok beszerzése</t>
  </si>
  <si>
    <t>Állományvédelmi eszközök beszerzése</t>
  </si>
  <si>
    <t>Bútorok beszerzése</t>
  </si>
  <si>
    <t xml:space="preserve">Egyéb tárgyi eszközök beszerzése  </t>
  </si>
  <si>
    <t>Fővárosi Önkormányzat Csarnok és Piac Igazgatósága</t>
  </si>
  <si>
    <t>Vámház körúti Vásárcsarnok</t>
  </si>
  <si>
    <t>Több telephely</t>
  </si>
  <si>
    <t>Gépek, berendezések, felszerelések beszerzése</t>
  </si>
  <si>
    <t>Wifi hálózat kiépítése</t>
  </si>
  <si>
    <t>1 db központi aggregát telepítése</t>
  </si>
  <si>
    <t>Üzemeltetés, fenntartás egyéb beruházásai</t>
  </si>
  <si>
    <t>Vízórák adatgyűjtőrendszerre kötésének kiépítése</t>
  </si>
  <si>
    <t>Fehérvári úti Üzletközpont</t>
  </si>
  <si>
    <t>Ingatlanok építési jellegű beruházása</t>
  </si>
  <si>
    <t>Rámpai rácsos kapu beszerzése</t>
  </si>
  <si>
    <t>Flórián téri Üzletközpont</t>
  </si>
  <si>
    <t>Szennyvízátemelő szivattyú beszerzése (2 db)</t>
  </si>
  <si>
    <t>Kórház utca Vásárcsarnok</t>
  </si>
  <si>
    <t>Hangosbemondó rendszer cseréje</t>
  </si>
  <si>
    <t>Tétényi úti Üzletközpont</t>
  </si>
  <si>
    <t>Teherlift cseréje</t>
  </si>
  <si>
    <t>Központ</t>
  </si>
  <si>
    <t xml:space="preserve">Folyadékhűtő hőtartály beépítése </t>
  </si>
  <si>
    <t>Számítástechnikai eszközök beszerzése (amortizációs csere)</t>
  </si>
  <si>
    <t>Fővárosi Önkormányzat Csarnok és Piac Igazgatósága összesen</t>
  </si>
  <si>
    <t xml:space="preserve">Hivatali szoftverek licencei és fejlesztése </t>
  </si>
  <si>
    <t>IT biztonsági és üzemeltetést támogató licencek</t>
  </si>
  <si>
    <t>Működési kiadásként megtervezve:</t>
  </si>
  <si>
    <t>Dologi kiadások (fejlesztésekhez kapcsolódó dologi kiadások áfá-val)</t>
  </si>
  <si>
    <t>Működési kiadások (személyi juttatások és járulékok 710901)</t>
  </si>
  <si>
    <t>Működési kiadások (személyi juttatások és járulékok 840301)</t>
  </si>
  <si>
    <t>2013-2022</t>
  </si>
  <si>
    <t>2014-2021</t>
  </si>
  <si>
    <t>2019-2023</t>
  </si>
  <si>
    <t>2021-2024</t>
  </si>
  <si>
    <t>2009-2021</t>
  </si>
  <si>
    <t>2012-2022</t>
  </si>
  <si>
    <t>2018-2024</t>
  </si>
  <si>
    <t>Intézményi címen tervezett (nem levonható) fordított Áfa</t>
  </si>
  <si>
    <t>Egyéb működési célú támogatások áht-n kivűlre és az EU-nak</t>
  </si>
  <si>
    <t>Beruházási kiadásként tervezve:</t>
  </si>
  <si>
    <t>Közlekedésfejlesztési feladatok rendkívüli kiadásainak tartaléka</t>
  </si>
  <si>
    <t>FE20-VISM02</t>
  </si>
  <si>
    <t>Gázüzemű főzőüst beszerzés (vis maior)</t>
  </si>
  <si>
    <t>Keresztszárny oktatóbázis rekonstrukció</t>
  </si>
  <si>
    <t>Kulturális információs pont kialakítása (volt Merlin színház épület rekonstrukciója)</t>
  </si>
  <si>
    <t>Számítástechnikai eszközök beszerzése 2021-2022.</t>
  </si>
  <si>
    <t>Városháza park kialakítása</t>
  </si>
  <si>
    <t>BTM Raktározási kapacitásbővítése és régészeti bemutató és múzeumpedagógiai központ létesítése IV. ker. Baross u. 39-41</t>
  </si>
  <si>
    <t>Örkény István Színház próbahelyiség klimatizálása</t>
  </si>
  <si>
    <t>Bartók Béla Emlékház felszerelések beszerzése online közvetítéshez és dokumentáláshoz</t>
  </si>
  <si>
    <t>Enviroduna Kft. BKSZT eljárói díj</t>
  </si>
  <si>
    <t>Közösségi közlekedési eszközök beszerzése és kapcsolódó infrastruktúrális fejlesztések</t>
  </si>
  <si>
    <t>Vagyongazdálkodási kiadások</t>
  </si>
  <si>
    <t>Egyéb beruházások, felhalmozási célú támogatások, kölcsönök</t>
  </si>
  <si>
    <t>FE20-007973</t>
  </si>
  <si>
    <t>FE20-007977</t>
  </si>
  <si>
    <t>FE20-007951</t>
  </si>
  <si>
    <t>FE20-007953</t>
  </si>
  <si>
    <t>FE20-007975</t>
  </si>
  <si>
    <t>FE20-007967</t>
  </si>
  <si>
    <t>3 db kút kútgépészeti kivitelezése</t>
  </si>
  <si>
    <t>FE20-007972</t>
  </si>
  <si>
    <t>FE20-007969</t>
  </si>
  <si>
    <t>FE20-007974</t>
  </si>
  <si>
    <t>FE20-007976</t>
  </si>
  <si>
    <t>FE20-GE010</t>
  </si>
  <si>
    <t>FE20-007952</t>
  </si>
  <si>
    <t>FE20-007968</t>
  </si>
  <si>
    <t>Dologi kiadások (nem levonható fordított áfa)</t>
  </si>
  <si>
    <t>FE17-007308M</t>
  </si>
  <si>
    <t>FE19-KV04M</t>
  </si>
  <si>
    <t>Széchenyi lánchíd rekonstrukciója</t>
  </si>
  <si>
    <t>FE20-007839</t>
  </si>
  <si>
    <t>FE16-007212M</t>
  </si>
  <si>
    <t>A Budapesti Forgalomirányító Központ Sitraffic Scala rendszeréhez kapcsolódó fejlesztések</t>
  </si>
  <si>
    <t>2020. évi főpolgármesteri keret korábbi döntések áthúzódó kifizetései</t>
  </si>
  <si>
    <t>FE20-007957</t>
  </si>
  <si>
    <t>FE21-007998</t>
  </si>
  <si>
    <t>FE21-008011</t>
  </si>
  <si>
    <t>FE21-008012</t>
  </si>
  <si>
    <t>FE21-007853</t>
  </si>
  <si>
    <t>FE21-007991</t>
  </si>
  <si>
    <t>FE21-007993</t>
  </si>
  <si>
    <t>FE21-008031</t>
  </si>
  <si>
    <t>FE21-007989</t>
  </si>
  <si>
    <t>FE21-008008</t>
  </si>
  <si>
    <t>FE21-008025</t>
  </si>
  <si>
    <t>FE21-007980</t>
  </si>
  <si>
    <t>FE21-007981</t>
  </si>
  <si>
    <t>FE21-007992</t>
  </si>
  <si>
    <t>FE21-007999</t>
  </si>
  <si>
    <t>FE21-008023</t>
  </si>
  <si>
    <t>FE21-007990</t>
  </si>
  <si>
    <t>FE21-008004</t>
  </si>
  <si>
    <t>FE21-008001</t>
  </si>
  <si>
    <t>FE21-008014</t>
  </si>
  <si>
    <t>FE21-008005</t>
  </si>
  <si>
    <t>FE21-007995</t>
  </si>
  <si>
    <t>FE21-007996</t>
  </si>
  <si>
    <t>FE21-008013</t>
  </si>
  <si>
    <t>FE21-008019</t>
  </si>
  <si>
    <t>FE21-008017</t>
  </si>
  <si>
    <t>FE21-008015</t>
  </si>
  <si>
    <t>FE21-008003</t>
  </si>
  <si>
    <t>2021. évi Vízellátást biztosító beruházások tervezése és kivitelezése</t>
  </si>
  <si>
    <t>BKSZTT 2021. évi beruházási feladatai</t>
  </si>
  <si>
    <t>FE21-008028</t>
  </si>
  <si>
    <t>FE21-008030</t>
  </si>
  <si>
    <t>841101 címkódon többi dologi kiadásként tervezve</t>
  </si>
  <si>
    <t>2021. évi módosított előirányzat (bruttó)</t>
  </si>
  <si>
    <t>Költségvetésben megtervezett kiadás összesen módosított</t>
  </si>
  <si>
    <t>Ipari mosogatógép beszerzése</t>
  </si>
  <si>
    <t>Intézményi címkódon tervezett</t>
  </si>
  <si>
    <t>Fejlesztések átütemezésének tartaléka</t>
  </si>
  <si>
    <t>FE21-GE005</t>
  </si>
  <si>
    <t>Nagyüzemi mosogatógép beszerzése (vis maior)</t>
  </si>
  <si>
    <t>BSK Tárgyi eszköz beszerzés</t>
  </si>
  <si>
    <t>FE21-SZ002</t>
  </si>
  <si>
    <t>Fél ipari mosógép és forgódobos szárítógép beszerzése (vis maior)</t>
  </si>
  <si>
    <t>FE21-OK003</t>
  </si>
  <si>
    <t>FE21-OK001</t>
  </si>
  <si>
    <t>FE21-KO002</t>
  </si>
  <si>
    <t>FE21-VI001</t>
  </si>
  <si>
    <t>FE21-KV001</t>
  </si>
  <si>
    <t>FE21-GE002</t>
  </si>
  <si>
    <t>FE21-KE001</t>
  </si>
  <si>
    <t>Flamingók téli elhelyezésének kialakítása</t>
  </si>
  <si>
    <t>Műszaki tervezési, műszaki ellenőrzési és engedélyeztetési feladatok</t>
  </si>
  <si>
    <t>Személyszállító gépjármű beszerzése</t>
  </si>
  <si>
    <t>Az Emlékház kiállítási koncepciója megújításának I. üteme, zenehallgatási állomások létesítése interaktív eszközök beépítésével - feladathoz kapcsolódó áfa</t>
  </si>
  <si>
    <t>Tárgyi eszköz beszerzés- feladathoz kapcsolódó áfa</t>
  </si>
  <si>
    <t>Bartók Béla Emlékház felszerelések beszerzése online közvetítéshez és dokumentáláshoz- feladathoz kapcsolódó áfa</t>
  </si>
  <si>
    <t>BMK új székhely kialakításának előkészítése- feladathoz tartozó áfa</t>
  </si>
  <si>
    <t>Könyvtári állománygyarapítás - intézményi</t>
  </si>
  <si>
    <t>VI. kerületi új tagkönyvtár létesítése -feladathoz kapcsolódó áfa</t>
  </si>
  <si>
    <t>Zenei gyűjtemény kialakítása - feladathoz kapcsolódó áfa</t>
  </si>
  <si>
    <t>BTM A Vármúzeumi "Buda-a királyi méltóság széke és trónusa" című állandó kiállításának installációja, korszerűsítése (Gótikus terem előtere) - feladathoz kapcsolódó áfa</t>
  </si>
  <si>
    <t>Aquincumi múzeum leletraktárának bővítése, klimatizálása - feladathoz kapcsolódó áfa</t>
  </si>
  <si>
    <t>Aquincumi múzeum MHSZ épület klimatizálása, elektromos hálózat átépítése bővítése - feladathoz kapcsolódó áfa</t>
  </si>
  <si>
    <t>Műtárgyak digitalizálása és számítástechnikai fejlesztés - feladathoz kapcsolódó áfa</t>
  </si>
  <si>
    <t>Szerverfejlesztés és tárhely bővítés - feladathoz kapcsolódó áfa</t>
  </si>
  <si>
    <t>Aquincumi múzeum kerítés rekonstrukció - feladathoz kapcsolódó áfa</t>
  </si>
  <si>
    <t>Budapest Galéria Lajos u-i kiállítóhely villámvédelmének kiépítése-tervezés - feladathoz kapcsolódó áfa</t>
  </si>
  <si>
    <t>Vármúzeum Barokk Csarnok üvegtető csere és rekonstrukció I. és II. ütem - feladathoz kapcsolódó áfa</t>
  </si>
  <si>
    <t>BTM Aquincum Múzeum rekonstrukciójának előkészítése - feladathoz kapcsolódó áfa</t>
  </si>
  <si>
    <t>Tárgyi eszköz beszerzés - feladathoz kapcsolódó áfa</t>
  </si>
  <si>
    <t>BTM Raktározási kapacitásbővítése és régészeti bemutató és múzeumpedagógiai központ létesítése IV. ker. Baross u. 39-41 - feladathoz kapcsolódó áfa</t>
  </si>
  <si>
    <t>Muzeális intézmények szakmai támogatása (BTM Középkori palota kiállításának világítás korszerűsítése) - feladathoz kapcsolódó áfa</t>
  </si>
  <si>
    <t>Budapesti Történeti Múzeum Wesselényi Miklós emléktábla - feladathoz kapcsolódó áfa</t>
  </si>
  <si>
    <t>NKA pályázati támogatás megvalósuló beruházás - intézményi</t>
  </si>
  <si>
    <t>Raktárkapacitás bővítése -feladathoz kapcsolódó áfa</t>
  </si>
  <si>
    <t>Digitalizáló és azt közvetlenül kiszolgáló eszközpark megújítása -feladathoz kapcsolódó áfa</t>
  </si>
  <si>
    <t>Nagyszikla héjazat rekonstrukciója - feladathoz kapcsolódó áfa</t>
  </si>
  <si>
    <t>Elefántház rekonstrukció - feladathoz kapcsolódó áfa</t>
  </si>
  <si>
    <t>Irodatechnikai, informatikai eszközök beszerzése - feladathoz kapcsolódó áfa</t>
  </si>
  <si>
    <t>Bútorok, mobiliák, egyéb tárgyi eszközök beszerzése - feladathoz kapcsolódó áfa</t>
  </si>
  <si>
    <t>Kis és nagyértékű tárgyi eszközök beszerzése -feladathoz kapcsolódó áfa</t>
  </si>
  <si>
    <t>3 db kút kútgépészeti kivitelezése - feladathoz kapcsolódó áfa</t>
  </si>
  <si>
    <t>Ipari hűtők beszerzése</t>
  </si>
  <si>
    <t>Ételszállító gépjármű beszerzése</t>
  </si>
  <si>
    <t>Tehergépjármű és személygépjármű beszerzés</t>
  </si>
  <si>
    <t>Központi telephely konyha rekonstrukció</t>
  </si>
  <si>
    <t>Fehér köz telephely női-férfi vizesblokk kialakítása</t>
  </si>
  <si>
    <t>Udvari mosdó kialakítása</t>
  </si>
  <si>
    <t>FE21-008050</t>
  </si>
  <si>
    <t>FE21-008053</t>
  </si>
  <si>
    <t>FE21-008035</t>
  </si>
  <si>
    <t>FE21-008046</t>
  </si>
  <si>
    <t>FE21-008059</t>
  </si>
  <si>
    <t>FE21-008038</t>
  </si>
  <si>
    <t>FE21-008051</t>
  </si>
  <si>
    <t>Szállítógépjármű beszerzése</t>
  </si>
  <si>
    <t>FE21-008041</t>
  </si>
  <si>
    <t>FE21-008061</t>
  </si>
  <si>
    <t>Audiovizuális eszközök beszerzése</t>
  </si>
  <si>
    <t>Budapesti Sportszolgáltató Központ Közhasznú Nonprofit Kft. Kisbusz beszerzése</t>
  </si>
  <si>
    <t>FE21-008048</t>
  </si>
  <si>
    <t>Zooshop és büfék szezon zárást követően történő rekonstrukciója</t>
  </si>
  <si>
    <t>Irodai gépek, berendezések, számítástechnikai eszközök beszerzése</t>
  </si>
  <si>
    <t>Fővárosi Rendészeti Igazgatóság</t>
  </si>
  <si>
    <t>Immaterális javak beszerzése</t>
  </si>
  <si>
    <t>Egyéb tárgyi eszközök beszerzése</t>
  </si>
  <si>
    <t xml:space="preserve">Kisértékű  tárgyi eszköz beszerzés </t>
  </si>
  <si>
    <t>Telefonhálózat kiépítése</t>
  </si>
  <si>
    <t>Egészségügyi, konyhai, mosodai gépek, berendezések beszerzése</t>
  </si>
  <si>
    <t>Kis értékű tárgyi eszköz beszerzése</t>
  </si>
  <si>
    <t>Bútorbeszerzés</t>
  </si>
  <si>
    <t>Számítástechnikai eszköz beszerzése</t>
  </si>
  <si>
    <t>Rupphegyi út: déli homlokzatra külső árnyékoló szerkezet(ek) felszerelése</t>
  </si>
  <si>
    <t>Gépek berendezések beszerzése</t>
  </si>
  <si>
    <t>Kisértékű informatikai eszközök</t>
  </si>
  <si>
    <t>Kisértékű szellemi termékek</t>
  </si>
  <si>
    <t>Kisértékű gépek, berendezések</t>
  </si>
  <si>
    <t>Kisértékű tárgyi eszközök besz., lét.(int.-gazdálkodás)</t>
  </si>
  <si>
    <t>Egyéb tárgyi eszközök besz., lét.(int.-gazdálkodás)</t>
  </si>
  <si>
    <t>2020-21-KMR-129, tárgyi eszközbeszerzés a fertőzések elkerüléséért</t>
  </si>
  <si>
    <t>2020-21-KMR-224, tárgyi eszközök beszerzése</t>
  </si>
  <si>
    <t>ERASMUS+ 2018-1-HU01-KA202-047742, women and homlessness</t>
  </si>
  <si>
    <t>BMSZKI Dolgozói Lakáskölcsön</t>
  </si>
  <si>
    <t>Tárgyi eszköz beszerzés FE21-008013 - feladathoz kapcsolódó áfa</t>
  </si>
  <si>
    <t xml:space="preserve">VI. ker.-i új tagkönyvtár egyedi bútor beszerzése </t>
  </si>
  <si>
    <t xml:space="preserve">Központi Könyvtár 8. emeleti olvasóterének bővítése és új irodák kialakítása (Ötpacsirta u-i fejlesztés befejező mozzanata) </t>
  </si>
  <si>
    <t>Könyvtári beszerzések pályázati támogatásához önrész biztosítása</t>
  </si>
  <si>
    <t xml:space="preserve">VI. ker.-i új tagkönyvtár kivitelezésének műszaki ellenőri szolgáltatás </t>
  </si>
  <si>
    <t>Informatikai eszköz beszerzések</t>
  </si>
  <si>
    <t>Vár erősáramú rendszer kiépítése</t>
  </si>
  <si>
    <t>Kiscell erősáramú rendszer kiépítése</t>
  </si>
  <si>
    <t>Király pince új világításának kivitelezése</t>
  </si>
  <si>
    <t>Király pince részleges átépítése</t>
  </si>
  <si>
    <t>Vár tájékoztató rendszer kiépítése</t>
  </si>
  <si>
    <t>VEKOP</t>
  </si>
  <si>
    <t>Informatikai eszköz beszerzés</t>
  </si>
  <si>
    <t>Gép, berendezés</t>
  </si>
  <si>
    <t>Műtárgyvásárlás</t>
  </si>
  <si>
    <t xml:space="preserve">III. ker.-i tagkönyvtár könyvállványinak cseréje </t>
  </si>
  <si>
    <t>Konica Minolta C227 színes fénymásoló</t>
  </si>
  <si>
    <t>Microsoft Windows 10 Pro 2db (Electra virtuális gépekre)</t>
  </si>
  <si>
    <t>Microsoft Windows 10 Pro és Office Pro Plus 2019 (Szerkesztői számítógéphez)</t>
  </si>
  <si>
    <t>JDolBer programrendszer</t>
  </si>
  <si>
    <t>Red Hat Enterprise Linux Server (5db)</t>
  </si>
  <si>
    <t>Poszeidon EKEIDR Irat és dokumentumkezelő rendszer</t>
  </si>
  <si>
    <t>NRG A627.H8 AC elektromos autó, Glutton 2411 Electric elektromos szemétszívó</t>
  </si>
  <si>
    <t>Kisértékű tárgyi eszközök</t>
  </si>
  <si>
    <t>Nagyértékű tárgyi eszközök</t>
  </si>
  <si>
    <t>Informatikai eszközök</t>
  </si>
  <si>
    <t>Szakmai eszközök</t>
  </si>
  <si>
    <t>Műemléki Állatkert területén elvégzendő fejlesztésekhez kapcsolódó dologi kiadások</t>
  </si>
  <si>
    <t>Honlapok egységes struktúrájának felj.</t>
  </si>
  <si>
    <t>FE20-007973M</t>
  </si>
  <si>
    <t>TOP - 2021-27 tervezési időszak stratégiai és projektszintű előkészítése keret</t>
  </si>
  <si>
    <t>Eörsi István Kossuth-díjas író emléktábla állítása</t>
  </si>
  <si>
    <t>Audiovizuális eszközök beszerzése-intézményi</t>
  </si>
  <si>
    <t>Szállítógépjármű beszerzése-intézményi</t>
  </si>
  <si>
    <t>NKA204105/03446 Számítástechnikai és digitalzálást szolgáló eszközök beszerzése-intézményi</t>
  </si>
  <si>
    <t>APL típusú levegőtisztító berendezés beszerzése (vis maior)</t>
  </si>
  <si>
    <t>Városházi esték - Rendezvénytechnikai berendezések, eszközök beszerzése</t>
  </si>
  <si>
    <t>Dolgozói lakásépítési kölcsön nyújtása</t>
  </si>
  <si>
    <t>FE21-007782</t>
  </si>
  <si>
    <t>FE21-007985</t>
  </si>
  <si>
    <t>FE21-KV002</t>
  </si>
  <si>
    <t>FE21-VISM01</t>
  </si>
  <si>
    <t>CO4CITIES projekt</t>
  </si>
  <si>
    <t>Soft projektek</t>
  </si>
  <si>
    <t>Soft projekt  feladatok összsen</t>
  </si>
  <si>
    <t>FE21-KV003</t>
  </si>
  <si>
    <t>FE21-VISM04</t>
  </si>
  <si>
    <t>FE21-008072</t>
  </si>
  <si>
    <t>"Rak-Park"- A pesti belvárosi Duna-part Kossuth tér-Fővám tér közötti szakasz tervezése</t>
  </si>
  <si>
    <t>"Duna-Buda" Budai belvárosi Duna-part megújítására vonatkozó kiviteli tervek elkészítése</t>
  </si>
  <si>
    <t>FE21-008075</t>
  </si>
  <si>
    <t>Intézmény telephelyein lévő lakrészekben a bútorzat cseréje</t>
  </si>
  <si>
    <t>Volt palackozó üzemhez kapcsolódó tárgyi eszköz beszerzés</t>
  </si>
  <si>
    <t>Háztartási gépek, egészségügyi eszközök beszerzése</t>
  </si>
  <si>
    <t>Táblás utcai Átmeneti szállón bútorzat csere</t>
  </si>
  <si>
    <t>FE21-007983</t>
  </si>
  <si>
    <t>FE21-007984</t>
  </si>
  <si>
    <t>FE21-007820</t>
  </si>
  <si>
    <t>FE21-IF001</t>
  </si>
  <si>
    <t>EMMI VI/988/2021. pályázati támogatásból megvelósuló informatikai eszközök beszerzése</t>
  </si>
  <si>
    <t>Cities4People projekt visszafizetési kötelezettség</t>
  </si>
  <si>
    <t>FE21-C4P-VF</t>
  </si>
  <si>
    <t>Étkeztetési Szolgáltató Gazdasági Szervezet berendezések pótlása</t>
  </si>
  <si>
    <t>FE21-008071</t>
  </si>
  <si>
    <t>Visegrádi telephelyen kazán csere (vis maior)</t>
  </si>
  <si>
    <t>Székhelyen villámcsapás miatt meghibásodott eszközök pótlása (vis maior)</t>
  </si>
  <si>
    <t>FÖRI informatikai rendszerének fejlesztése 2021</t>
  </si>
  <si>
    <t>Zöld Budapest:</t>
  </si>
  <si>
    <t>Városi erdők</t>
  </si>
  <si>
    <t>Kerékpártámaszok létesítése városszerte</t>
  </si>
  <si>
    <t>Több ivókutat a városba</t>
  </si>
  <si>
    <t>Közösségi funkciók a Szent István parkba</t>
  </si>
  <si>
    <t>Zöldebb és élhetőbb Mester utca</t>
  </si>
  <si>
    <t>FE21-KOFA01</t>
  </si>
  <si>
    <t>FE21-KOFA02</t>
  </si>
  <si>
    <t>FE21-KOFA03</t>
  </si>
  <si>
    <t>FE21-KOFA04</t>
  </si>
  <si>
    <t>FE21-KOFA05</t>
  </si>
  <si>
    <t>Gondoskodó Budapest:</t>
  </si>
  <si>
    <t>Üres lakások felújítása és bérbeadása hajléktalansággal küzdőknek</t>
  </si>
  <si>
    <t>Példamutató közvécék Budapesten</t>
  </si>
  <si>
    <t>Állatterápiás programok idősotthonokban</t>
  </si>
  <si>
    <t>Közösségi tér létrehozása mozgássérülteknek és épeknek</t>
  </si>
  <si>
    <t>Ülőfelületek a Duna-parti rézsűn</t>
  </si>
  <si>
    <t>Ingyenes sportolási lehetőség biztosítása</t>
  </si>
  <si>
    <t>Gyalogosátkelő az Astoriánál</t>
  </si>
  <si>
    <t>FE21-KOFA06</t>
  </si>
  <si>
    <t>FE21-KOFA07</t>
  </si>
  <si>
    <t>FE21-KOFA08</t>
  </si>
  <si>
    <t>FE21-KOFA09</t>
  </si>
  <si>
    <t>FE21-KOFA10</t>
  </si>
  <si>
    <t>FE21-KOFA11</t>
  </si>
  <si>
    <t>FE21-KOFA12</t>
  </si>
  <si>
    <t>Egész Budapest:</t>
  </si>
  <si>
    <t>Felnőtt Autista Szabadidős és Kulturális Központ</t>
  </si>
  <si>
    <t>„Budapest Peremén” rehabilitációs otthon</t>
  </si>
  <si>
    <t>FE21-KOFA13</t>
  </si>
  <si>
    <t>FE21-KOFA14</t>
  </si>
  <si>
    <t>Legális graffitifal létrehozása</t>
  </si>
  <si>
    <t>FE21-KOFA15</t>
  </si>
  <si>
    <t>Könyvtári állománygyarapítás</t>
  </si>
  <si>
    <t>Tehergépjármű beszerzés</t>
  </si>
  <si>
    <t>FROKK székhely biztosítása</t>
  </si>
  <si>
    <t>FIDESZ-KDNP Képviselőcsoport,  I-Pad vásárlás</t>
  </si>
  <si>
    <t>Fegyveres biztonsági őrök felszerelése</t>
  </si>
  <si>
    <t>Gépjárművek vásárlása</t>
  </si>
  <si>
    <t>Parkoló kialakítása</t>
  </si>
  <si>
    <t>Pannon Park fejlesztése intézményi áfa</t>
  </si>
  <si>
    <t>Étkeztetési Szolgáltató Gazdasági Szervezet berendezések pótlása - feladathoz kapcsolódó áfa</t>
  </si>
  <si>
    <t>FE21-IG001</t>
  </si>
  <si>
    <t>FE21-KU001</t>
  </si>
  <si>
    <t>FE21-KU002</t>
  </si>
  <si>
    <t>FE21-OK004</t>
  </si>
  <si>
    <t>FE21-008080</t>
  </si>
  <si>
    <t>FE21-007523</t>
  </si>
  <si>
    <t>FE21-007987</t>
  </si>
  <si>
    <t>FE21-008079</t>
  </si>
  <si>
    <t>FE21-008066</t>
  </si>
  <si>
    <t>FE21-007823</t>
  </si>
  <si>
    <t>Könyvtári érdekeltségnövelő támogatásból állománygyarapítás és informatikai eszköz beszerzés 2021</t>
  </si>
  <si>
    <t>Kórházvonatok emléktábla állítása</t>
  </si>
  <si>
    <t>FE21-KU004</t>
  </si>
  <si>
    <t>FE20-VG001M</t>
  </si>
  <si>
    <t>2022-2025. évi közúti forgalomirányítás fejlesztési programja</t>
  </si>
  <si>
    <t>FE21-008089</t>
  </si>
  <si>
    <t>FE21-VISM007</t>
  </si>
  <si>
    <t>Bútor beszerzés (vis maior)</t>
  </si>
  <si>
    <t>Főzőüst beszerzése</t>
  </si>
  <si>
    <t>Fűtési melegvíztároló cseréje (vis maior)</t>
  </si>
  <si>
    <t>FE21-VISM08</t>
  </si>
  <si>
    <t>MSZP Képviselőcsoport, Eszközbeszerzés</t>
  </si>
  <si>
    <t>FE21-IF002</t>
  </si>
  <si>
    <t>FE21-008078</t>
  </si>
  <si>
    <t>M3 metróvonal rekonstrukciója megvalósításához szükséges műszaki ellenőri és egyéb mérnöki tevékenységgel összefüggő feladatok megvalósításához szükséges forrás biztosítása</t>
  </si>
  <si>
    <t>2021-2023</t>
  </si>
  <si>
    <t>Klímaberendezés beszerzése</t>
  </si>
  <si>
    <t>Egészségügyi kis értékű tárgyi eszközök beszerzése</t>
  </si>
  <si>
    <t>Pénzügyi és Közbeszerzési Bizottság, Eszközbeszerzés</t>
  </si>
  <si>
    <t>2017-2025</t>
  </si>
  <si>
    <t>2008-2021</t>
  </si>
  <si>
    <t>2012-2021</t>
  </si>
  <si>
    <t>FE21-KE002</t>
  </si>
  <si>
    <t>Pannon Park fejlesztéséhez kapcsolódó kiadások</t>
  </si>
  <si>
    <t>FE21-008076</t>
  </si>
  <si>
    <t>FE21-008086</t>
  </si>
  <si>
    <t>Római-parti védvonalszakasz fejlesztésének előkészítése</t>
  </si>
  <si>
    <t>Pest -Észak árvízvédelmi szakasz 35., 101., 37. és 38. számú védvonalszakaszainak fejlesztése</t>
  </si>
  <si>
    <t>Fejlesztő foglalkoztatáshoz kapcsolódó tárgyi eszköz beszerzés</t>
  </si>
  <si>
    <t>TOP-Zöldinfrasturktúra-tervezési feladatok</t>
  </si>
  <si>
    <t>VI. kerületi gyermekkönyvtár padlócsere</t>
  </si>
  <si>
    <t>Fegyveres biztonsági őrök felszerelés - célfeladathoz kapcs. Áfa</t>
  </si>
  <si>
    <t>HPR szerver</t>
  </si>
  <si>
    <t>Okos TV vásárlás</t>
  </si>
  <si>
    <t>Tárgyi eszköz beszerzés adományból</t>
  </si>
  <si>
    <t xml:space="preserve">Tárgyi eszköz beszerzés HKA-2021-22-KMR-120 </t>
  </si>
  <si>
    <t xml:space="preserve">Tárgyi eszköz beszerzés HKA-2021-22-KMR-364 </t>
  </si>
  <si>
    <t>Konyhai gépek, berendezések, felszerelések beszerzése</t>
  </si>
  <si>
    <t>Ételszállító járművek beszerzése feladathoz kapcs. Áfa - FE20-007901</t>
  </si>
  <si>
    <t>NNK pályázati támogatásból tárgyi eszköz beszerzés Covid elkülönítő részére</t>
  </si>
  <si>
    <t>A rákosi vipera természetvédelmi helyzetének javítása–LIFE18NAT/HU/000799</t>
  </si>
  <si>
    <t>Spam, vírus, hálózat védelem - központi és végponti, logelemzés licencek </t>
  </si>
  <si>
    <t>Tűzfal (pl. Juniper), wifi management licenc</t>
  </si>
  <si>
    <t>Tivoli mentő kliensek</t>
  </si>
  <si>
    <t>FE20-007830</t>
  </si>
  <si>
    <t>FE20-007831</t>
  </si>
  <si>
    <t>FE20-007832</t>
  </si>
  <si>
    <t>BKM Nonprofit Zrt</t>
  </si>
  <si>
    <t>Városliget középületeinek hűtési energiával történő ellátása</t>
  </si>
  <si>
    <t>FE21-KE003</t>
  </si>
  <si>
    <t>FE20SZ-005</t>
  </si>
  <si>
    <t>FE21-KU003</t>
  </si>
  <si>
    <t>FE21-IF003</t>
  </si>
  <si>
    <t>Digitális Budapest program Számítástechnikai eszközök beszerzése</t>
  </si>
  <si>
    <t>FE16-007170M</t>
  </si>
  <si>
    <t>FE21-008094</t>
  </si>
  <si>
    <t>Budapest Főváros víztermelő kútjainak fejlesztése, vízminőségi és kapacitáskockázatok kezelése</t>
  </si>
  <si>
    <t>Előkészítes alatt (C)</t>
  </si>
  <si>
    <t>2002-2022</t>
  </si>
  <si>
    <t>2021. évi módosított előirányzat</t>
  </si>
  <si>
    <t>2021. évi teljesítés</t>
  </si>
  <si>
    <t>Teljesítés %-a (teljesítés / módosított előirányzat)</t>
  </si>
  <si>
    <t>-</t>
  </si>
  <si>
    <t>Működési kiadásként tervezve</t>
  </si>
  <si>
    <t>FE21-008093</t>
  </si>
  <si>
    <t>Fejlesztések-hez kapcsolódó dologi kiadások ÁFÁ-val</t>
  </si>
  <si>
    <t>Tájékoztató adat (Levonható fordított ÁFA) 
A beruházás összköltségébe beszámítandó. 
A vissza-igényelt (levonható) fordított ÁFA jelenti a fedezetet</t>
  </si>
  <si>
    <t>15=16+17</t>
  </si>
  <si>
    <t>32=33+34</t>
  </si>
  <si>
    <t>25=26+27+28+29+30+31+32+35+36+37+38+39+40</t>
  </si>
  <si>
    <t>42 =                   25/8*100</t>
  </si>
  <si>
    <t>Működési kiadásként</t>
  </si>
  <si>
    <t>8=9+10+11+12+ 13+14+15+18+19+20+21+22+23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</si>
</sst>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0.0"/>
    <numFmt numFmtId="166" formatCode="_-* #,##0\ _F_t_-;\-* #,##0\ _F_t_-;_-* &quot;-&quot;??\ _F_t_-;_-@_-"/>
    <numFmt numFmtId="167" formatCode="#,##0_ ;\-#,##0\ "/>
    <numFmt numFmtId="168" formatCode="#,##0.0"/>
  </numFmts>
  <fonts count="43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7"/>
      <name val="Times New Roman"/>
      <family val="1"/>
    </font>
    <font>
      <i/>
      <sz val="8"/>
      <name val="Times New Roman"/>
      <family val="1"/>
    </font>
    <font>
      <sz val="10"/>
      <name val="Times New Roman Regular"/>
      <charset val="238"/>
    </font>
    <font>
      <sz val="11"/>
      <color rgb="FF006100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9"/>
      <name val="Arial Narrow"/>
      <family val="2"/>
      <charset val="238"/>
    </font>
    <font>
      <sz val="10"/>
      <color indexed="62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indexed="52"/>
      <name val="Arial Narrow"/>
      <family val="2"/>
      <charset val="238"/>
    </font>
    <font>
      <b/>
      <sz val="10"/>
      <color indexed="63"/>
      <name val="Arial Narrow"/>
      <family val="2"/>
      <charset val="238"/>
    </font>
    <font>
      <i/>
      <sz val="10"/>
      <color indexed="23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20"/>
      <name val="Arial Narrow"/>
      <family val="2"/>
      <charset val="238"/>
    </font>
    <font>
      <sz val="10"/>
      <color indexed="60"/>
      <name val="Arial Narrow"/>
      <family val="2"/>
      <charset val="238"/>
    </font>
    <font>
      <b/>
      <sz val="10"/>
      <color indexed="5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i/>
      <sz val="10"/>
      <name val="Times New Roman Regular"/>
      <charset val="238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238"/>
    </font>
    <font>
      <sz val="7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DashDot">
        <color auto="1"/>
      </top>
      <bottom/>
      <diagonal/>
    </border>
  </borders>
  <cellStyleXfs count="123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1" fillId="0" borderId="0"/>
    <xf numFmtId="0" fontId="6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8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17" borderId="14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19" fillId="18" borderId="16" applyNumberFormat="0" applyFont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18" fillId="2" borderId="0" applyNumberFormat="0" applyBorder="0" applyAlignment="0" applyProtection="0"/>
    <xf numFmtId="0" fontId="30" fillId="23" borderId="17" applyNumberFormat="0" applyAlignment="0" applyProtection="0"/>
    <xf numFmtId="0" fontId="3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" fillId="0" borderId="0"/>
    <xf numFmtId="0" fontId="7" fillId="0" borderId="0"/>
    <xf numFmtId="0" fontId="32" fillId="0" borderId="18" applyNumberFormat="0" applyFill="0" applyAlignment="0" applyProtection="0"/>
    <xf numFmtId="0" fontId="33" fillId="4" borderId="0" applyNumberFormat="0" applyBorder="0" applyAlignment="0" applyProtection="0"/>
    <xf numFmtId="0" fontId="34" fillId="24" borderId="0" applyNumberFormat="0" applyBorder="0" applyAlignment="0" applyProtection="0"/>
    <xf numFmtId="0" fontId="35" fillId="23" borderId="10" applyNumberForma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6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3">
    <xf numFmtId="0" fontId="0" fillId="0" borderId="0" xfId="0"/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3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locked="0"/>
    </xf>
    <xf numFmtId="3" fontId="3" fillId="0" borderId="0" xfId="3" applyNumberFormat="1" applyFont="1" applyFill="1" applyBorder="1" applyAlignment="1" applyProtection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 vertical="center"/>
    </xf>
    <xf numFmtId="1" fontId="5" fillId="0" borderId="0" xfId="4" applyNumberFormat="1" applyFont="1" applyFill="1" applyBorder="1" applyAlignment="1" applyProtection="1">
      <alignment horizontal="center" vertical="center"/>
    </xf>
    <xf numFmtId="1" fontId="5" fillId="0" borderId="0" xfId="1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4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Fill="1" applyAlignment="1" applyProtection="1">
      <alignment horizontal="center" vertical="center" wrapText="1"/>
      <protection locked="0"/>
    </xf>
    <xf numFmtId="165" fontId="5" fillId="0" borderId="0" xfId="4" applyNumberFormat="1" applyFont="1" applyFill="1" applyBorder="1" applyAlignment="1" applyProtection="1">
      <alignment horizontal="center" vertical="center"/>
    </xf>
    <xf numFmtId="1" fontId="9" fillId="0" borderId="0" xfId="1" applyNumberFormat="1" applyFont="1" applyFill="1" applyBorder="1" applyAlignment="1" applyProtection="1">
      <alignment horizontal="center" vertical="center"/>
    </xf>
    <xf numFmtId="1" fontId="3" fillId="0" borderId="0" xfId="4" applyNumberFormat="1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vertical="center" wrapText="1"/>
      <protection locked="0"/>
    </xf>
    <xf numFmtId="3" fontId="12" fillId="0" borderId="0" xfId="0" applyNumberFormat="1" applyFont="1" applyFill="1" applyProtection="1">
      <protection locked="0"/>
    </xf>
    <xf numFmtId="1" fontId="12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Protection="1">
      <protection locked="0"/>
    </xf>
    <xf numFmtId="1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10" fillId="0" borderId="8" xfId="0" applyFont="1" applyFill="1" applyBorder="1" applyAlignment="1" applyProtection="1">
      <alignment horizontal="center" vertical="center"/>
    </xf>
    <xf numFmtId="1" fontId="10" fillId="0" borderId="8" xfId="1" applyNumberFormat="1" applyFont="1" applyFill="1" applyBorder="1" applyAlignment="1" applyProtection="1">
      <alignment horizontal="center" vertical="center"/>
    </xf>
    <xf numFmtId="3" fontId="10" fillId="0" borderId="8" xfId="7" applyNumberFormat="1" applyFont="1" applyFill="1" applyBorder="1" applyAlignment="1" applyProtection="1">
      <alignment horizontal="right" vertical="center" wrapText="1"/>
    </xf>
    <xf numFmtId="1" fontId="10" fillId="0" borderId="8" xfId="0" applyNumberFormat="1" applyFont="1" applyFill="1" applyBorder="1" applyAlignment="1" applyProtection="1">
      <alignment horizontal="center" vertical="center" wrapText="1"/>
    </xf>
    <xf numFmtId="1" fontId="10" fillId="0" borderId="8" xfId="4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10" fillId="0" borderId="0" xfId="7" applyNumberFormat="1" applyFont="1" applyFill="1" applyBorder="1" applyAlignment="1" applyProtection="1">
      <alignment horizontal="right" vertical="center" wrapText="1"/>
    </xf>
    <xf numFmtId="1" fontId="10" fillId="0" borderId="0" xfId="4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vertical="center" wrapText="1"/>
    </xf>
    <xf numFmtId="1" fontId="12" fillId="0" borderId="0" xfId="1" applyNumberFormat="1" applyFont="1" applyFill="1" applyBorder="1" applyAlignment="1" applyProtection="1">
      <alignment horizontal="center" vertical="center"/>
    </xf>
    <xf numFmtId="165" fontId="13" fillId="0" borderId="0" xfId="4" applyNumberFormat="1" applyFont="1" applyFill="1" applyBorder="1" applyAlignment="1" applyProtection="1">
      <alignment vertical="center" wrapText="1"/>
    </xf>
    <xf numFmtId="1" fontId="13" fillId="0" borderId="0" xfId="4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Fill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vertical="center" wrapText="1"/>
    </xf>
    <xf numFmtId="1" fontId="12" fillId="0" borderId="0" xfId="0" applyNumberFormat="1" applyFont="1" applyFill="1" applyAlignment="1" applyProtection="1">
      <alignment horizontal="center" vertical="center" wrapText="1"/>
    </xf>
    <xf numFmtId="3" fontId="12" fillId="0" borderId="0" xfId="2" applyNumberFormat="1" applyFont="1" applyFill="1" applyBorder="1" applyAlignment="1" applyProtection="1">
      <alignment horizontal="left" vertical="center" wrapText="1"/>
    </xf>
    <xf numFmtId="1" fontId="12" fillId="0" borderId="0" xfId="4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/>
    </xf>
    <xf numFmtId="3" fontId="12" fillId="0" borderId="0" xfId="3" applyNumberFormat="1" applyFont="1" applyFill="1" applyBorder="1" applyAlignment="1" applyProtection="1">
      <alignment horizontal="left" vertical="center" wrapText="1"/>
    </xf>
    <xf numFmtId="165" fontId="39" fillId="0" borderId="0" xfId="4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65" fontId="12" fillId="0" borderId="0" xfId="1" applyNumberFormat="1" applyFont="1" applyFill="1" applyAlignment="1" applyProtection="1">
      <alignment vertical="center" wrapText="1"/>
    </xf>
    <xf numFmtId="0" fontId="14" fillId="0" borderId="8" xfId="0" applyFont="1" applyFill="1" applyBorder="1" applyProtection="1">
      <protection locked="0"/>
    </xf>
    <xf numFmtId="0" fontId="14" fillId="0" borderId="8" xfId="0" applyFont="1" applyFill="1" applyBorder="1" applyAlignment="1" applyProtection="1">
      <alignment horizontal="center" vertical="center"/>
    </xf>
    <xf numFmtId="165" fontId="14" fillId="0" borderId="8" xfId="4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165" fontId="13" fillId="0" borderId="0" xfId="1" applyNumberFormat="1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center" vertical="center"/>
    </xf>
    <xf numFmtId="165" fontId="14" fillId="0" borderId="8" xfId="1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/>
    </xf>
    <xf numFmtId="165" fontId="14" fillId="0" borderId="0" xfId="4" applyNumberFormat="1" applyFont="1" applyFill="1" applyBorder="1" applyAlignment="1" applyProtection="1">
      <alignment vertical="center" wrapText="1"/>
    </xf>
    <xf numFmtId="165" fontId="39" fillId="0" borderId="0" xfId="1" applyNumberFormat="1" applyFont="1" applyFill="1" applyBorder="1" applyAlignment="1" applyProtection="1">
      <alignment vertical="center" wrapText="1"/>
    </xf>
    <xf numFmtId="165" fontId="12" fillId="0" borderId="0" xfId="4" applyNumberFormat="1" applyFont="1" applyFill="1" applyBorder="1" applyAlignment="1" applyProtection="1">
      <alignment vertical="center" wrapText="1"/>
    </xf>
    <xf numFmtId="0" fontId="14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165" fontId="16" fillId="0" borderId="0" xfId="1" applyNumberFormat="1" applyFont="1" applyFill="1" applyBorder="1" applyAlignment="1" applyProtection="1">
      <alignment vertical="center" wrapText="1"/>
    </xf>
    <xf numFmtId="165" fontId="16" fillId="0" borderId="0" xfId="1" quotePrefix="1" applyNumberFormat="1" applyFont="1" applyFill="1" applyBorder="1" applyAlignment="1" applyProtection="1">
      <alignment vertical="center" wrapText="1"/>
    </xf>
    <xf numFmtId="0" fontId="16" fillId="0" borderId="0" xfId="0" applyFont="1" applyFill="1"/>
    <xf numFmtId="0" fontId="12" fillId="0" borderId="0" xfId="5" applyFont="1" applyFill="1" applyAlignment="1" applyProtection="1">
      <alignment vertical="center" wrapText="1"/>
    </xf>
    <xf numFmtId="3" fontId="13" fillId="0" borderId="0" xfId="6" applyNumberFormat="1" applyFont="1" applyFill="1" applyBorder="1" applyAlignment="1" applyProtection="1">
      <alignment horizontal="center" vertical="center" wrapText="1"/>
    </xf>
    <xf numFmtId="165" fontId="13" fillId="0" borderId="0" xfId="4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Protection="1"/>
    <xf numFmtId="0" fontId="13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wrapText="1"/>
      <protection locked="0"/>
    </xf>
    <xf numFmtId="3" fontId="3" fillId="0" borderId="0" xfId="2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2" applyFont="1" applyFill="1" applyAlignment="1">
      <alignment vertical="center" wrapText="1"/>
    </xf>
    <xf numFmtId="165" fontId="12" fillId="0" borderId="0" xfId="1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165" fontId="13" fillId="0" borderId="0" xfId="4" applyNumberFormat="1" applyFont="1" applyFill="1" applyAlignment="1">
      <alignment vertical="center" wrapText="1"/>
    </xf>
    <xf numFmtId="1" fontId="5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3" fontId="12" fillId="0" borderId="0" xfId="2" applyNumberFormat="1" applyFont="1" applyFill="1" applyAlignment="1">
      <alignment horizontal="left" vertical="center" wrapText="1"/>
    </xf>
    <xf numFmtId="1" fontId="12" fillId="0" borderId="0" xfId="4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65" fontId="14" fillId="0" borderId="8" xfId="4" applyNumberFormat="1" applyFont="1" applyFill="1" applyBorder="1" applyAlignment="1">
      <alignment vertical="center" wrapText="1"/>
    </xf>
    <xf numFmtId="1" fontId="10" fillId="0" borderId="8" xfId="1" applyNumberFormat="1" applyFont="1" applyFill="1" applyBorder="1" applyAlignment="1">
      <alignment horizontal="center" vertical="center"/>
    </xf>
    <xf numFmtId="165" fontId="14" fillId="0" borderId="0" xfId="4" applyNumberFormat="1" applyFont="1" applyFill="1" applyAlignment="1">
      <alignment vertical="center" wrapText="1"/>
    </xf>
    <xf numFmtId="1" fontId="10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2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</xf>
    <xf numFmtId="168" fontId="3" fillId="0" borderId="0" xfId="0" applyNumberFormat="1" applyFont="1" applyFill="1" applyProtection="1">
      <protection locked="0"/>
    </xf>
    <xf numFmtId="168" fontId="3" fillId="0" borderId="0" xfId="0" applyNumberFormat="1" applyFont="1" applyFill="1" applyAlignment="1" applyProtection="1">
      <alignment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68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3" fontId="3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Protection="1">
      <protection locked="0"/>
    </xf>
    <xf numFmtId="3" fontId="12" fillId="0" borderId="0" xfId="0" applyNumberFormat="1" applyFont="1" applyFill="1" applyAlignment="1" applyProtection="1">
      <alignment horizontal="right" vertical="center"/>
      <protection locked="0"/>
    </xf>
    <xf numFmtId="3" fontId="3" fillId="0" borderId="0" xfId="7" applyNumberFormat="1" applyFont="1" applyFill="1" applyBorder="1" applyAlignment="1">
      <alignment vertical="center" wrapText="1"/>
    </xf>
    <xf numFmtId="3" fontId="3" fillId="0" borderId="0" xfId="7" applyNumberFormat="1" applyFont="1" applyFill="1" applyBorder="1" applyAlignment="1">
      <alignment vertical="center"/>
    </xf>
    <xf numFmtId="166" fontId="12" fillId="0" borderId="0" xfId="7" applyNumberFormat="1" applyFont="1" applyFill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10" fillId="0" borderId="20" xfId="7" applyNumberFormat="1" applyFont="1" applyFill="1" applyBorder="1" applyAlignment="1" applyProtection="1">
      <alignment horizontal="right" vertical="center" wrapText="1"/>
    </xf>
    <xf numFmtId="0" fontId="40" fillId="0" borderId="0" xfId="8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 indent="1"/>
    </xf>
    <xf numFmtId="1" fontId="3" fillId="0" borderId="0" xfId="1" applyNumberFormat="1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167" fontId="3" fillId="0" borderId="0" xfId="7" applyNumberFormat="1" applyFont="1" applyFill="1" applyBorder="1" applyAlignment="1">
      <alignment vertical="center"/>
    </xf>
    <xf numFmtId="167" fontId="3" fillId="0" borderId="0" xfId="7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Alignment="1">
      <alignment horizontal="center" vertical="center" wrapText="1"/>
    </xf>
    <xf numFmtId="1" fontId="5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 applyProtection="1">
      <alignment vertical="center" wrapText="1"/>
    </xf>
    <xf numFmtId="3" fontId="12" fillId="0" borderId="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Alignment="1" applyProtection="1">
      <alignment horizontal="right" vertical="center"/>
      <protection locked="0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 applyProtection="1">
      <alignment vertical="center"/>
      <protection locked="0"/>
    </xf>
    <xf numFmtId="3" fontId="17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 applyProtection="1">
      <alignment horizontal="right" vertical="center"/>
      <protection locked="0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3" fontId="9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Border="1"/>
    <xf numFmtId="3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0" xfId="7" applyNumberFormat="1" applyFont="1" applyFill="1" applyBorder="1" applyAlignment="1">
      <alignment vertical="center"/>
    </xf>
    <xf numFmtId="167" fontId="9" fillId="0" borderId="0" xfId="7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 applyProtection="1">
      <alignment vertical="center"/>
      <protection locked="0"/>
    </xf>
    <xf numFmtId="3" fontId="13" fillId="0" borderId="5" xfId="0" applyNumberFormat="1" applyFont="1" applyFill="1" applyBorder="1" applyAlignment="1" applyProtection="1">
      <alignment horizontal="right" vertical="center"/>
    </xf>
    <xf numFmtId="3" fontId="13" fillId="0" borderId="21" xfId="0" applyNumberFormat="1" applyFont="1" applyFill="1" applyBorder="1" applyAlignment="1" applyProtection="1">
      <alignment horizontal="right" vertical="center"/>
    </xf>
    <xf numFmtId="3" fontId="13" fillId="0" borderId="21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 wrapText="1"/>
    </xf>
    <xf numFmtId="0" fontId="15" fillId="0" borderId="3" xfId="0" applyFont="1" applyFill="1" applyBorder="1" applyAlignment="1" applyProtection="1">
      <alignment horizontal="center" vertical="center" textRotation="90" wrapText="1"/>
    </xf>
    <xf numFmtId="0" fontId="15" fillId="0" borderId="4" xfId="0" applyFont="1" applyFill="1" applyBorder="1" applyAlignment="1" applyProtection="1">
      <alignment horizontal="center" vertical="center" textRotation="90" wrapText="1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3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19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168" fontId="15" fillId="0" borderId="1" xfId="0" applyNumberFormat="1" applyFont="1" applyFill="1" applyBorder="1" applyAlignment="1" applyProtection="1">
      <alignment horizontal="center" vertical="center" wrapText="1"/>
    </xf>
    <xf numFmtId="168" fontId="3" fillId="0" borderId="0" xfId="0" applyNumberFormat="1" applyFont="1" applyFill="1" applyAlignment="1" applyProtection="1">
      <alignment horizontal="right"/>
      <protection locked="0"/>
    </xf>
    <xf numFmtId="168" fontId="3" fillId="0" borderId="0" xfId="0" applyNumberFormat="1" applyFont="1" applyFill="1" applyAlignment="1" applyProtection="1">
      <alignment horizontal="right" vertical="center"/>
      <protection locked="0"/>
    </xf>
    <xf numFmtId="168" fontId="10" fillId="0" borderId="8" xfId="0" applyNumberFormat="1" applyFont="1" applyFill="1" applyBorder="1" applyAlignment="1" applyProtection="1">
      <alignment horizontal="right"/>
      <protection locked="0"/>
    </xf>
    <xf numFmtId="168" fontId="10" fillId="0" borderId="0" xfId="0" applyNumberFormat="1" applyFont="1" applyFill="1" applyBorder="1" applyAlignment="1" applyProtection="1">
      <alignment horizontal="right"/>
      <protection locked="0"/>
    </xf>
    <xf numFmtId="168" fontId="10" fillId="0" borderId="0" xfId="0" applyNumberFormat="1" applyFont="1" applyFill="1" applyAlignment="1" applyProtection="1">
      <alignment horizontal="right"/>
      <protection locked="0"/>
    </xf>
    <xf numFmtId="168" fontId="10" fillId="0" borderId="6" xfId="0" applyNumberFormat="1" applyFont="1" applyFill="1" applyBorder="1" applyAlignment="1" applyProtection="1">
      <alignment horizontal="right"/>
      <protection locked="0"/>
    </xf>
    <xf numFmtId="168" fontId="9" fillId="0" borderId="0" xfId="0" applyNumberFormat="1" applyFont="1" applyFill="1" applyAlignment="1" applyProtection="1">
      <alignment horizontal="right"/>
      <protection locked="0"/>
    </xf>
    <xf numFmtId="168" fontId="12" fillId="0" borderId="0" xfId="0" applyNumberFormat="1" applyFont="1" applyFill="1" applyAlignment="1" applyProtection="1">
      <alignment horizontal="right"/>
      <protection locked="0"/>
    </xf>
    <xf numFmtId="168" fontId="3" fillId="0" borderId="0" xfId="0" applyNumberFormat="1" applyFont="1" applyFill="1" applyAlignment="1" applyProtection="1">
      <alignment horizontal="right"/>
    </xf>
    <xf numFmtId="168" fontId="5" fillId="0" borderId="5" xfId="0" applyNumberFormat="1" applyFont="1" applyFill="1" applyBorder="1" applyAlignment="1" applyProtection="1">
      <alignment horizontal="right" vertical="center"/>
      <protection locked="0"/>
    </xf>
  </cellXfs>
  <cellStyles count="123">
    <cellStyle name="20% - 1. jelölőszín 2" xfId="15" xr:uid="{00000000-0005-0000-0000-000000000000}"/>
    <cellStyle name="20% - 2. jelölőszín 2" xfId="16" xr:uid="{00000000-0005-0000-0000-000001000000}"/>
    <cellStyle name="20% - 3. jelölőszín 2" xfId="17" xr:uid="{00000000-0005-0000-0000-000002000000}"/>
    <cellStyle name="20% - 4. jelölőszín 2" xfId="18" xr:uid="{00000000-0005-0000-0000-000003000000}"/>
    <cellStyle name="20% - 5. jelölőszín 2" xfId="19" xr:uid="{00000000-0005-0000-0000-000004000000}"/>
    <cellStyle name="20% - 6. jelölőszín 2" xfId="20" xr:uid="{00000000-0005-0000-0000-000005000000}"/>
    <cellStyle name="40% - 1. jelölőszín 2" xfId="21" xr:uid="{00000000-0005-0000-0000-000006000000}"/>
    <cellStyle name="40% - 2. jelölőszín 2" xfId="22" xr:uid="{00000000-0005-0000-0000-000007000000}"/>
    <cellStyle name="40% - 3. jelölőszín 2" xfId="23" xr:uid="{00000000-0005-0000-0000-000008000000}"/>
    <cellStyle name="40% - 4. jelölőszín 2" xfId="24" xr:uid="{00000000-0005-0000-0000-000009000000}"/>
    <cellStyle name="40% - 5. jelölőszín 2" xfId="25" xr:uid="{00000000-0005-0000-0000-00000A000000}"/>
    <cellStyle name="40% - 6. jelölőszín 2" xfId="26" xr:uid="{00000000-0005-0000-0000-00000B000000}"/>
    <cellStyle name="60% - 1. jelölőszín 2" xfId="27" xr:uid="{00000000-0005-0000-0000-00000C000000}"/>
    <cellStyle name="60% - 2. jelölőszín 2" xfId="28" xr:uid="{00000000-0005-0000-0000-00000D000000}"/>
    <cellStyle name="60% - 3. jelölőszín 2" xfId="29" xr:uid="{00000000-0005-0000-0000-00000E000000}"/>
    <cellStyle name="60% - 4. jelölőszín 2" xfId="30" xr:uid="{00000000-0005-0000-0000-00000F000000}"/>
    <cellStyle name="60% - 5. jelölőszín 2" xfId="31" xr:uid="{00000000-0005-0000-0000-000010000000}"/>
    <cellStyle name="60% - 6. jelölőszín 2" xfId="32" xr:uid="{00000000-0005-0000-0000-000011000000}"/>
    <cellStyle name="Bevitel 2" xfId="33" xr:uid="{00000000-0005-0000-0000-000012000000}"/>
    <cellStyle name="Cím 2" xfId="34" xr:uid="{00000000-0005-0000-0000-000013000000}"/>
    <cellStyle name="Címsor 1 2" xfId="35" xr:uid="{00000000-0005-0000-0000-000014000000}"/>
    <cellStyle name="Címsor 2 2" xfId="36" xr:uid="{00000000-0005-0000-0000-000015000000}"/>
    <cellStyle name="Címsor 3 2" xfId="37" xr:uid="{00000000-0005-0000-0000-000016000000}"/>
    <cellStyle name="Címsor 4 2" xfId="38" xr:uid="{00000000-0005-0000-0000-000017000000}"/>
    <cellStyle name="Ellenőrzőcella 2" xfId="39" xr:uid="{00000000-0005-0000-0000-000018000000}"/>
    <cellStyle name="Ezres" xfId="7" builtinId="3"/>
    <cellStyle name="Ezres 2" xfId="13" xr:uid="{00000000-0005-0000-0000-00001A000000}"/>
    <cellStyle name="Ezres 2 2" xfId="40" xr:uid="{00000000-0005-0000-0000-00001B000000}"/>
    <cellStyle name="Ezres 2 3" xfId="41" xr:uid="{00000000-0005-0000-0000-00001C000000}"/>
    <cellStyle name="Ezres 2 4" xfId="42" xr:uid="{00000000-0005-0000-0000-00001D000000}"/>
    <cellStyle name="Ezres 3" xfId="14" xr:uid="{00000000-0005-0000-0000-00001E000000}"/>
    <cellStyle name="Ezres 3 2" xfId="77" xr:uid="{00000000-0005-0000-0000-00001F000000}"/>
    <cellStyle name="Ezres 3 3" xfId="78" xr:uid="{00000000-0005-0000-0000-000020000000}"/>
    <cellStyle name="Ezres 4" xfId="73" xr:uid="{00000000-0005-0000-0000-000021000000}"/>
    <cellStyle name="Ezres 4 2" xfId="94" xr:uid="{00000000-0005-0000-0000-000022000000}"/>
    <cellStyle name="Ezres 4 3" xfId="111" xr:uid="{00000000-0005-0000-0000-000023000000}"/>
    <cellStyle name="Ezres 5" xfId="79" xr:uid="{00000000-0005-0000-0000-000024000000}"/>
    <cellStyle name="Ezres 5 2" xfId="97" xr:uid="{00000000-0005-0000-0000-000025000000}"/>
    <cellStyle name="Ezres 5 3" xfId="114" xr:uid="{00000000-0005-0000-0000-000026000000}"/>
    <cellStyle name="Ezres 6" xfId="88" xr:uid="{00000000-0005-0000-0000-000027000000}"/>
    <cellStyle name="Figyelmeztetés 2" xfId="43" xr:uid="{00000000-0005-0000-0000-000028000000}"/>
    <cellStyle name="Hivatkozott cella 2" xfId="44" xr:uid="{00000000-0005-0000-0000-000029000000}"/>
    <cellStyle name="Jegyzet 2" xfId="45" xr:uid="{00000000-0005-0000-0000-00002A000000}"/>
    <cellStyle name="Jelölőszín (1) 2" xfId="46" xr:uid="{00000000-0005-0000-0000-00002B000000}"/>
    <cellStyle name="Jelölőszín (2) 2" xfId="47" xr:uid="{00000000-0005-0000-0000-00002C000000}"/>
    <cellStyle name="Jelölőszín (3) 2" xfId="48" xr:uid="{00000000-0005-0000-0000-00002D000000}"/>
    <cellStyle name="Jelölőszín (4) 2" xfId="49" xr:uid="{00000000-0005-0000-0000-00002E000000}"/>
    <cellStyle name="Jelölőszín (5) 2" xfId="50" xr:uid="{00000000-0005-0000-0000-00002F000000}"/>
    <cellStyle name="Jelölőszín (6) 2" xfId="51" xr:uid="{00000000-0005-0000-0000-000030000000}"/>
    <cellStyle name="Jó 2" xfId="52" xr:uid="{00000000-0005-0000-0000-000031000000}"/>
    <cellStyle name="Kimenet 2" xfId="53" xr:uid="{00000000-0005-0000-0000-000032000000}"/>
    <cellStyle name="Magyarázó szöveg 2" xfId="54" xr:uid="{00000000-0005-0000-0000-000033000000}"/>
    <cellStyle name="Normál" xfId="0" builtinId="0"/>
    <cellStyle name="Normál 2" xfId="10" xr:uid="{00000000-0005-0000-0000-000035000000}"/>
    <cellStyle name="Normál 2 2" xfId="8" xr:uid="{00000000-0005-0000-0000-000036000000}"/>
    <cellStyle name="Normál 2 2 2" xfId="55" xr:uid="{00000000-0005-0000-0000-000037000000}"/>
    <cellStyle name="Normál 2 2 3" xfId="56" xr:uid="{00000000-0005-0000-0000-000038000000}"/>
    <cellStyle name="Normál 2 2 4" xfId="57" xr:uid="{00000000-0005-0000-0000-000039000000}"/>
    <cellStyle name="Normál 2 2 5" xfId="58" xr:uid="{00000000-0005-0000-0000-00003A000000}"/>
    <cellStyle name="Normál 2 2 6" xfId="59" xr:uid="{00000000-0005-0000-0000-00003B000000}"/>
    <cellStyle name="Normál 2 2 7" xfId="60" xr:uid="{00000000-0005-0000-0000-00003C000000}"/>
    <cellStyle name="Normál 2 2 8" xfId="74" xr:uid="{00000000-0005-0000-0000-00003D000000}"/>
    <cellStyle name="Normál 2 2 8 2" xfId="95" xr:uid="{00000000-0005-0000-0000-00003E000000}"/>
    <cellStyle name="Normál 2 2 8 3" xfId="112" xr:uid="{00000000-0005-0000-0000-00003F000000}"/>
    <cellStyle name="Normál 2 2 9" xfId="9" xr:uid="{00000000-0005-0000-0000-000040000000}"/>
    <cellStyle name="Normál 2 2 9 2" xfId="104" xr:uid="{00000000-0005-0000-0000-000041000000}"/>
    <cellStyle name="Normál 2 2 9 3" xfId="121" xr:uid="{00000000-0005-0000-0000-000042000000}"/>
    <cellStyle name="Normál 2 3" xfId="61" xr:uid="{00000000-0005-0000-0000-000043000000}"/>
    <cellStyle name="Normál 2 3 2" xfId="11" xr:uid="{00000000-0005-0000-0000-000044000000}"/>
    <cellStyle name="Normál 2 3 3" xfId="80" xr:uid="{00000000-0005-0000-0000-000045000000}"/>
    <cellStyle name="Normál 2 4" xfId="62" xr:uid="{00000000-0005-0000-0000-000046000000}"/>
    <cellStyle name="Normál 25" xfId="81" xr:uid="{00000000-0005-0000-0000-000047000000}"/>
    <cellStyle name="Normál 3" xfId="12" xr:uid="{00000000-0005-0000-0000-000048000000}"/>
    <cellStyle name="Normál 3 2" xfId="76" xr:uid="{00000000-0005-0000-0000-000049000000}"/>
    <cellStyle name="Normál 3 2 2" xfId="96" xr:uid="{00000000-0005-0000-0000-00004A000000}"/>
    <cellStyle name="Normál 3 2 3" xfId="113" xr:uid="{00000000-0005-0000-0000-00004B000000}"/>
    <cellStyle name="Normál 3 3" xfId="6" xr:uid="{00000000-0005-0000-0000-00004C000000}"/>
    <cellStyle name="Normál 3 3 2" xfId="105" xr:uid="{00000000-0005-0000-0000-00004D000000}"/>
    <cellStyle name="Normál 3 3 3" xfId="122" xr:uid="{00000000-0005-0000-0000-00004E000000}"/>
    <cellStyle name="Normál 3 4" xfId="89" xr:uid="{00000000-0005-0000-0000-00004F000000}"/>
    <cellStyle name="Normál 3 4 2 2" xfId="5" xr:uid="{00000000-0005-0000-0000-000050000000}"/>
    <cellStyle name="Normál 3 5" xfId="106" xr:uid="{00000000-0005-0000-0000-000051000000}"/>
    <cellStyle name="Normál 4" xfId="3" xr:uid="{00000000-0005-0000-0000-000052000000}"/>
    <cellStyle name="Normál 4 2" xfId="82" xr:uid="{00000000-0005-0000-0000-000053000000}"/>
    <cellStyle name="Normál 4 2 2" xfId="98" xr:uid="{00000000-0005-0000-0000-000054000000}"/>
    <cellStyle name="Normál 4 2 3" xfId="115" xr:uid="{00000000-0005-0000-0000-000055000000}"/>
    <cellStyle name="Normál 5" xfId="63" xr:uid="{00000000-0005-0000-0000-000056000000}"/>
    <cellStyle name="Normál 6" xfId="64" xr:uid="{00000000-0005-0000-0000-000057000000}"/>
    <cellStyle name="Normál 6 2" xfId="72" xr:uid="{00000000-0005-0000-0000-000058000000}"/>
    <cellStyle name="Normál 6 2 2" xfId="83" xr:uid="{00000000-0005-0000-0000-000059000000}"/>
    <cellStyle name="Normál 6 2 2 2" xfId="99" xr:uid="{00000000-0005-0000-0000-00005A000000}"/>
    <cellStyle name="Normál 6 2 2 3" xfId="116" xr:uid="{00000000-0005-0000-0000-00005B000000}"/>
    <cellStyle name="Normál 6 2 3" xfId="93" xr:uid="{00000000-0005-0000-0000-00005C000000}"/>
    <cellStyle name="Normál 6 2 4" xfId="110" xr:uid="{00000000-0005-0000-0000-00005D000000}"/>
    <cellStyle name="Normál 6 3" xfId="75" xr:uid="{00000000-0005-0000-0000-00005E000000}"/>
    <cellStyle name="Normál 6 4" xfId="84" xr:uid="{00000000-0005-0000-0000-00005F000000}"/>
    <cellStyle name="Normál 6 4 2" xfId="100" xr:uid="{00000000-0005-0000-0000-000060000000}"/>
    <cellStyle name="Normál 6 4 3" xfId="117" xr:uid="{00000000-0005-0000-0000-000061000000}"/>
    <cellStyle name="Normál 6 5" xfId="90" xr:uid="{00000000-0005-0000-0000-000062000000}"/>
    <cellStyle name="Normál 6 6" xfId="107" xr:uid="{00000000-0005-0000-0000-000063000000}"/>
    <cellStyle name="Normál 7" xfId="70" xr:uid="{00000000-0005-0000-0000-000064000000}"/>
    <cellStyle name="Normál 7 2" xfId="71" xr:uid="{00000000-0005-0000-0000-000065000000}"/>
    <cellStyle name="Normál 7 2 2" xfId="85" xr:uid="{00000000-0005-0000-0000-000066000000}"/>
    <cellStyle name="Normál 7 2 2 2" xfId="101" xr:uid="{00000000-0005-0000-0000-000067000000}"/>
    <cellStyle name="Normál 7 2 2 3" xfId="118" xr:uid="{00000000-0005-0000-0000-000068000000}"/>
    <cellStyle name="Normál 7 2 3" xfId="92" xr:uid="{00000000-0005-0000-0000-000069000000}"/>
    <cellStyle name="Normál 7 2 4" xfId="109" xr:uid="{00000000-0005-0000-0000-00006A000000}"/>
    <cellStyle name="Normál 7 3" xfId="86" xr:uid="{00000000-0005-0000-0000-00006B000000}"/>
    <cellStyle name="Normál 7 3 2" xfId="102" xr:uid="{00000000-0005-0000-0000-00006C000000}"/>
    <cellStyle name="Normál 7 3 3" xfId="119" xr:uid="{00000000-0005-0000-0000-00006D000000}"/>
    <cellStyle name="Normál 7 4" xfId="91" xr:uid="{00000000-0005-0000-0000-00006E000000}"/>
    <cellStyle name="Normál 7 5" xfId="108" xr:uid="{00000000-0005-0000-0000-00006F000000}"/>
    <cellStyle name="Normál 8" xfId="2" xr:uid="{00000000-0005-0000-0000-000070000000}"/>
    <cellStyle name="Normál 8 2" xfId="103" xr:uid="{00000000-0005-0000-0000-000071000000}"/>
    <cellStyle name="Normál 8 3" xfId="120" xr:uid="{00000000-0005-0000-0000-000072000000}"/>
    <cellStyle name="Normal_Előkészítési kiadások 2005_12_22 ML" xfId="65" xr:uid="{00000000-0005-0000-0000-000073000000}"/>
    <cellStyle name="Normál_november_munkaanyag" xfId="1" xr:uid="{00000000-0005-0000-0000-000074000000}"/>
    <cellStyle name="Normál_TERV11_munkaanyag" xfId="4" xr:uid="{00000000-0005-0000-0000-000075000000}"/>
    <cellStyle name="Összesen 2" xfId="66" xr:uid="{00000000-0005-0000-0000-000076000000}"/>
    <cellStyle name="Rossz 2" xfId="67" xr:uid="{00000000-0005-0000-0000-000077000000}"/>
    <cellStyle name="Semleges 2" xfId="68" xr:uid="{00000000-0005-0000-0000-000078000000}"/>
    <cellStyle name="Számítás 2" xfId="69" xr:uid="{00000000-0005-0000-0000-000079000000}"/>
    <cellStyle name="TableStyleLight1" xfId="87" xr:uid="{00000000-0005-0000-0000-00007A000000}"/>
  </cellStyles>
  <dxfs count="0"/>
  <tableStyles count="0" defaultTableStyle="TableStyleMedium2" defaultPivotStyle="PivotStyleLight16"/>
  <colors>
    <mruColors>
      <color rgb="FF42F42A"/>
      <color rgb="FFF72762"/>
      <color rgb="FFCCECFF"/>
      <color rgb="FF76E4F0"/>
      <color rgb="FFFF99FF"/>
      <color rgb="FFEC0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90"/>
  <sheetViews>
    <sheetView tabSelected="1" zoomScale="85" zoomScaleNormal="85" zoomScaleSheetLayoutView="13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11" sqref="I11"/>
    </sheetView>
  </sheetViews>
  <sheetFormatPr defaultColWidth="9.140625" defaultRowHeight="15"/>
  <cols>
    <col min="1" max="1" width="14.5703125" style="47" bestFit="1" customWidth="1"/>
    <col min="2" max="2" width="7" style="47" bestFit="1" customWidth="1"/>
    <col min="3" max="3" width="7.85546875" style="86" customWidth="1"/>
    <col min="4" max="4" width="15.7109375" style="86" customWidth="1"/>
    <col min="5" max="5" width="53.5703125" style="101" customWidth="1"/>
    <col min="6" max="6" width="8.5703125" style="1" customWidth="1"/>
    <col min="7" max="7" width="11.140625" style="132" customWidth="1"/>
    <col min="8" max="8" width="11.5703125" style="132" customWidth="1"/>
    <col min="9" max="9" width="9.28515625" style="184" customWidth="1"/>
    <col min="10" max="10" width="8.5703125" style="184" customWidth="1"/>
    <col min="11" max="11" width="8.42578125" style="184" customWidth="1"/>
    <col min="12" max="12" width="8.7109375" style="184" customWidth="1"/>
    <col min="13" max="13" width="7.28515625" style="184" customWidth="1"/>
    <col min="14" max="14" width="8.140625" style="184" customWidth="1"/>
    <col min="15" max="15" width="8.7109375" style="185" customWidth="1"/>
    <col min="16" max="16" width="8.7109375" style="186" customWidth="1"/>
    <col min="17" max="17" width="7.42578125" style="186" customWidth="1"/>
    <col min="18" max="19" width="8.7109375" style="185" customWidth="1"/>
    <col min="20" max="20" width="8.28515625" style="185" customWidth="1"/>
    <col min="21" max="21" width="8.5703125" style="185" customWidth="1"/>
    <col min="22" max="22" width="8.7109375" style="185" customWidth="1"/>
    <col min="23" max="23" width="8.5703125" style="185" customWidth="1"/>
    <col min="24" max="24" width="10.140625" style="185" customWidth="1"/>
    <col min="25" max="25" width="12.140625" style="132" customWidth="1"/>
    <col min="26" max="26" width="8.85546875" style="184" customWidth="1"/>
    <col min="27" max="27" width="8.5703125" style="184" customWidth="1"/>
    <col min="28" max="28" width="8.42578125" style="184" customWidth="1"/>
    <col min="29" max="29" width="8" style="184" customWidth="1"/>
    <col min="30" max="30" width="7" style="184" customWidth="1"/>
    <col min="31" max="31" width="8.140625" style="184" customWidth="1"/>
    <col min="32" max="32" width="9.140625" style="185" customWidth="1"/>
    <col min="33" max="33" width="8.140625" style="186" customWidth="1"/>
    <col min="34" max="34" width="7.42578125" style="186" customWidth="1"/>
    <col min="35" max="35" width="8.42578125" style="185" customWidth="1"/>
    <col min="36" max="36" width="8.140625" style="185" customWidth="1"/>
    <col min="37" max="37" width="8.28515625" style="185" customWidth="1"/>
    <col min="38" max="40" width="7.7109375" style="185" customWidth="1"/>
    <col min="41" max="41" width="9.28515625" style="185" customWidth="1"/>
    <col min="42" max="42" width="9.140625" style="124"/>
    <col min="43" max="16384" width="9.140625" style="2"/>
  </cols>
  <sheetData>
    <row r="1" spans="1:42" s="12" customFormat="1" ht="22.5" customHeight="1">
      <c r="A1" s="126"/>
      <c r="B1" s="127"/>
      <c r="C1" s="128"/>
      <c r="D1" s="128"/>
      <c r="E1" s="128"/>
      <c r="F1" s="129"/>
      <c r="G1" s="206" t="s">
        <v>989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8"/>
      <c r="Y1" s="206" t="s">
        <v>990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130"/>
    </row>
    <row r="2" spans="1:42" s="120" customFormat="1" ht="34.5" customHeight="1">
      <c r="A2" s="202" t="s">
        <v>2</v>
      </c>
      <c r="B2" s="203" t="s">
        <v>1</v>
      </c>
      <c r="C2" s="203" t="s">
        <v>3</v>
      </c>
      <c r="D2" s="202" t="s">
        <v>0</v>
      </c>
      <c r="E2" s="187" t="s">
        <v>4</v>
      </c>
      <c r="F2" s="187" t="s">
        <v>5</v>
      </c>
      <c r="G2" s="209" t="s">
        <v>722</v>
      </c>
      <c r="H2" s="209" t="s">
        <v>721</v>
      </c>
      <c r="I2" s="195" t="s">
        <v>6</v>
      </c>
      <c r="J2" s="196"/>
      <c r="K2" s="196"/>
      <c r="L2" s="197"/>
      <c r="M2" s="198" t="s">
        <v>993</v>
      </c>
      <c r="N2" s="199"/>
      <c r="O2" s="199"/>
      <c r="P2" s="199"/>
      <c r="Q2" s="199"/>
      <c r="R2" s="199"/>
      <c r="S2" s="199"/>
      <c r="T2" s="200"/>
      <c r="U2" s="193" t="s">
        <v>8</v>
      </c>
      <c r="V2" s="193" t="s">
        <v>9</v>
      </c>
      <c r="W2" s="193" t="s">
        <v>10</v>
      </c>
      <c r="X2" s="193" t="s">
        <v>11</v>
      </c>
      <c r="Y2" s="209" t="s">
        <v>990</v>
      </c>
      <c r="Z2" s="195" t="s">
        <v>6</v>
      </c>
      <c r="AA2" s="196"/>
      <c r="AB2" s="196"/>
      <c r="AC2" s="197"/>
      <c r="AD2" s="198" t="s">
        <v>1001</v>
      </c>
      <c r="AE2" s="199"/>
      <c r="AF2" s="199"/>
      <c r="AG2" s="199"/>
      <c r="AH2" s="199"/>
      <c r="AI2" s="199"/>
      <c r="AJ2" s="199"/>
      <c r="AK2" s="200"/>
      <c r="AL2" s="193" t="s">
        <v>8</v>
      </c>
      <c r="AM2" s="193" t="s">
        <v>9</v>
      </c>
      <c r="AN2" s="193" t="s">
        <v>10</v>
      </c>
      <c r="AO2" s="193" t="s">
        <v>996</v>
      </c>
      <c r="AP2" s="212" t="s">
        <v>991</v>
      </c>
    </row>
    <row r="3" spans="1:42" s="120" customFormat="1" ht="21.75" customHeight="1">
      <c r="A3" s="202"/>
      <c r="B3" s="204"/>
      <c r="C3" s="204"/>
      <c r="D3" s="202"/>
      <c r="E3" s="187"/>
      <c r="F3" s="187"/>
      <c r="G3" s="210"/>
      <c r="H3" s="210"/>
      <c r="I3" s="188" t="s">
        <v>12</v>
      </c>
      <c r="J3" s="188" t="s">
        <v>13</v>
      </c>
      <c r="K3" s="188" t="s">
        <v>14</v>
      </c>
      <c r="L3" s="188" t="s">
        <v>15</v>
      </c>
      <c r="M3" s="198" t="s">
        <v>16</v>
      </c>
      <c r="N3" s="199"/>
      <c r="O3" s="199"/>
      <c r="P3" s="199"/>
      <c r="Q3" s="200"/>
      <c r="R3" s="193" t="s">
        <v>584</v>
      </c>
      <c r="S3" s="193" t="s">
        <v>17</v>
      </c>
      <c r="T3" s="193" t="s">
        <v>7</v>
      </c>
      <c r="U3" s="201"/>
      <c r="V3" s="201"/>
      <c r="W3" s="201"/>
      <c r="X3" s="201"/>
      <c r="Y3" s="210"/>
      <c r="Z3" s="188" t="s">
        <v>12</v>
      </c>
      <c r="AA3" s="188" t="s">
        <v>13</v>
      </c>
      <c r="AB3" s="188" t="s">
        <v>14</v>
      </c>
      <c r="AC3" s="188" t="s">
        <v>15</v>
      </c>
      <c r="AD3" s="198" t="s">
        <v>16</v>
      </c>
      <c r="AE3" s="199"/>
      <c r="AF3" s="199"/>
      <c r="AG3" s="199"/>
      <c r="AH3" s="200"/>
      <c r="AI3" s="193" t="s">
        <v>584</v>
      </c>
      <c r="AJ3" s="193" t="s">
        <v>17</v>
      </c>
      <c r="AK3" s="193" t="s">
        <v>7</v>
      </c>
      <c r="AL3" s="201"/>
      <c r="AM3" s="201"/>
      <c r="AN3" s="201"/>
      <c r="AO3" s="201"/>
      <c r="AP3" s="212"/>
    </row>
    <row r="4" spans="1:42" s="120" customFormat="1" ht="29.25" customHeight="1">
      <c r="A4" s="202"/>
      <c r="B4" s="204"/>
      <c r="C4" s="204"/>
      <c r="D4" s="202"/>
      <c r="E4" s="187"/>
      <c r="F4" s="187"/>
      <c r="G4" s="210"/>
      <c r="H4" s="210"/>
      <c r="I4" s="189"/>
      <c r="J4" s="189"/>
      <c r="K4" s="189"/>
      <c r="L4" s="189"/>
      <c r="M4" s="191" t="s">
        <v>18</v>
      </c>
      <c r="N4" s="192"/>
      <c r="O4" s="193" t="s">
        <v>995</v>
      </c>
      <c r="P4" s="191" t="s">
        <v>20</v>
      </c>
      <c r="Q4" s="192"/>
      <c r="R4" s="201"/>
      <c r="S4" s="201"/>
      <c r="T4" s="201"/>
      <c r="U4" s="201"/>
      <c r="V4" s="201"/>
      <c r="W4" s="201"/>
      <c r="X4" s="201"/>
      <c r="Y4" s="210"/>
      <c r="Z4" s="189"/>
      <c r="AA4" s="189"/>
      <c r="AB4" s="189"/>
      <c r="AC4" s="189"/>
      <c r="AD4" s="191" t="s">
        <v>18</v>
      </c>
      <c r="AE4" s="192"/>
      <c r="AF4" s="193" t="s">
        <v>19</v>
      </c>
      <c r="AG4" s="191" t="s">
        <v>20</v>
      </c>
      <c r="AH4" s="192"/>
      <c r="AI4" s="201"/>
      <c r="AJ4" s="201"/>
      <c r="AK4" s="201"/>
      <c r="AL4" s="201"/>
      <c r="AM4" s="201"/>
      <c r="AN4" s="201"/>
      <c r="AO4" s="201"/>
      <c r="AP4" s="212"/>
    </row>
    <row r="5" spans="1:42" s="120" customFormat="1" ht="52.5">
      <c r="A5" s="202"/>
      <c r="B5" s="205"/>
      <c r="C5" s="205"/>
      <c r="D5" s="202"/>
      <c r="E5" s="187"/>
      <c r="F5" s="187"/>
      <c r="G5" s="211"/>
      <c r="H5" s="211"/>
      <c r="I5" s="190"/>
      <c r="J5" s="190"/>
      <c r="K5" s="190"/>
      <c r="L5" s="190"/>
      <c r="M5" s="131" t="s">
        <v>724</v>
      </c>
      <c r="N5" s="131" t="s">
        <v>720</v>
      </c>
      <c r="O5" s="194"/>
      <c r="P5" s="131" t="s">
        <v>21</v>
      </c>
      <c r="Q5" s="131" t="s">
        <v>22</v>
      </c>
      <c r="R5" s="194"/>
      <c r="S5" s="194"/>
      <c r="T5" s="194"/>
      <c r="U5" s="194"/>
      <c r="V5" s="194"/>
      <c r="W5" s="194"/>
      <c r="X5" s="194"/>
      <c r="Y5" s="211"/>
      <c r="Z5" s="190"/>
      <c r="AA5" s="190"/>
      <c r="AB5" s="190"/>
      <c r="AC5" s="190"/>
      <c r="AD5" s="131" t="s">
        <v>724</v>
      </c>
      <c r="AE5" s="131" t="s">
        <v>720</v>
      </c>
      <c r="AF5" s="194"/>
      <c r="AG5" s="131" t="s">
        <v>21</v>
      </c>
      <c r="AH5" s="131" t="s">
        <v>22</v>
      </c>
      <c r="AI5" s="194"/>
      <c r="AJ5" s="194"/>
      <c r="AK5" s="194"/>
      <c r="AL5" s="194"/>
      <c r="AM5" s="194"/>
      <c r="AN5" s="194"/>
      <c r="AO5" s="194"/>
      <c r="AP5" s="212"/>
    </row>
    <row r="6" spans="1:42" s="11" customFormat="1" ht="48" customHeigh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 t="s">
        <v>1002</v>
      </c>
      <c r="I6" s="61">
        <v>9</v>
      </c>
      <c r="J6" s="61">
        <v>10</v>
      </c>
      <c r="K6" s="61">
        <v>11</v>
      </c>
      <c r="L6" s="61">
        <v>12</v>
      </c>
      <c r="M6" s="61">
        <v>13</v>
      </c>
      <c r="N6" s="61">
        <v>14</v>
      </c>
      <c r="O6" s="61" t="s">
        <v>997</v>
      </c>
      <c r="P6" s="61">
        <v>16</v>
      </c>
      <c r="Q6" s="61">
        <v>17</v>
      </c>
      <c r="R6" s="61">
        <v>18</v>
      </c>
      <c r="S6" s="61">
        <v>19</v>
      </c>
      <c r="T6" s="61">
        <v>20</v>
      </c>
      <c r="U6" s="61">
        <v>21</v>
      </c>
      <c r="V6" s="61">
        <v>22</v>
      </c>
      <c r="W6" s="61">
        <v>23</v>
      </c>
      <c r="X6" s="61">
        <v>24</v>
      </c>
      <c r="Y6" s="61" t="s">
        <v>999</v>
      </c>
      <c r="Z6" s="61">
        <v>26</v>
      </c>
      <c r="AA6" s="61">
        <v>27</v>
      </c>
      <c r="AB6" s="61">
        <v>28</v>
      </c>
      <c r="AC6" s="61">
        <v>29</v>
      </c>
      <c r="AD6" s="61">
        <v>30</v>
      </c>
      <c r="AE6" s="61">
        <v>31</v>
      </c>
      <c r="AF6" s="61" t="s">
        <v>998</v>
      </c>
      <c r="AG6" s="61">
        <v>33</v>
      </c>
      <c r="AH6" s="61">
        <v>34</v>
      </c>
      <c r="AI6" s="61">
        <v>35</v>
      </c>
      <c r="AJ6" s="61">
        <v>36</v>
      </c>
      <c r="AK6" s="61">
        <v>37</v>
      </c>
      <c r="AL6" s="61">
        <v>38</v>
      </c>
      <c r="AM6" s="61">
        <v>39</v>
      </c>
      <c r="AN6" s="61">
        <v>40</v>
      </c>
      <c r="AO6" s="61">
        <v>41</v>
      </c>
      <c r="AP6" s="61" t="s">
        <v>1000</v>
      </c>
    </row>
    <row r="7" spans="1:42" s="4" customFormat="1" ht="11.25">
      <c r="A7" s="31"/>
      <c r="B7" s="31"/>
      <c r="C7" s="62"/>
      <c r="D7" s="62"/>
      <c r="E7" s="63"/>
      <c r="F7" s="14"/>
      <c r="G7" s="132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  <c r="Y7" s="132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4"/>
      <c r="AP7" s="213"/>
    </row>
    <row r="8" spans="1:42" ht="11.25">
      <c r="C8" s="48"/>
      <c r="D8" s="48"/>
      <c r="E8" s="51" t="s">
        <v>23</v>
      </c>
      <c r="F8" s="15"/>
      <c r="G8" s="135"/>
      <c r="H8" s="135"/>
      <c r="I8" s="136"/>
      <c r="J8" s="136"/>
      <c r="K8" s="136"/>
      <c r="L8" s="136"/>
      <c r="M8" s="136"/>
      <c r="N8" s="136"/>
      <c r="O8" s="137"/>
      <c r="P8" s="133"/>
      <c r="Q8" s="133"/>
      <c r="R8" s="137"/>
      <c r="S8" s="137"/>
      <c r="T8" s="137"/>
      <c r="U8" s="137"/>
      <c r="V8" s="137"/>
      <c r="W8" s="137"/>
      <c r="X8" s="2"/>
      <c r="Y8" s="135"/>
      <c r="Z8" s="136"/>
      <c r="AA8" s="136"/>
      <c r="AB8" s="136"/>
      <c r="AC8" s="136"/>
      <c r="AD8" s="136"/>
      <c r="AE8" s="136"/>
      <c r="AF8" s="137"/>
      <c r="AG8" s="133"/>
      <c r="AH8" s="133"/>
      <c r="AI8" s="137"/>
      <c r="AJ8" s="137"/>
      <c r="AK8" s="137"/>
      <c r="AL8" s="137"/>
      <c r="AM8" s="137"/>
      <c r="AN8" s="137"/>
      <c r="AO8" s="2"/>
      <c r="AP8" s="213"/>
    </row>
    <row r="9" spans="1:42" ht="11.25">
      <c r="C9" s="48"/>
      <c r="D9" s="48"/>
      <c r="E9" s="54"/>
      <c r="F9" s="15"/>
      <c r="G9" s="135"/>
      <c r="H9" s="135"/>
      <c r="I9" s="138"/>
      <c r="J9" s="138"/>
      <c r="K9" s="138"/>
      <c r="L9" s="138"/>
      <c r="M9" s="138"/>
      <c r="N9" s="138"/>
      <c r="O9" s="139"/>
      <c r="P9" s="140"/>
      <c r="Q9" s="140"/>
      <c r="R9" s="139"/>
      <c r="S9" s="139"/>
      <c r="T9" s="139"/>
      <c r="U9" s="139"/>
      <c r="V9" s="139"/>
      <c r="W9" s="139"/>
      <c r="X9" s="141"/>
      <c r="Y9" s="135"/>
      <c r="Z9" s="138"/>
      <c r="AA9" s="138"/>
      <c r="AB9" s="138"/>
      <c r="AC9" s="138"/>
      <c r="AD9" s="138"/>
      <c r="AE9" s="138"/>
      <c r="AF9" s="139"/>
      <c r="AG9" s="140"/>
      <c r="AH9" s="140"/>
      <c r="AI9" s="139"/>
      <c r="AJ9" s="139"/>
      <c r="AK9" s="139"/>
      <c r="AL9" s="139"/>
      <c r="AM9" s="139"/>
      <c r="AN9" s="139"/>
      <c r="AO9" s="141"/>
      <c r="AP9" s="213"/>
    </row>
    <row r="10" spans="1:42" ht="11.25">
      <c r="C10" s="48"/>
      <c r="D10" s="48"/>
      <c r="E10" s="64" t="s">
        <v>24</v>
      </c>
      <c r="F10" s="15"/>
      <c r="G10" s="135"/>
      <c r="H10" s="135"/>
      <c r="I10" s="138"/>
      <c r="J10" s="138"/>
      <c r="K10" s="138"/>
      <c r="L10" s="138"/>
      <c r="M10" s="138"/>
      <c r="N10" s="138"/>
      <c r="O10" s="139"/>
      <c r="P10" s="140"/>
      <c r="Q10" s="140"/>
      <c r="R10" s="139"/>
      <c r="S10" s="139"/>
      <c r="T10" s="139"/>
      <c r="U10" s="139"/>
      <c r="V10" s="139"/>
      <c r="W10" s="139"/>
      <c r="X10" s="141"/>
      <c r="Y10" s="135"/>
      <c r="Z10" s="138"/>
      <c r="AA10" s="138"/>
      <c r="AB10" s="138"/>
      <c r="AC10" s="138"/>
      <c r="AD10" s="138"/>
      <c r="AE10" s="138"/>
      <c r="AF10" s="139"/>
      <c r="AG10" s="140"/>
      <c r="AH10" s="140"/>
      <c r="AI10" s="139"/>
      <c r="AJ10" s="139"/>
      <c r="AK10" s="139"/>
      <c r="AL10" s="139"/>
      <c r="AM10" s="139"/>
      <c r="AN10" s="139"/>
      <c r="AO10" s="141"/>
      <c r="AP10" s="213"/>
    </row>
    <row r="11" spans="1:42" ht="11.25">
      <c r="C11" s="65"/>
      <c r="D11" s="65"/>
      <c r="E11" s="66"/>
      <c r="F11" s="16"/>
      <c r="G11" s="135"/>
      <c r="H11" s="135"/>
      <c r="I11" s="138"/>
      <c r="J11" s="138"/>
      <c r="K11" s="138"/>
      <c r="L11" s="138"/>
      <c r="M11" s="138"/>
      <c r="N11" s="138"/>
      <c r="O11" s="139"/>
      <c r="P11" s="140"/>
      <c r="Q11" s="140"/>
      <c r="R11" s="139"/>
      <c r="S11" s="139"/>
      <c r="T11" s="139"/>
      <c r="U11" s="139"/>
      <c r="V11" s="139"/>
      <c r="W11" s="139"/>
      <c r="X11" s="141"/>
      <c r="Y11" s="135"/>
      <c r="Z11" s="138"/>
      <c r="AA11" s="138"/>
      <c r="AB11" s="138"/>
      <c r="AC11" s="138"/>
      <c r="AD11" s="138"/>
      <c r="AE11" s="138"/>
      <c r="AF11" s="139"/>
      <c r="AG11" s="140"/>
      <c r="AH11" s="140"/>
      <c r="AI11" s="139"/>
      <c r="AJ11" s="139"/>
      <c r="AK11" s="139"/>
      <c r="AL11" s="139"/>
      <c r="AM11" s="139"/>
      <c r="AN11" s="139"/>
      <c r="AO11" s="141"/>
      <c r="AP11" s="213"/>
    </row>
    <row r="12" spans="1:42" ht="11.25">
      <c r="A12" s="29" t="s">
        <v>25</v>
      </c>
      <c r="B12" s="29" t="s">
        <v>26</v>
      </c>
      <c r="C12" s="29">
        <v>840301</v>
      </c>
      <c r="D12" s="48" t="s">
        <v>27</v>
      </c>
      <c r="E12" s="66" t="s">
        <v>28</v>
      </c>
      <c r="F12" s="15" t="s">
        <v>642</v>
      </c>
      <c r="G12" s="142">
        <v>27975210</v>
      </c>
      <c r="H12" s="142">
        <v>4658265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4658265</v>
      </c>
      <c r="V12" s="142">
        <v>0</v>
      </c>
      <c r="W12" s="142">
        <v>0</v>
      </c>
      <c r="X12" s="142">
        <v>0</v>
      </c>
      <c r="Y12" s="142">
        <f>SUM(Z12:AF12)+SUM(AI12:AO12)</f>
        <v>719278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f>+AG12+AH12</f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719278</v>
      </c>
      <c r="AM12" s="142">
        <v>0</v>
      </c>
      <c r="AN12" s="142">
        <v>0</v>
      </c>
      <c r="AO12" s="142">
        <v>0</v>
      </c>
      <c r="AP12" s="214">
        <f>+Y12/H12*100</f>
        <v>15.440899133046315</v>
      </c>
    </row>
    <row r="13" spans="1:42" ht="11.25">
      <c r="A13" s="29" t="s">
        <v>29</v>
      </c>
      <c r="B13" s="29" t="s">
        <v>30</v>
      </c>
      <c r="C13" s="29">
        <v>840302</v>
      </c>
      <c r="D13" s="48" t="s">
        <v>31</v>
      </c>
      <c r="E13" s="49" t="s">
        <v>32</v>
      </c>
      <c r="F13" s="15" t="s">
        <v>387</v>
      </c>
      <c r="G13" s="142">
        <v>149900</v>
      </c>
      <c r="H13" s="142">
        <v>32970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32970</v>
      </c>
      <c r="P13" s="142">
        <v>25961</v>
      </c>
      <c r="Q13" s="142">
        <v>7009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f t="shared" ref="Y13:Y15" si="0">SUM(Z13:AF13)+SUM(AI13:AO13)</f>
        <v>32969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f t="shared" ref="AF13:AF15" si="1">+AG13+AH13</f>
        <v>32969</v>
      </c>
      <c r="AG13" s="142">
        <v>25960</v>
      </c>
      <c r="AH13" s="142">
        <v>7009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214">
        <f t="shared" ref="AP13:AP15" si="2">+Y13/H13*100</f>
        <v>99.996966939642093</v>
      </c>
    </row>
    <row r="14" spans="1:42" ht="22.5">
      <c r="A14" s="29" t="s">
        <v>29</v>
      </c>
      <c r="B14" s="29" t="s">
        <v>26</v>
      </c>
      <c r="C14" s="29">
        <v>840301</v>
      </c>
      <c r="D14" s="48" t="s">
        <v>858</v>
      </c>
      <c r="E14" s="54" t="s">
        <v>859</v>
      </c>
      <c r="F14" s="20">
        <v>2021</v>
      </c>
      <c r="G14" s="142">
        <v>296000</v>
      </c>
      <c r="H14" s="142">
        <v>296000</v>
      </c>
      <c r="I14" s="142">
        <v>231680</v>
      </c>
      <c r="J14" s="142">
        <v>0</v>
      </c>
      <c r="K14" s="142">
        <v>0</v>
      </c>
      <c r="L14" s="142">
        <v>62554</v>
      </c>
      <c r="M14" s="142">
        <v>0</v>
      </c>
      <c r="N14" s="142">
        <v>0</v>
      </c>
      <c r="O14" s="142">
        <v>1766</v>
      </c>
      <c r="P14" s="142">
        <v>1391</v>
      </c>
      <c r="Q14" s="142">
        <v>375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f t="shared" si="0"/>
        <v>381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f t="shared" si="1"/>
        <v>381</v>
      </c>
      <c r="AG14" s="142">
        <v>300</v>
      </c>
      <c r="AH14" s="142">
        <v>81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214">
        <f t="shared" si="2"/>
        <v>0.12871621621621621</v>
      </c>
    </row>
    <row r="15" spans="1:42" ht="22.5">
      <c r="A15" s="29" t="s">
        <v>29</v>
      </c>
      <c r="B15" s="29" t="s">
        <v>26</v>
      </c>
      <c r="C15" s="29">
        <v>840301</v>
      </c>
      <c r="D15" s="48" t="s">
        <v>861</v>
      </c>
      <c r="E15" s="54" t="s">
        <v>860</v>
      </c>
      <c r="F15" s="20">
        <v>2021</v>
      </c>
      <c r="G15" s="142">
        <v>165000</v>
      </c>
      <c r="H15" s="142">
        <v>165000</v>
      </c>
      <c r="I15" s="142">
        <v>127480</v>
      </c>
      <c r="J15" s="142">
        <v>0</v>
      </c>
      <c r="K15" s="142">
        <v>0</v>
      </c>
      <c r="L15" s="142">
        <v>34420</v>
      </c>
      <c r="M15" s="142">
        <v>0</v>
      </c>
      <c r="N15" s="142">
        <v>0</v>
      </c>
      <c r="O15" s="142">
        <v>3100</v>
      </c>
      <c r="P15" s="142">
        <v>2441</v>
      </c>
      <c r="Q15" s="142">
        <v>659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f t="shared" si="0"/>
        <v>254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f t="shared" si="1"/>
        <v>254</v>
      </c>
      <c r="AG15" s="142">
        <v>200</v>
      </c>
      <c r="AH15" s="142">
        <v>54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214">
        <f t="shared" si="2"/>
        <v>0.15393939393939393</v>
      </c>
    </row>
    <row r="16" spans="1:42" ht="11.25">
      <c r="C16" s="48"/>
      <c r="D16" s="48"/>
      <c r="E16" s="49"/>
      <c r="F16" s="15"/>
      <c r="G16" s="135"/>
      <c r="H16" s="135"/>
      <c r="I16" s="138"/>
      <c r="J16" s="138"/>
      <c r="K16" s="138"/>
      <c r="L16" s="138"/>
      <c r="M16" s="138"/>
      <c r="N16" s="138"/>
      <c r="O16" s="140"/>
      <c r="P16" s="140"/>
      <c r="Q16" s="140"/>
      <c r="R16" s="139"/>
      <c r="S16" s="139"/>
      <c r="T16" s="139"/>
      <c r="U16" s="139"/>
      <c r="V16" s="139"/>
      <c r="W16" s="139"/>
      <c r="X16" s="141"/>
      <c r="Y16" s="135"/>
      <c r="Z16" s="138"/>
      <c r="AA16" s="138"/>
      <c r="AB16" s="138"/>
      <c r="AC16" s="138"/>
      <c r="AD16" s="138"/>
      <c r="AE16" s="138"/>
      <c r="AF16" s="140"/>
      <c r="AG16" s="140"/>
      <c r="AH16" s="140"/>
      <c r="AI16" s="139"/>
      <c r="AJ16" s="139"/>
      <c r="AK16" s="139"/>
      <c r="AL16" s="139"/>
      <c r="AM16" s="139"/>
      <c r="AN16" s="139"/>
      <c r="AO16" s="141"/>
      <c r="AP16" s="213"/>
    </row>
    <row r="17" spans="1:42" s="36" customFormat="1" ht="11.25">
      <c r="A17" s="67"/>
      <c r="B17" s="67"/>
      <c r="C17" s="68"/>
      <c r="D17" s="68"/>
      <c r="E17" s="69" t="s">
        <v>594</v>
      </c>
      <c r="F17" s="38"/>
      <c r="G17" s="39">
        <f>SUM(G12:G15)</f>
        <v>28586110</v>
      </c>
      <c r="H17" s="39">
        <f t="shared" ref="H17:X17" si="3">SUM(H12:H15)</f>
        <v>5152235</v>
      </c>
      <c r="I17" s="39">
        <f t="shared" si="3"/>
        <v>359160</v>
      </c>
      <c r="J17" s="39">
        <f t="shared" si="3"/>
        <v>0</v>
      </c>
      <c r="K17" s="39">
        <f t="shared" si="3"/>
        <v>0</v>
      </c>
      <c r="L17" s="39">
        <f t="shared" si="3"/>
        <v>96974</v>
      </c>
      <c r="M17" s="39">
        <f t="shared" si="3"/>
        <v>0</v>
      </c>
      <c r="N17" s="39">
        <f t="shared" si="3"/>
        <v>0</v>
      </c>
      <c r="O17" s="39">
        <f t="shared" si="3"/>
        <v>37836</v>
      </c>
      <c r="P17" s="39">
        <f t="shared" si="3"/>
        <v>29793</v>
      </c>
      <c r="Q17" s="39">
        <f t="shared" si="3"/>
        <v>8043</v>
      </c>
      <c r="R17" s="39">
        <f t="shared" si="3"/>
        <v>0</v>
      </c>
      <c r="S17" s="39">
        <f t="shared" si="3"/>
        <v>0</v>
      </c>
      <c r="T17" s="39">
        <f t="shared" si="3"/>
        <v>0</v>
      </c>
      <c r="U17" s="39">
        <f t="shared" si="3"/>
        <v>4658265</v>
      </c>
      <c r="V17" s="39">
        <f t="shared" si="3"/>
        <v>0</v>
      </c>
      <c r="W17" s="39">
        <f t="shared" si="3"/>
        <v>0</v>
      </c>
      <c r="X17" s="39">
        <f t="shared" si="3"/>
        <v>0</v>
      </c>
      <c r="Y17" s="39">
        <f t="shared" ref="Y17:AO17" si="4">SUM(Y12:Y15)</f>
        <v>752882</v>
      </c>
      <c r="Z17" s="39">
        <f t="shared" si="4"/>
        <v>0</v>
      </c>
      <c r="AA17" s="39">
        <f t="shared" si="4"/>
        <v>0</v>
      </c>
      <c r="AB17" s="39">
        <f t="shared" si="4"/>
        <v>0</v>
      </c>
      <c r="AC17" s="39">
        <f t="shared" si="4"/>
        <v>0</v>
      </c>
      <c r="AD17" s="39">
        <f t="shared" si="4"/>
        <v>0</v>
      </c>
      <c r="AE17" s="39">
        <f t="shared" si="4"/>
        <v>0</v>
      </c>
      <c r="AF17" s="39">
        <f t="shared" si="4"/>
        <v>33604</v>
      </c>
      <c r="AG17" s="39">
        <f t="shared" si="4"/>
        <v>26460</v>
      </c>
      <c r="AH17" s="39">
        <f t="shared" si="4"/>
        <v>7144</v>
      </c>
      <c r="AI17" s="39">
        <f t="shared" si="4"/>
        <v>0</v>
      </c>
      <c r="AJ17" s="39">
        <f t="shared" si="4"/>
        <v>0</v>
      </c>
      <c r="AK17" s="39">
        <f t="shared" si="4"/>
        <v>0</v>
      </c>
      <c r="AL17" s="39">
        <f t="shared" si="4"/>
        <v>719278</v>
      </c>
      <c r="AM17" s="39">
        <f t="shared" si="4"/>
        <v>0</v>
      </c>
      <c r="AN17" s="39">
        <f t="shared" si="4"/>
        <v>0</v>
      </c>
      <c r="AO17" s="39">
        <f t="shared" si="4"/>
        <v>0</v>
      </c>
      <c r="AP17" s="215">
        <f>+Y17/H17*100</f>
        <v>14.612726321683697</v>
      </c>
    </row>
    <row r="18" spans="1:42" ht="11.25">
      <c r="C18" s="48"/>
      <c r="D18" s="48"/>
      <c r="E18" s="49"/>
      <c r="F18" s="15"/>
      <c r="G18" s="135"/>
      <c r="H18" s="135"/>
      <c r="I18" s="138"/>
      <c r="J18" s="138"/>
      <c r="K18" s="138"/>
      <c r="L18" s="138"/>
      <c r="M18" s="138"/>
      <c r="N18" s="138"/>
      <c r="O18" s="140"/>
      <c r="P18" s="140"/>
      <c r="Q18" s="140"/>
      <c r="R18" s="139"/>
      <c r="S18" s="139"/>
      <c r="T18" s="139"/>
      <c r="U18" s="139"/>
      <c r="V18" s="139"/>
      <c r="W18" s="139"/>
      <c r="X18" s="141"/>
      <c r="Y18" s="135"/>
      <c r="Z18" s="138"/>
      <c r="AA18" s="138"/>
      <c r="AB18" s="138"/>
      <c r="AC18" s="138"/>
      <c r="AD18" s="138"/>
      <c r="AE18" s="138"/>
      <c r="AF18" s="140"/>
      <c r="AG18" s="140"/>
      <c r="AH18" s="140"/>
      <c r="AI18" s="139"/>
      <c r="AJ18" s="139"/>
      <c r="AK18" s="139"/>
      <c r="AL18" s="139"/>
      <c r="AM18" s="139"/>
      <c r="AN18" s="139"/>
      <c r="AO18" s="141"/>
      <c r="AP18" s="213"/>
    </row>
    <row r="19" spans="1:42" ht="11.25">
      <c r="C19" s="65"/>
      <c r="D19" s="65"/>
      <c r="E19" s="51" t="s">
        <v>34</v>
      </c>
      <c r="F19" s="17"/>
      <c r="G19" s="135"/>
      <c r="H19" s="135"/>
      <c r="I19" s="143"/>
      <c r="J19" s="143"/>
      <c r="K19" s="143"/>
      <c r="L19" s="143"/>
      <c r="M19" s="143"/>
      <c r="N19" s="143"/>
      <c r="O19" s="140"/>
      <c r="P19" s="143"/>
      <c r="Q19" s="143"/>
      <c r="R19" s="143"/>
      <c r="S19" s="143"/>
      <c r="T19" s="143"/>
      <c r="U19" s="143"/>
      <c r="V19" s="143"/>
      <c r="W19" s="143"/>
      <c r="X19" s="143"/>
      <c r="Y19" s="135"/>
      <c r="Z19" s="143"/>
      <c r="AA19" s="143"/>
      <c r="AB19" s="143"/>
      <c r="AC19" s="143"/>
      <c r="AD19" s="143"/>
      <c r="AE19" s="143"/>
      <c r="AF19" s="140"/>
      <c r="AG19" s="143"/>
      <c r="AH19" s="143"/>
      <c r="AI19" s="143"/>
      <c r="AJ19" s="143"/>
      <c r="AK19" s="143"/>
      <c r="AL19" s="143"/>
      <c r="AM19" s="143"/>
      <c r="AN19" s="143"/>
      <c r="AO19" s="143"/>
      <c r="AP19" s="213"/>
    </row>
    <row r="20" spans="1:42" ht="11.25">
      <c r="C20" s="48"/>
      <c r="D20" s="48"/>
      <c r="E20" s="49"/>
      <c r="F20" s="15"/>
      <c r="G20" s="135"/>
      <c r="H20" s="135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35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213"/>
    </row>
    <row r="21" spans="1:42" ht="11.25">
      <c r="C21" s="48"/>
      <c r="D21" s="48"/>
      <c r="E21" s="64" t="s">
        <v>24</v>
      </c>
      <c r="F21" s="15"/>
      <c r="G21" s="135"/>
      <c r="H21" s="135"/>
      <c r="I21" s="144"/>
      <c r="J21" s="144"/>
      <c r="K21" s="144"/>
      <c r="L21" s="144"/>
      <c r="M21" s="144"/>
      <c r="N21" s="144"/>
      <c r="O21" s="140"/>
      <c r="P21" s="144"/>
      <c r="Q21" s="144"/>
      <c r="R21" s="144"/>
      <c r="S21" s="144"/>
      <c r="T21" s="144"/>
      <c r="U21" s="144"/>
      <c r="V21" s="144"/>
      <c r="W21" s="144"/>
      <c r="X21" s="144"/>
      <c r="Y21" s="135"/>
      <c r="Z21" s="144"/>
      <c r="AA21" s="144"/>
      <c r="AB21" s="144"/>
      <c r="AC21" s="144"/>
      <c r="AD21" s="144"/>
      <c r="AE21" s="144"/>
      <c r="AF21" s="140"/>
      <c r="AG21" s="144"/>
      <c r="AH21" s="144"/>
      <c r="AI21" s="144"/>
      <c r="AJ21" s="144"/>
      <c r="AK21" s="144"/>
      <c r="AL21" s="144"/>
      <c r="AM21" s="144"/>
      <c r="AN21" s="144"/>
      <c r="AO21" s="144"/>
      <c r="AP21" s="213"/>
    </row>
    <row r="22" spans="1:42" ht="11.25">
      <c r="C22" s="65"/>
      <c r="D22" s="65"/>
      <c r="E22" s="54"/>
      <c r="F22" s="16"/>
      <c r="G22" s="135"/>
      <c r="H22" s="135"/>
      <c r="I22" s="144"/>
      <c r="J22" s="144"/>
      <c r="K22" s="144"/>
      <c r="L22" s="144"/>
      <c r="M22" s="144"/>
      <c r="N22" s="144"/>
      <c r="O22" s="140"/>
      <c r="P22" s="144"/>
      <c r="Q22" s="144"/>
      <c r="R22" s="144"/>
      <c r="S22" s="144"/>
      <c r="T22" s="144"/>
      <c r="U22" s="144"/>
      <c r="V22" s="144"/>
      <c r="W22" s="144"/>
      <c r="X22" s="144"/>
      <c r="Y22" s="135"/>
      <c r="Z22" s="144"/>
      <c r="AA22" s="144"/>
      <c r="AB22" s="144"/>
      <c r="AC22" s="144"/>
      <c r="AD22" s="144"/>
      <c r="AE22" s="144"/>
      <c r="AF22" s="140"/>
      <c r="AG22" s="144"/>
      <c r="AH22" s="144"/>
      <c r="AI22" s="144"/>
      <c r="AJ22" s="144"/>
      <c r="AK22" s="144"/>
      <c r="AL22" s="144"/>
      <c r="AM22" s="144"/>
      <c r="AN22" s="144"/>
      <c r="AO22" s="144"/>
      <c r="AP22" s="213"/>
    </row>
    <row r="23" spans="1:42" ht="11.25">
      <c r="A23" s="29" t="s">
        <v>29</v>
      </c>
      <c r="B23" s="29" t="s">
        <v>30</v>
      </c>
      <c r="C23" s="29">
        <v>840302</v>
      </c>
      <c r="D23" s="48" t="s">
        <v>35</v>
      </c>
      <c r="E23" s="70" t="s">
        <v>36</v>
      </c>
      <c r="F23" s="18" t="s">
        <v>487</v>
      </c>
      <c r="G23" s="142">
        <v>49166</v>
      </c>
      <c r="H23" s="142">
        <v>728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728</v>
      </c>
      <c r="P23" s="142">
        <v>573</v>
      </c>
      <c r="Q23" s="142">
        <v>155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f t="shared" ref="Y23" si="5">SUM(Z23:AF23)+SUM(AI23:AO23)</f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f t="shared" ref="AF23" si="6">+AG23+AH23</f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214">
        <f>+Y23/H23*100</f>
        <v>0</v>
      </c>
    </row>
    <row r="24" spans="1:42" ht="11.25">
      <c r="A24" s="29"/>
      <c r="B24" s="29"/>
      <c r="C24" s="29"/>
      <c r="D24" s="48"/>
      <c r="E24" s="70"/>
      <c r="F24" s="18"/>
      <c r="G24" s="145"/>
      <c r="H24" s="145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5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213"/>
    </row>
    <row r="25" spans="1:42" ht="22.5">
      <c r="A25" s="29" t="s">
        <v>29</v>
      </c>
      <c r="B25" s="29" t="s">
        <v>26</v>
      </c>
      <c r="C25" s="45">
        <v>888601</v>
      </c>
      <c r="D25" s="71" t="s">
        <v>38</v>
      </c>
      <c r="E25" s="70" t="s">
        <v>39</v>
      </c>
      <c r="F25" s="19" t="s">
        <v>487</v>
      </c>
      <c r="G25" s="142">
        <v>26865</v>
      </c>
      <c r="H25" s="142">
        <v>3806</v>
      </c>
      <c r="I25" s="142">
        <v>2965</v>
      </c>
      <c r="J25" s="142">
        <v>0</v>
      </c>
      <c r="K25" s="142">
        <v>0</v>
      </c>
      <c r="L25" s="142">
        <v>802</v>
      </c>
      <c r="M25" s="142">
        <v>0</v>
      </c>
      <c r="N25" s="142">
        <v>0</v>
      </c>
      <c r="O25" s="142">
        <v>39</v>
      </c>
      <c r="P25" s="142">
        <v>30</v>
      </c>
      <c r="Q25" s="142">
        <v>9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f t="shared" ref="Y25" si="7">SUM(Z25:AF25)+SUM(AI25:AO25)</f>
        <v>3744</v>
      </c>
      <c r="Z25" s="142">
        <v>2919</v>
      </c>
      <c r="AA25" s="142">
        <v>0</v>
      </c>
      <c r="AB25" s="142">
        <v>0</v>
      </c>
      <c r="AC25" s="142">
        <v>788</v>
      </c>
      <c r="AD25" s="142">
        <v>0</v>
      </c>
      <c r="AE25" s="142">
        <v>0</v>
      </c>
      <c r="AF25" s="142">
        <f t="shared" ref="AF25" si="8">+AG25+AH25</f>
        <v>37</v>
      </c>
      <c r="AG25" s="142">
        <v>29</v>
      </c>
      <c r="AH25" s="142">
        <v>8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214">
        <f>+Y25/H25*100</f>
        <v>98.370993168681025</v>
      </c>
    </row>
    <row r="26" spans="1:42" ht="11.25">
      <c r="A26" s="29"/>
      <c r="B26" s="29"/>
      <c r="C26" s="29"/>
      <c r="D26" s="48"/>
      <c r="E26" s="70"/>
      <c r="F26" s="18"/>
      <c r="G26" s="145"/>
      <c r="H26" s="145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6"/>
      <c r="Y26" s="145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6"/>
      <c r="AP26" s="213"/>
    </row>
    <row r="27" spans="1:42" ht="11.25">
      <c r="A27" s="29" t="s">
        <v>25</v>
      </c>
      <c r="B27" s="29" t="s">
        <v>26</v>
      </c>
      <c r="C27" s="45">
        <v>884901</v>
      </c>
      <c r="D27" s="71" t="s">
        <v>869</v>
      </c>
      <c r="E27" s="70" t="s">
        <v>914</v>
      </c>
      <c r="F27" s="19">
        <v>2021</v>
      </c>
      <c r="G27" s="142">
        <v>500</v>
      </c>
      <c r="H27" s="142">
        <v>500</v>
      </c>
      <c r="I27" s="142">
        <v>365</v>
      </c>
      <c r="J27" s="142">
        <v>0</v>
      </c>
      <c r="K27" s="142">
        <v>0</v>
      </c>
      <c r="L27" s="142">
        <v>135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f t="shared" ref="Y27" si="9">SUM(Z27:AF27)+SUM(AI27:AO27)</f>
        <v>436</v>
      </c>
      <c r="Z27" s="142">
        <v>343</v>
      </c>
      <c r="AA27" s="142">
        <v>0</v>
      </c>
      <c r="AB27" s="142">
        <v>0</v>
      </c>
      <c r="AC27" s="142">
        <v>93</v>
      </c>
      <c r="AD27" s="142">
        <v>0</v>
      </c>
      <c r="AE27" s="142">
        <v>0</v>
      </c>
      <c r="AF27" s="142">
        <f t="shared" ref="AF27" si="10">+AG27+AH27</f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214">
        <f>+Y27/H27*100</f>
        <v>87.2</v>
      </c>
    </row>
    <row r="28" spans="1:42" ht="11.25">
      <c r="A28" s="29"/>
      <c r="B28" s="29"/>
      <c r="C28" s="29"/>
      <c r="D28" s="48"/>
      <c r="E28" s="70"/>
      <c r="F28" s="18"/>
      <c r="G28" s="145"/>
      <c r="H28" s="145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6"/>
      <c r="Y28" s="145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6"/>
      <c r="AP28" s="213"/>
    </row>
    <row r="29" spans="1:42" ht="11.25">
      <c r="A29" s="29" t="s">
        <v>25</v>
      </c>
      <c r="B29" s="29" t="s">
        <v>26</v>
      </c>
      <c r="C29" s="45">
        <v>896401</v>
      </c>
      <c r="D29" s="71" t="s">
        <v>40</v>
      </c>
      <c r="E29" s="70" t="s">
        <v>41</v>
      </c>
      <c r="F29" s="19">
        <v>2020</v>
      </c>
      <c r="G29" s="142">
        <v>13085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f t="shared" ref="Y29" si="11">SUM(Z29:AF29)+SUM(AI29:AO29)</f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f t="shared" ref="AF29" si="12">+AG29+AH29</f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214" t="s">
        <v>992</v>
      </c>
    </row>
    <row r="30" spans="1:42" ht="11.25">
      <c r="C30" s="48"/>
      <c r="D30" s="48"/>
      <c r="E30" s="70"/>
      <c r="F30" s="18"/>
      <c r="G30" s="135"/>
      <c r="H30" s="135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6"/>
      <c r="Y30" s="135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6"/>
      <c r="AP30" s="213"/>
    </row>
    <row r="31" spans="1:42" ht="11.25">
      <c r="A31" s="29" t="s">
        <v>25</v>
      </c>
      <c r="B31" s="29" t="s">
        <v>26</v>
      </c>
      <c r="C31" s="29">
        <v>884801</v>
      </c>
      <c r="D31" s="29" t="s">
        <v>942</v>
      </c>
      <c r="E31" s="121" t="s">
        <v>941</v>
      </c>
      <c r="F31" s="19">
        <v>2021</v>
      </c>
      <c r="G31" s="142">
        <v>2500</v>
      </c>
      <c r="H31" s="142">
        <v>2500</v>
      </c>
      <c r="I31" s="142">
        <v>1969</v>
      </c>
      <c r="J31" s="142">
        <v>0</v>
      </c>
      <c r="K31" s="142">
        <v>0</v>
      </c>
      <c r="L31" s="142">
        <v>531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f t="shared" ref="Y31" si="13">SUM(Z31:AF31)+SUM(AI31:AO31)</f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f t="shared" ref="AF31" si="14">+AG31+AH31</f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142">
        <v>0</v>
      </c>
      <c r="AM31" s="142">
        <v>0</v>
      </c>
      <c r="AN31" s="142">
        <v>0</v>
      </c>
      <c r="AO31" s="142">
        <v>0</v>
      </c>
      <c r="AP31" s="214">
        <f>+Y31/H31*100</f>
        <v>0</v>
      </c>
    </row>
    <row r="32" spans="1:42" ht="11.25">
      <c r="A32" s="29"/>
      <c r="B32" s="29"/>
      <c r="C32" s="29"/>
      <c r="D32" s="29"/>
      <c r="E32" s="121"/>
      <c r="F32" s="19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213"/>
    </row>
    <row r="33" spans="1:42" ht="11.25">
      <c r="A33" s="29" t="s">
        <v>25</v>
      </c>
      <c r="B33" s="29" t="s">
        <v>26</v>
      </c>
      <c r="C33" s="29">
        <v>897701</v>
      </c>
      <c r="D33" s="29" t="s">
        <v>952</v>
      </c>
      <c r="E33" s="121" t="s">
        <v>948</v>
      </c>
      <c r="F33" s="19">
        <v>2021</v>
      </c>
      <c r="G33" s="142">
        <v>127</v>
      </c>
      <c r="H33" s="142">
        <v>127</v>
      </c>
      <c r="I33" s="142">
        <v>100</v>
      </c>
      <c r="J33" s="142">
        <v>0</v>
      </c>
      <c r="K33" s="142">
        <v>0</v>
      </c>
      <c r="L33" s="142">
        <v>27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f t="shared" ref="Y33" si="15">SUM(Z33:AF33)+SUM(AI33:AO33)</f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f t="shared" ref="AF33" si="16">+AG33+AH33</f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214">
        <f>+Y33/H33*100</f>
        <v>0</v>
      </c>
    </row>
    <row r="34" spans="1:42" ht="11.25">
      <c r="A34" s="29"/>
      <c r="B34" s="29"/>
      <c r="C34" s="29"/>
      <c r="D34" s="29"/>
      <c r="E34" s="121"/>
      <c r="F34" s="19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213"/>
    </row>
    <row r="35" spans="1:42" ht="11.25">
      <c r="A35" s="29" t="s">
        <v>987</v>
      </c>
      <c r="B35" s="29" t="s">
        <v>30</v>
      </c>
      <c r="C35" s="29">
        <v>840302</v>
      </c>
      <c r="D35" s="29" t="s">
        <v>982</v>
      </c>
      <c r="E35" s="121" t="s">
        <v>983</v>
      </c>
      <c r="F35" s="19">
        <v>2021</v>
      </c>
      <c r="G35" s="142">
        <v>300</v>
      </c>
      <c r="H35" s="142">
        <v>300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300</v>
      </c>
      <c r="P35" s="142">
        <v>236</v>
      </c>
      <c r="Q35" s="142">
        <v>64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f t="shared" ref="Y35" si="17">SUM(Z35:AF35)+SUM(AI35:AO35)</f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f t="shared" ref="AF35" si="18">+AG35+AH35</f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214">
        <f>+Y35/H35*100</f>
        <v>0</v>
      </c>
    </row>
    <row r="36" spans="1:42" ht="11.25">
      <c r="C36" s="48"/>
      <c r="D36" s="48"/>
      <c r="E36" s="70"/>
      <c r="F36" s="18"/>
      <c r="G36" s="135"/>
      <c r="H36" s="135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6"/>
      <c r="Y36" s="135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6"/>
      <c r="AP36" s="213"/>
    </row>
    <row r="37" spans="1:42" ht="11.25">
      <c r="C37" s="65"/>
      <c r="D37" s="65"/>
      <c r="E37" s="64" t="s">
        <v>42</v>
      </c>
      <c r="F37" s="17"/>
      <c r="G37" s="135"/>
      <c r="H37" s="135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6"/>
      <c r="Y37" s="135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6"/>
      <c r="AP37" s="213"/>
    </row>
    <row r="38" spans="1:42" ht="11.25">
      <c r="C38" s="65"/>
      <c r="D38" s="65"/>
      <c r="E38" s="51"/>
      <c r="F38" s="17"/>
      <c r="G38" s="135"/>
      <c r="H38" s="135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6"/>
      <c r="Y38" s="135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6"/>
      <c r="AP38" s="213"/>
    </row>
    <row r="39" spans="1:42" ht="11.25" customHeight="1">
      <c r="A39" s="29" t="s">
        <v>43</v>
      </c>
      <c r="B39" s="29" t="s">
        <v>26</v>
      </c>
      <c r="C39" s="29">
        <v>740301</v>
      </c>
      <c r="D39" s="48" t="s">
        <v>44</v>
      </c>
      <c r="E39" s="49" t="s">
        <v>45</v>
      </c>
      <c r="F39" s="15" t="s">
        <v>46</v>
      </c>
      <c r="G39" s="142">
        <v>127183</v>
      </c>
      <c r="H39" s="142">
        <v>0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f t="shared" ref="Y39" si="19">SUM(Z39:AF39)+SUM(AI39:AO39)</f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f t="shared" ref="AF39" si="20">+AG39+AH39</f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42">
        <v>0</v>
      </c>
      <c r="AM39" s="142">
        <v>0</v>
      </c>
      <c r="AN39" s="142">
        <v>0</v>
      </c>
      <c r="AO39" s="142">
        <v>0</v>
      </c>
      <c r="AP39" s="214" t="s">
        <v>992</v>
      </c>
    </row>
    <row r="40" spans="1:42" ht="11.25">
      <c r="A40" s="29" t="s">
        <v>43</v>
      </c>
      <c r="B40" s="29" t="s">
        <v>30</v>
      </c>
      <c r="C40" s="29">
        <v>740302</v>
      </c>
      <c r="D40" s="48" t="s">
        <v>47</v>
      </c>
      <c r="E40" s="54" t="s">
        <v>48</v>
      </c>
      <c r="F40" s="20" t="s">
        <v>582</v>
      </c>
      <c r="G40" s="142">
        <v>140960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f t="shared" ref="Y40:Y64" si="21">SUM(Z40:AF40)+SUM(AI40:AO40)</f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2">
        <f t="shared" ref="AF40:AF64" si="22">+AG40+AH40</f>
        <v>0</v>
      </c>
      <c r="AG40" s="142">
        <v>0</v>
      </c>
      <c r="AH40" s="142">
        <v>0</v>
      </c>
      <c r="AI40" s="142">
        <v>0</v>
      </c>
      <c r="AJ40" s="142">
        <v>0</v>
      </c>
      <c r="AK40" s="142">
        <v>0</v>
      </c>
      <c r="AL40" s="142">
        <v>0</v>
      </c>
      <c r="AM40" s="142">
        <v>0</v>
      </c>
      <c r="AN40" s="142">
        <v>0</v>
      </c>
      <c r="AO40" s="142">
        <v>0</v>
      </c>
      <c r="AP40" s="214" t="s">
        <v>992</v>
      </c>
    </row>
    <row r="41" spans="1:42" ht="11.25">
      <c r="A41" s="29" t="s">
        <v>43</v>
      </c>
      <c r="B41" s="29" t="s">
        <v>26</v>
      </c>
      <c r="C41" s="29">
        <v>740301</v>
      </c>
      <c r="D41" s="48" t="s">
        <v>50</v>
      </c>
      <c r="E41" s="54" t="s">
        <v>51</v>
      </c>
      <c r="F41" s="5">
        <v>2019</v>
      </c>
      <c r="G41" s="142">
        <v>40147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42">
        <f t="shared" si="21"/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f t="shared" si="22"/>
        <v>0</v>
      </c>
      <c r="AG41" s="142">
        <v>0</v>
      </c>
      <c r="AH41" s="142">
        <v>0</v>
      </c>
      <c r="AI41" s="142">
        <v>0</v>
      </c>
      <c r="AJ41" s="142">
        <v>0</v>
      </c>
      <c r="AK41" s="142">
        <v>0</v>
      </c>
      <c r="AL41" s="142">
        <v>0</v>
      </c>
      <c r="AM41" s="142">
        <v>0</v>
      </c>
      <c r="AN41" s="142">
        <v>0</v>
      </c>
      <c r="AO41" s="142">
        <v>0</v>
      </c>
      <c r="AP41" s="214" t="s">
        <v>992</v>
      </c>
    </row>
    <row r="42" spans="1:42" ht="11.25">
      <c r="A42" s="29" t="s">
        <v>43</v>
      </c>
      <c r="B42" s="29" t="s">
        <v>26</v>
      </c>
      <c r="C42" s="29">
        <v>740301</v>
      </c>
      <c r="D42" s="48" t="s">
        <v>52</v>
      </c>
      <c r="E42" s="54" t="s">
        <v>53</v>
      </c>
      <c r="F42" s="5" t="s">
        <v>151</v>
      </c>
      <c r="G42" s="142">
        <v>80905</v>
      </c>
      <c r="H42" s="142">
        <v>2568</v>
      </c>
      <c r="I42" s="142">
        <v>0</v>
      </c>
      <c r="J42" s="142">
        <v>1795</v>
      </c>
      <c r="K42" s="142">
        <v>0</v>
      </c>
      <c r="L42" s="142">
        <v>485</v>
      </c>
      <c r="M42" s="142">
        <v>0</v>
      </c>
      <c r="N42" s="142">
        <v>0</v>
      </c>
      <c r="O42" s="142">
        <v>288</v>
      </c>
      <c r="P42" s="142">
        <v>227</v>
      </c>
      <c r="Q42" s="142">
        <v>61</v>
      </c>
      <c r="R42" s="142">
        <v>0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f t="shared" si="21"/>
        <v>2380</v>
      </c>
      <c r="Z42" s="142">
        <v>0</v>
      </c>
      <c r="AA42" s="142">
        <v>1795</v>
      </c>
      <c r="AB42" s="142">
        <v>0</v>
      </c>
      <c r="AC42" s="142">
        <v>485</v>
      </c>
      <c r="AD42" s="142">
        <v>0</v>
      </c>
      <c r="AE42" s="142">
        <v>0</v>
      </c>
      <c r="AF42" s="142">
        <f t="shared" si="22"/>
        <v>100</v>
      </c>
      <c r="AG42" s="142">
        <v>100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214">
        <f t="shared" ref="AP42:AP64" si="23">+Y42/H42*100</f>
        <v>92.679127725856702</v>
      </c>
    </row>
    <row r="43" spans="1:42" ht="11.25">
      <c r="A43" s="29" t="s">
        <v>43</v>
      </c>
      <c r="B43" s="29" t="s">
        <v>26</v>
      </c>
      <c r="C43" s="29">
        <v>740301</v>
      </c>
      <c r="D43" s="48" t="s">
        <v>867</v>
      </c>
      <c r="E43" s="54" t="s">
        <v>657</v>
      </c>
      <c r="F43" s="5" t="s">
        <v>55</v>
      </c>
      <c r="G43" s="142">
        <v>115078</v>
      </c>
      <c r="H43" s="142">
        <v>55078</v>
      </c>
      <c r="I43" s="142">
        <v>0</v>
      </c>
      <c r="J43" s="142">
        <v>39260</v>
      </c>
      <c r="K43" s="142">
        <v>0</v>
      </c>
      <c r="L43" s="142">
        <v>10705</v>
      </c>
      <c r="M43" s="142">
        <v>0</v>
      </c>
      <c r="N43" s="142">
        <v>0</v>
      </c>
      <c r="O43" s="142">
        <v>5113</v>
      </c>
      <c r="P43" s="142">
        <v>4079</v>
      </c>
      <c r="Q43" s="142">
        <v>1034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f t="shared" si="21"/>
        <v>8819</v>
      </c>
      <c r="Z43" s="142">
        <v>0</v>
      </c>
      <c r="AA43" s="142">
        <v>6636</v>
      </c>
      <c r="AB43" s="142">
        <v>0</v>
      </c>
      <c r="AC43" s="142">
        <v>1792</v>
      </c>
      <c r="AD43" s="142">
        <v>0</v>
      </c>
      <c r="AE43" s="142">
        <v>0</v>
      </c>
      <c r="AF43" s="142">
        <f t="shared" si="22"/>
        <v>391</v>
      </c>
      <c r="AG43" s="142">
        <v>342</v>
      </c>
      <c r="AH43" s="142">
        <v>49</v>
      </c>
      <c r="AI43" s="142">
        <v>0</v>
      </c>
      <c r="AJ43" s="142">
        <v>0</v>
      </c>
      <c r="AK43" s="142">
        <v>0</v>
      </c>
      <c r="AL43" s="142">
        <v>0</v>
      </c>
      <c r="AM43" s="142">
        <v>0</v>
      </c>
      <c r="AN43" s="142">
        <v>0</v>
      </c>
      <c r="AO43" s="142">
        <v>0</v>
      </c>
      <c r="AP43" s="214">
        <f t="shared" si="23"/>
        <v>16.011837757362287</v>
      </c>
    </row>
    <row r="44" spans="1:42" ht="11.25" customHeight="1">
      <c r="A44" s="29" t="s">
        <v>43</v>
      </c>
      <c r="B44" s="29" t="s">
        <v>30</v>
      </c>
      <c r="C44" s="29">
        <v>740302</v>
      </c>
      <c r="D44" s="48" t="s">
        <v>56</v>
      </c>
      <c r="E44" s="49" t="s">
        <v>57</v>
      </c>
      <c r="F44" s="15" t="s">
        <v>487</v>
      </c>
      <c r="G44" s="142">
        <v>191384</v>
      </c>
      <c r="H44" s="142">
        <v>400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400</v>
      </c>
      <c r="P44" s="142">
        <v>315</v>
      </c>
      <c r="Q44" s="142">
        <v>85</v>
      </c>
      <c r="R44" s="142"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f t="shared" si="21"/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f t="shared" si="22"/>
        <v>0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42">
        <v>0</v>
      </c>
      <c r="AO44" s="142">
        <v>0</v>
      </c>
      <c r="AP44" s="214">
        <f t="shared" si="23"/>
        <v>0</v>
      </c>
    </row>
    <row r="45" spans="1:42" ht="11.25" customHeight="1">
      <c r="A45" s="46" t="s">
        <v>43</v>
      </c>
      <c r="B45" s="46" t="s">
        <v>30</v>
      </c>
      <c r="C45" s="46">
        <v>740302</v>
      </c>
      <c r="D45" s="46" t="s">
        <v>684</v>
      </c>
      <c r="E45" s="49" t="s">
        <v>57</v>
      </c>
      <c r="F45" s="15" t="s">
        <v>151</v>
      </c>
      <c r="G45" s="142">
        <v>4750</v>
      </c>
      <c r="H45" s="142">
        <v>4750</v>
      </c>
      <c r="I45" s="142">
        <v>0</v>
      </c>
      <c r="J45" s="142">
        <v>3000</v>
      </c>
      <c r="K45" s="142">
        <v>0</v>
      </c>
      <c r="L45" s="142">
        <v>810</v>
      </c>
      <c r="M45" s="142">
        <v>0</v>
      </c>
      <c r="N45" s="142">
        <v>0</v>
      </c>
      <c r="O45" s="142">
        <v>940</v>
      </c>
      <c r="P45" s="142">
        <v>740</v>
      </c>
      <c r="Q45" s="142">
        <v>200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f t="shared" si="21"/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f t="shared" si="22"/>
        <v>0</v>
      </c>
      <c r="AG45" s="142">
        <v>0</v>
      </c>
      <c r="AH45" s="142">
        <v>0</v>
      </c>
      <c r="AI45" s="142">
        <v>0</v>
      </c>
      <c r="AJ45" s="142">
        <v>0</v>
      </c>
      <c r="AK45" s="142">
        <v>0</v>
      </c>
      <c r="AL45" s="142">
        <v>0</v>
      </c>
      <c r="AM45" s="142">
        <v>0</v>
      </c>
      <c r="AN45" s="142">
        <v>0</v>
      </c>
      <c r="AO45" s="142">
        <v>0</v>
      </c>
      <c r="AP45" s="214">
        <f t="shared" si="23"/>
        <v>0</v>
      </c>
    </row>
    <row r="46" spans="1:42" ht="11.25">
      <c r="A46" s="29" t="s">
        <v>43</v>
      </c>
      <c r="B46" s="29" t="s">
        <v>26</v>
      </c>
      <c r="C46" s="29">
        <v>740301</v>
      </c>
      <c r="D46" s="48" t="s">
        <v>58</v>
      </c>
      <c r="E46" s="54" t="s">
        <v>59</v>
      </c>
      <c r="F46" s="20" t="s">
        <v>375</v>
      </c>
      <c r="G46" s="142">
        <v>109809</v>
      </c>
      <c r="H46" s="142">
        <v>8590</v>
      </c>
      <c r="I46" s="142">
        <v>0</v>
      </c>
      <c r="J46" s="142">
        <v>6630</v>
      </c>
      <c r="K46" s="142">
        <v>0</v>
      </c>
      <c r="L46" s="142">
        <v>1791</v>
      </c>
      <c r="M46" s="142">
        <v>0</v>
      </c>
      <c r="N46" s="142">
        <v>0</v>
      </c>
      <c r="O46" s="142">
        <v>169</v>
      </c>
      <c r="P46" s="142">
        <v>133</v>
      </c>
      <c r="Q46" s="142">
        <v>36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f t="shared" si="21"/>
        <v>0</v>
      </c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2">
        <f t="shared" si="22"/>
        <v>0</v>
      </c>
      <c r="AG46" s="142">
        <v>0</v>
      </c>
      <c r="AH46" s="142">
        <v>0</v>
      </c>
      <c r="AI46" s="142">
        <v>0</v>
      </c>
      <c r="AJ46" s="142">
        <v>0</v>
      </c>
      <c r="AK46" s="142">
        <v>0</v>
      </c>
      <c r="AL46" s="142">
        <v>0</v>
      </c>
      <c r="AM46" s="142">
        <v>0</v>
      </c>
      <c r="AN46" s="142">
        <v>0</v>
      </c>
      <c r="AO46" s="142">
        <v>0</v>
      </c>
      <c r="AP46" s="214">
        <f t="shared" si="23"/>
        <v>0</v>
      </c>
    </row>
    <row r="47" spans="1:42" ht="11.25">
      <c r="A47" s="29" t="s">
        <v>43</v>
      </c>
      <c r="B47" s="29" t="s">
        <v>30</v>
      </c>
      <c r="C47" s="29">
        <v>740302</v>
      </c>
      <c r="D47" s="48" t="s">
        <v>61</v>
      </c>
      <c r="E47" s="54" t="s">
        <v>62</v>
      </c>
      <c r="F47" s="5" t="s">
        <v>63</v>
      </c>
      <c r="G47" s="142">
        <v>20940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f t="shared" si="21"/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2">
        <v>0</v>
      </c>
      <c r="AF47" s="142">
        <f t="shared" si="22"/>
        <v>0</v>
      </c>
      <c r="AG47" s="142">
        <v>0</v>
      </c>
      <c r="AH47" s="142">
        <v>0</v>
      </c>
      <c r="AI47" s="142">
        <v>0</v>
      </c>
      <c r="AJ47" s="142">
        <v>0</v>
      </c>
      <c r="AK47" s="142">
        <v>0</v>
      </c>
      <c r="AL47" s="142">
        <v>0</v>
      </c>
      <c r="AM47" s="142">
        <v>0</v>
      </c>
      <c r="AN47" s="142">
        <v>0</v>
      </c>
      <c r="AO47" s="142">
        <v>0</v>
      </c>
      <c r="AP47" s="214" t="s">
        <v>992</v>
      </c>
    </row>
    <row r="48" spans="1:42" ht="11.25">
      <c r="A48" s="29" t="s">
        <v>43</v>
      </c>
      <c r="B48" s="29" t="s">
        <v>26</v>
      </c>
      <c r="C48" s="29">
        <v>740301</v>
      </c>
      <c r="D48" s="48" t="s">
        <v>64</v>
      </c>
      <c r="E48" s="54" t="s">
        <v>65</v>
      </c>
      <c r="F48" s="5" t="s">
        <v>151</v>
      </c>
      <c r="G48" s="142">
        <v>7104</v>
      </c>
      <c r="H48" s="142">
        <v>7104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7104</v>
      </c>
      <c r="P48" s="142">
        <v>5595</v>
      </c>
      <c r="Q48" s="142">
        <v>1509</v>
      </c>
      <c r="R48" s="142">
        <v>0</v>
      </c>
      <c r="S48" s="142">
        <v>0</v>
      </c>
      <c r="T48" s="142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f t="shared" si="21"/>
        <v>7094</v>
      </c>
      <c r="Z48" s="142">
        <v>0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2">
        <f t="shared" si="22"/>
        <v>7094</v>
      </c>
      <c r="AG48" s="142">
        <v>5586</v>
      </c>
      <c r="AH48" s="142">
        <v>1508</v>
      </c>
      <c r="AI48" s="142">
        <v>0</v>
      </c>
      <c r="AJ48" s="142">
        <v>0</v>
      </c>
      <c r="AK48" s="142">
        <v>0</v>
      </c>
      <c r="AL48" s="142">
        <v>0</v>
      </c>
      <c r="AM48" s="142">
        <v>0</v>
      </c>
      <c r="AN48" s="142">
        <v>0</v>
      </c>
      <c r="AO48" s="142">
        <v>0</v>
      </c>
      <c r="AP48" s="214">
        <f t="shared" si="23"/>
        <v>99.859234234234222</v>
      </c>
    </row>
    <row r="49" spans="1:42" ht="11.25">
      <c r="A49" s="29" t="s">
        <v>43</v>
      </c>
      <c r="B49" s="29" t="s">
        <v>30</v>
      </c>
      <c r="C49" s="29">
        <v>740302</v>
      </c>
      <c r="D49" s="48" t="s">
        <v>70</v>
      </c>
      <c r="E49" s="49" t="s">
        <v>71</v>
      </c>
      <c r="F49" s="5" t="s">
        <v>80</v>
      </c>
      <c r="G49" s="142">
        <v>6747</v>
      </c>
      <c r="H49" s="142">
        <v>6747</v>
      </c>
      <c r="I49" s="142">
        <v>0</v>
      </c>
      <c r="J49" s="142">
        <v>3944</v>
      </c>
      <c r="K49" s="142">
        <v>0</v>
      </c>
      <c r="L49" s="142">
        <v>1065</v>
      </c>
      <c r="M49" s="142">
        <v>0</v>
      </c>
      <c r="N49" s="142">
        <v>0</v>
      </c>
      <c r="O49" s="142">
        <v>1738</v>
      </c>
      <c r="P49" s="142">
        <v>1368</v>
      </c>
      <c r="Q49" s="142">
        <v>370</v>
      </c>
      <c r="R49" s="142">
        <v>0</v>
      </c>
      <c r="S49" s="142">
        <v>0</v>
      </c>
      <c r="T49" s="142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f t="shared" si="21"/>
        <v>6745</v>
      </c>
      <c r="Z49" s="142">
        <v>0</v>
      </c>
      <c r="AA49" s="142">
        <v>3944</v>
      </c>
      <c r="AB49" s="142">
        <v>0</v>
      </c>
      <c r="AC49" s="142">
        <v>1065</v>
      </c>
      <c r="AD49" s="142">
        <v>0</v>
      </c>
      <c r="AE49" s="142">
        <v>0</v>
      </c>
      <c r="AF49" s="142">
        <f t="shared" si="22"/>
        <v>1736</v>
      </c>
      <c r="AG49" s="142">
        <v>1367</v>
      </c>
      <c r="AH49" s="142">
        <v>369</v>
      </c>
      <c r="AI49" s="142">
        <v>0</v>
      </c>
      <c r="AJ49" s="142">
        <v>0</v>
      </c>
      <c r="AK49" s="142">
        <v>0</v>
      </c>
      <c r="AL49" s="142">
        <v>0</v>
      </c>
      <c r="AM49" s="142">
        <v>0</v>
      </c>
      <c r="AN49" s="142">
        <v>0</v>
      </c>
      <c r="AO49" s="142">
        <v>0</v>
      </c>
      <c r="AP49" s="214">
        <f t="shared" si="23"/>
        <v>99.970357195790726</v>
      </c>
    </row>
    <row r="50" spans="1:42" ht="11.25">
      <c r="A50" s="29" t="s">
        <v>43</v>
      </c>
      <c r="B50" s="29" t="s">
        <v>26</v>
      </c>
      <c r="C50" s="29">
        <v>740301</v>
      </c>
      <c r="D50" s="48" t="s">
        <v>72</v>
      </c>
      <c r="E50" s="49" t="s">
        <v>73</v>
      </c>
      <c r="F50" s="5">
        <v>2019</v>
      </c>
      <c r="G50" s="142">
        <v>19835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f t="shared" si="21"/>
        <v>0</v>
      </c>
      <c r="Z50" s="142">
        <v>0</v>
      </c>
      <c r="AA50" s="142">
        <v>0</v>
      </c>
      <c r="AB50" s="142">
        <v>0</v>
      </c>
      <c r="AC50" s="142">
        <v>0</v>
      </c>
      <c r="AD50" s="142">
        <v>0</v>
      </c>
      <c r="AE50" s="142">
        <v>0</v>
      </c>
      <c r="AF50" s="142">
        <f t="shared" si="22"/>
        <v>0</v>
      </c>
      <c r="AG50" s="142">
        <v>0</v>
      </c>
      <c r="AH50" s="142">
        <v>0</v>
      </c>
      <c r="AI50" s="142">
        <v>0</v>
      </c>
      <c r="AJ50" s="142">
        <v>0</v>
      </c>
      <c r="AK50" s="142">
        <v>0</v>
      </c>
      <c r="AL50" s="142">
        <v>0</v>
      </c>
      <c r="AM50" s="142">
        <v>0</v>
      </c>
      <c r="AN50" s="142">
        <v>0</v>
      </c>
      <c r="AO50" s="142">
        <v>0</v>
      </c>
      <c r="AP50" s="214" t="s">
        <v>992</v>
      </c>
    </row>
    <row r="51" spans="1:42" ht="11.25">
      <c r="A51" s="29" t="s">
        <v>43</v>
      </c>
      <c r="B51" s="29" t="s">
        <v>26</v>
      </c>
      <c r="C51" s="29">
        <v>740301</v>
      </c>
      <c r="D51" s="48" t="s">
        <v>74</v>
      </c>
      <c r="E51" s="49" t="s">
        <v>75</v>
      </c>
      <c r="F51" s="5">
        <v>2019</v>
      </c>
      <c r="G51" s="142">
        <v>40084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f t="shared" si="21"/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2">
        <f t="shared" si="22"/>
        <v>0</v>
      </c>
      <c r="AG51" s="142">
        <v>0</v>
      </c>
      <c r="AH51" s="142">
        <v>0</v>
      </c>
      <c r="AI51" s="142">
        <v>0</v>
      </c>
      <c r="AJ51" s="142">
        <v>0</v>
      </c>
      <c r="AK51" s="142">
        <v>0</v>
      </c>
      <c r="AL51" s="142">
        <v>0</v>
      </c>
      <c r="AM51" s="142">
        <v>0</v>
      </c>
      <c r="AN51" s="142">
        <v>0</v>
      </c>
      <c r="AO51" s="142">
        <v>0</v>
      </c>
      <c r="AP51" s="214" t="s">
        <v>992</v>
      </c>
    </row>
    <row r="52" spans="1:42" ht="11.25">
      <c r="A52" s="29" t="s">
        <v>43</v>
      </c>
      <c r="B52" s="29" t="s">
        <v>26</v>
      </c>
      <c r="C52" s="29">
        <v>740301</v>
      </c>
      <c r="D52" s="48" t="s">
        <v>76</v>
      </c>
      <c r="E52" s="49" t="s">
        <v>77</v>
      </c>
      <c r="F52" s="5" t="s">
        <v>151</v>
      </c>
      <c r="G52" s="142">
        <v>29753</v>
      </c>
      <c r="H52" s="142">
        <v>29753</v>
      </c>
      <c r="I52" s="142">
        <v>0</v>
      </c>
      <c r="J52" s="142">
        <v>23195</v>
      </c>
      <c r="K52" s="142">
        <v>0</v>
      </c>
      <c r="L52" s="142">
        <v>6263</v>
      </c>
      <c r="M52" s="142">
        <v>0</v>
      </c>
      <c r="N52" s="142">
        <v>0</v>
      </c>
      <c r="O52" s="142">
        <v>295</v>
      </c>
      <c r="P52" s="142">
        <v>232</v>
      </c>
      <c r="Q52" s="142">
        <v>63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f t="shared" si="21"/>
        <v>29751</v>
      </c>
      <c r="Z52" s="142">
        <v>0</v>
      </c>
      <c r="AA52" s="142">
        <v>23194</v>
      </c>
      <c r="AB52" s="142">
        <v>0</v>
      </c>
      <c r="AC52" s="142">
        <v>6262</v>
      </c>
      <c r="AD52" s="142">
        <v>0</v>
      </c>
      <c r="AE52" s="142">
        <v>0</v>
      </c>
      <c r="AF52" s="142">
        <f t="shared" si="22"/>
        <v>295</v>
      </c>
      <c r="AG52" s="142">
        <v>232</v>
      </c>
      <c r="AH52" s="142">
        <v>63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214">
        <f t="shared" si="23"/>
        <v>99.993277988774238</v>
      </c>
    </row>
    <row r="53" spans="1:42" ht="11.25">
      <c r="A53" s="29" t="s">
        <v>43</v>
      </c>
      <c r="B53" s="29" t="s">
        <v>26</v>
      </c>
      <c r="C53" s="29">
        <v>740301</v>
      </c>
      <c r="D53" s="48" t="s">
        <v>78</v>
      </c>
      <c r="E53" s="49" t="s">
        <v>79</v>
      </c>
      <c r="F53" s="5" t="s">
        <v>80</v>
      </c>
      <c r="G53" s="142">
        <v>269038</v>
      </c>
      <c r="H53" s="142">
        <v>189000</v>
      </c>
      <c r="I53" s="142">
        <v>0</v>
      </c>
      <c r="J53" s="142">
        <v>145901</v>
      </c>
      <c r="K53" s="142">
        <v>0</v>
      </c>
      <c r="L53" s="142">
        <v>39393</v>
      </c>
      <c r="M53" s="142">
        <v>0</v>
      </c>
      <c r="N53" s="142">
        <v>0</v>
      </c>
      <c r="O53" s="142">
        <v>3706</v>
      </c>
      <c r="P53" s="142">
        <v>2918</v>
      </c>
      <c r="Q53" s="142">
        <v>788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f t="shared" si="21"/>
        <v>106717</v>
      </c>
      <c r="Z53" s="142">
        <v>0</v>
      </c>
      <c r="AA53" s="142">
        <v>83197</v>
      </c>
      <c r="AB53" s="142">
        <v>0</v>
      </c>
      <c r="AC53" s="142">
        <v>22463</v>
      </c>
      <c r="AD53" s="142">
        <v>0</v>
      </c>
      <c r="AE53" s="142">
        <v>0</v>
      </c>
      <c r="AF53" s="142">
        <f t="shared" si="22"/>
        <v>1057</v>
      </c>
      <c r="AG53" s="142">
        <v>832</v>
      </c>
      <c r="AH53" s="142">
        <v>225</v>
      </c>
      <c r="AI53" s="142">
        <v>0</v>
      </c>
      <c r="AJ53" s="142">
        <v>0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214">
        <f t="shared" si="23"/>
        <v>56.464021164021162</v>
      </c>
    </row>
    <row r="54" spans="1:42" ht="11.25">
      <c r="A54" s="29" t="s">
        <v>43</v>
      </c>
      <c r="B54" s="29" t="s">
        <v>26</v>
      </c>
      <c r="C54" s="29">
        <v>740301</v>
      </c>
      <c r="D54" s="48" t="s">
        <v>81</v>
      </c>
      <c r="E54" s="54" t="s">
        <v>82</v>
      </c>
      <c r="F54" s="5" t="s">
        <v>83</v>
      </c>
      <c r="G54" s="142">
        <v>327786</v>
      </c>
      <c r="H54" s="142">
        <v>120141</v>
      </c>
      <c r="I54" s="142">
        <v>0</v>
      </c>
      <c r="J54" s="142">
        <v>33417</v>
      </c>
      <c r="K54" s="142">
        <v>0</v>
      </c>
      <c r="L54" s="142">
        <v>9024</v>
      </c>
      <c r="M54" s="142">
        <v>0</v>
      </c>
      <c r="N54" s="142">
        <v>0</v>
      </c>
      <c r="O54" s="142">
        <v>77700</v>
      </c>
      <c r="P54" s="142">
        <v>61180</v>
      </c>
      <c r="Q54" s="142">
        <v>16520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f t="shared" si="21"/>
        <v>120016</v>
      </c>
      <c r="Z54" s="142">
        <v>0</v>
      </c>
      <c r="AA54" s="142">
        <v>33324</v>
      </c>
      <c r="AB54" s="142">
        <v>0</v>
      </c>
      <c r="AC54" s="142">
        <v>8997</v>
      </c>
      <c r="AD54" s="142">
        <v>0</v>
      </c>
      <c r="AE54" s="142">
        <v>0</v>
      </c>
      <c r="AF54" s="142">
        <f t="shared" si="22"/>
        <v>77695</v>
      </c>
      <c r="AG54" s="142">
        <v>61177</v>
      </c>
      <c r="AH54" s="142">
        <v>16518</v>
      </c>
      <c r="AI54" s="142">
        <v>0</v>
      </c>
      <c r="AJ54" s="142">
        <v>0</v>
      </c>
      <c r="AK54" s="142">
        <v>0</v>
      </c>
      <c r="AL54" s="142">
        <v>0</v>
      </c>
      <c r="AM54" s="142">
        <v>0</v>
      </c>
      <c r="AN54" s="142">
        <v>0</v>
      </c>
      <c r="AO54" s="142">
        <v>0</v>
      </c>
      <c r="AP54" s="214">
        <f t="shared" si="23"/>
        <v>99.89595558552034</v>
      </c>
    </row>
    <row r="55" spans="1:42" ht="11.25">
      <c r="A55" s="29" t="s">
        <v>43</v>
      </c>
      <c r="B55" s="29" t="s">
        <v>30</v>
      </c>
      <c r="C55" s="29">
        <v>740302</v>
      </c>
      <c r="D55" s="48" t="s">
        <v>84</v>
      </c>
      <c r="E55" s="54" t="s">
        <v>85</v>
      </c>
      <c r="F55" s="5" t="s">
        <v>80</v>
      </c>
      <c r="G55" s="142">
        <v>15215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f t="shared" si="21"/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2">
        <v>0</v>
      </c>
      <c r="AF55" s="142">
        <f t="shared" si="22"/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142">
        <v>0</v>
      </c>
      <c r="AM55" s="142">
        <v>0</v>
      </c>
      <c r="AN55" s="142">
        <v>0</v>
      </c>
      <c r="AO55" s="142">
        <v>0</v>
      </c>
      <c r="AP55" s="214" t="s">
        <v>992</v>
      </c>
    </row>
    <row r="56" spans="1:42" ht="22.5">
      <c r="A56" s="29" t="s">
        <v>43</v>
      </c>
      <c r="B56" s="29" t="s">
        <v>30</v>
      </c>
      <c r="C56" s="29">
        <v>740302</v>
      </c>
      <c r="D56" s="48" t="s">
        <v>86</v>
      </c>
      <c r="E56" s="49" t="s">
        <v>87</v>
      </c>
      <c r="F56" s="9">
        <v>2019</v>
      </c>
      <c r="G56" s="142">
        <v>129234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f t="shared" si="21"/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f t="shared" si="22"/>
        <v>0</v>
      </c>
      <c r="AG56" s="142">
        <v>0</v>
      </c>
      <c r="AH56" s="142">
        <v>0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214" t="s">
        <v>992</v>
      </c>
    </row>
    <row r="57" spans="1:42" ht="11.25">
      <c r="A57" s="29" t="s">
        <v>43</v>
      </c>
      <c r="B57" s="29" t="s">
        <v>26</v>
      </c>
      <c r="C57" s="29">
        <v>740301</v>
      </c>
      <c r="D57" s="48" t="s">
        <v>88</v>
      </c>
      <c r="E57" s="54" t="s">
        <v>636</v>
      </c>
      <c r="F57" s="5" t="s">
        <v>89</v>
      </c>
      <c r="G57" s="142">
        <v>873449</v>
      </c>
      <c r="H57" s="142">
        <v>314860</v>
      </c>
      <c r="I57" s="142">
        <v>0</v>
      </c>
      <c r="J57" s="142">
        <v>246330</v>
      </c>
      <c r="K57" s="142">
        <v>0</v>
      </c>
      <c r="L57" s="142">
        <v>66648</v>
      </c>
      <c r="M57" s="142">
        <v>0</v>
      </c>
      <c r="N57" s="142">
        <v>0</v>
      </c>
      <c r="O57" s="142">
        <v>1882</v>
      </c>
      <c r="P57" s="142">
        <v>1477</v>
      </c>
      <c r="Q57" s="142">
        <v>405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f t="shared" si="21"/>
        <v>270045</v>
      </c>
      <c r="Z57" s="142">
        <v>0</v>
      </c>
      <c r="AA57" s="142">
        <v>211566</v>
      </c>
      <c r="AB57" s="142">
        <v>0</v>
      </c>
      <c r="AC57" s="142">
        <v>57123</v>
      </c>
      <c r="AD57" s="142">
        <v>0</v>
      </c>
      <c r="AE57" s="142">
        <v>0</v>
      </c>
      <c r="AF57" s="142">
        <f t="shared" si="22"/>
        <v>1356</v>
      </c>
      <c r="AG57" s="142">
        <v>1068</v>
      </c>
      <c r="AH57" s="142">
        <v>288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214">
        <f t="shared" si="23"/>
        <v>85.7666899574414</v>
      </c>
    </row>
    <row r="58" spans="1:42" ht="11.25">
      <c r="A58" s="29" t="s">
        <v>43</v>
      </c>
      <c r="B58" s="29" t="s">
        <v>26</v>
      </c>
      <c r="C58" s="29">
        <v>740301</v>
      </c>
      <c r="D58" s="48" t="s">
        <v>90</v>
      </c>
      <c r="E58" s="54" t="s">
        <v>637</v>
      </c>
      <c r="F58" s="5" t="s">
        <v>89</v>
      </c>
      <c r="G58" s="142">
        <v>349210</v>
      </c>
      <c r="H58" s="142">
        <v>232306</v>
      </c>
      <c r="I58" s="142">
        <v>0</v>
      </c>
      <c r="J58" s="142">
        <v>138158</v>
      </c>
      <c r="K58" s="142">
        <v>0</v>
      </c>
      <c r="L58" s="142">
        <v>37514</v>
      </c>
      <c r="M58" s="142">
        <v>0</v>
      </c>
      <c r="N58" s="142">
        <v>0</v>
      </c>
      <c r="O58" s="142">
        <v>56634</v>
      </c>
      <c r="P58" s="142">
        <v>44594</v>
      </c>
      <c r="Q58" s="142">
        <v>12040</v>
      </c>
      <c r="R58" s="142">
        <v>0</v>
      </c>
      <c r="S58" s="142">
        <v>0</v>
      </c>
      <c r="T58" s="142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f t="shared" si="21"/>
        <v>210986</v>
      </c>
      <c r="Z58" s="142">
        <v>0</v>
      </c>
      <c r="AA58" s="142">
        <v>129280</v>
      </c>
      <c r="AB58" s="142">
        <v>0</v>
      </c>
      <c r="AC58" s="142">
        <v>34906</v>
      </c>
      <c r="AD58" s="142">
        <v>0</v>
      </c>
      <c r="AE58" s="142">
        <v>0</v>
      </c>
      <c r="AF58" s="142">
        <f t="shared" si="22"/>
        <v>46800</v>
      </c>
      <c r="AG58" s="142">
        <v>36850</v>
      </c>
      <c r="AH58" s="142">
        <v>9950</v>
      </c>
      <c r="AI58" s="142">
        <v>0</v>
      </c>
      <c r="AJ58" s="142">
        <v>0</v>
      </c>
      <c r="AK58" s="142">
        <v>0</v>
      </c>
      <c r="AL58" s="142">
        <v>0</v>
      </c>
      <c r="AM58" s="142">
        <v>0</v>
      </c>
      <c r="AN58" s="142">
        <v>0</v>
      </c>
      <c r="AO58" s="142">
        <v>0</v>
      </c>
      <c r="AP58" s="214">
        <f t="shared" si="23"/>
        <v>90.822449699964707</v>
      </c>
    </row>
    <row r="59" spans="1:42" ht="11.25">
      <c r="A59" s="29" t="s">
        <v>43</v>
      </c>
      <c r="B59" s="29" t="s">
        <v>26</v>
      </c>
      <c r="C59" s="29">
        <v>740301</v>
      </c>
      <c r="D59" s="48" t="s">
        <v>91</v>
      </c>
      <c r="E59" s="54" t="s">
        <v>92</v>
      </c>
      <c r="F59" s="5" t="s">
        <v>89</v>
      </c>
      <c r="G59" s="142">
        <v>124420</v>
      </c>
      <c r="H59" s="142">
        <v>64741</v>
      </c>
      <c r="I59" s="142">
        <v>0</v>
      </c>
      <c r="J59" s="142">
        <v>49977</v>
      </c>
      <c r="K59" s="142">
        <v>0</v>
      </c>
      <c r="L59" s="142">
        <v>13494</v>
      </c>
      <c r="M59" s="142">
        <v>0</v>
      </c>
      <c r="N59" s="142">
        <v>0</v>
      </c>
      <c r="O59" s="142">
        <v>1270</v>
      </c>
      <c r="P59" s="142">
        <v>1014</v>
      </c>
      <c r="Q59" s="142">
        <v>256</v>
      </c>
      <c r="R59" s="142">
        <v>0</v>
      </c>
      <c r="S59" s="142">
        <v>0</v>
      </c>
      <c r="T59" s="142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f t="shared" si="21"/>
        <v>64723</v>
      </c>
      <c r="Z59" s="142">
        <v>0</v>
      </c>
      <c r="AA59" s="142">
        <v>49964</v>
      </c>
      <c r="AB59" s="142">
        <v>0</v>
      </c>
      <c r="AC59" s="142">
        <v>13490</v>
      </c>
      <c r="AD59" s="142">
        <v>0</v>
      </c>
      <c r="AE59" s="142">
        <v>0</v>
      </c>
      <c r="AF59" s="142">
        <f t="shared" si="22"/>
        <v>1269</v>
      </c>
      <c r="AG59" s="142">
        <v>999</v>
      </c>
      <c r="AH59" s="142">
        <v>270</v>
      </c>
      <c r="AI59" s="142">
        <v>0</v>
      </c>
      <c r="AJ59" s="142">
        <v>0</v>
      </c>
      <c r="AK59" s="142">
        <v>0</v>
      </c>
      <c r="AL59" s="142">
        <v>0</v>
      </c>
      <c r="AM59" s="142">
        <v>0</v>
      </c>
      <c r="AN59" s="142">
        <v>0</v>
      </c>
      <c r="AO59" s="142">
        <v>0</v>
      </c>
      <c r="AP59" s="214">
        <f t="shared" si="23"/>
        <v>99.972196907678295</v>
      </c>
    </row>
    <row r="60" spans="1:42" ht="11.25">
      <c r="A60" s="29" t="s">
        <v>43</v>
      </c>
      <c r="B60" s="29" t="s">
        <v>26</v>
      </c>
      <c r="C60" s="29">
        <v>740301</v>
      </c>
      <c r="D60" s="48" t="s">
        <v>93</v>
      </c>
      <c r="E60" s="54" t="s">
        <v>94</v>
      </c>
      <c r="F60" s="5" t="s">
        <v>89</v>
      </c>
      <c r="G60" s="142">
        <v>30000</v>
      </c>
      <c r="H60" s="142">
        <v>10000</v>
      </c>
      <c r="I60" s="142">
        <v>0</v>
      </c>
      <c r="J60" s="142">
        <v>7719</v>
      </c>
      <c r="K60" s="142">
        <v>0</v>
      </c>
      <c r="L60" s="142">
        <v>2084</v>
      </c>
      <c r="M60" s="142">
        <v>0</v>
      </c>
      <c r="N60" s="142">
        <v>0</v>
      </c>
      <c r="O60" s="142">
        <v>197</v>
      </c>
      <c r="P60" s="142">
        <v>155</v>
      </c>
      <c r="Q60" s="142">
        <v>42</v>
      </c>
      <c r="R60" s="142">
        <v>0</v>
      </c>
      <c r="S60" s="142">
        <v>0</v>
      </c>
      <c r="T60" s="142">
        <v>0</v>
      </c>
      <c r="U60" s="142">
        <v>0</v>
      </c>
      <c r="V60" s="142">
        <v>0</v>
      </c>
      <c r="W60" s="142">
        <v>0</v>
      </c>
      <c r="X60" s="142">
        <v>0</v>
      </c>
      <c r="Y60" s="142">
        <f t="shared" si="21"/>
        <v>0</v>
      </c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f t="shared" si="22"/>
        <v>0</v>
      </c>
      <c r="AG60" s="142">
        <v>0</v>
      </c>
      <c r="AH60" s="142">
        <v>0</v>
      </c>
      <c r="AI60" s="142">
        <v>0</v>
      </c>
      <c r="AJ60" s="142">
        <v>0</v>
      </c>
      <c r="AK60" s="142">
        <v>0</v>
      </c>
      <c r="AL60" s="142">
        <v>0</v>
      </c>
      <c r="AM60" s="142">
        <v>0</v>
      </c>
      <c r="AN60" s="142">
        <v>0</v>
      </c>
      <c r="AO60" s="142">
        <v>0</v>
      </c>
      <c r="AP60" s="214">
        <f t="shared" si="23"/>
        <v>0</v>
      </c>
    </row>
    <row r="61" spans="1:42" ht="11.25">
      <c r="A61" s="29" t="s">
        <v>43</v>
      </c>
      <c r="B61" s="29" t="s">
        <v>26</v>
      </c>
      <c r="C61" s="29">
        <v>740301</v>
      </c>
      <c r="D61" s="48" t="s">
        <v>866</v>
      </c>
      <c r="E61" s="72" t="s">
        <v>95</v>
      </c>
      <c r="F61" s="19">
        <v>2021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f t="shared" si="21"/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f t="shared" si="22"/>
        <v>0</v>
      </c>
      <c r="AG61" s="142">
        <v>0</v>
      </c>
      <c r="AH61" s="14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42">
        <v>0</v>
      </c>
      <c r="AO61" s="142">
        <v>0</v>
      </c>
      <c r="AP61" s="214" t="s">
        <v>992</v>
      </c>
    </row>
    <row r="62" spans="1:42" ht="11.25">
      <c r="A62" s="29" t="s">
        <v>43</v>
      </c>
      <c r="B62" s="29" t="s">
        <v>26</v>
      </c>
      <c r="C62" s="29">
        <v>740301</v>
      </c>
      <c r="D62" s="48" t="s">
        <v>974</v>
      </c>
      <c r="E62" s="72" t="s">
        <v>971</v>
      </c>
      <c r="F62" s="19">
        <v>2021</v>
      </c>
      <c r="G62" s="142">
        <v>29717</v>
      </c>
      <c r="H62" s="142">
        <v>29717</v>
      </c>
      <c r="I62" s="142">
        <v>0</v>
      </c>
      <c r="J62" s="142">
        <v>14100</v>
      </c>
      <c r="K62" s="142">
        <v>0</v>
      </c>
      <c r="L62" s="142">
        <v>3807</v>
      </c>
      <c r="M62" s="142">
        <v>0</v>
      </c>
      <c r="N62" s="142">
        <v>0</v>
      </c>
      <c r="O62" s="142">
        <v>11810</v>
      </c>
      <c r="P62" s="142">
        <v>9299</v>
      </c>
      <c r="Q62" s="142">
        <v>2511</v>
      </c>
      <c r="R62" s="142">
        <v>0</v>
      </c>
      <c r="S62" s="142">
        <v>0</v>
      </c>
      <c r="T62" s="142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f t="shared" si="21"/>
        <v>29716</v>
      </c>
      <c r="Z62" s="142">
        <v>0</v>
      </c>
      <c r="AA62" s="142">
        <v>14100</v>
      </c>
      <c r="AB62" s="142">
        <v>0</v>
      </c>
      <c r="AC62" s="142">
        <v>3807</v>
      </c>
      <c r="AD62" s="142">
        <v>0</v>
      </c>
      <c r="AE62" s="142">
        <v>0</v>
      </c>
      <c r="AF62" s="142">
        <f t="shared" si="22"/>
        <v>11809</v>
      </c>
      <c r="AG62" s="142">
        <v>9299</v>
      </c>
      <c r="AH62" s="142">
        <v>2510</v>
      </c>
      <c r="AI62" s="142">
        <v>0</v>
      </c>
      <c r="AJ62" s="142">
        <v>0</v>
      </c>
      <c r="AK62" s="142">
        <v>0</v>
      </c>
      <c r="AL62" s="142">
        <v>0</v>
      </c>
      <c r="AM62" s="142">
        <v>0</v>
      </c>
      <c r="AN62" s="142">
        <v>0</v>
      </c>
      <c r="AO62" s="142">
        <v>0</v>
      </c>
      <c r="AP62" s="214">
        <f t="shared" si="23"/>
        <v>99.996634922771477</v>
      </c>
    </row>
    <row r="63" spans="1:42" ht="11.25">
      <c r="A63" s="29" t="s">
        <v>43</v>
      </c>
      <c r="B63" s="29" t="s">
        <v>26</v>
      </c>
      <c r="C63" s="29">
        <v>740301</v>
      </c>
      <c r="D63" s="48" t="s">
        <v>975</v>
      </c>
      <c r="E63" s="72" t="s">
        <v>972</v>
      </c>
      <c r="F63" s="19">
        <v>2021</v>
      </c>
      <c r="G63" s="142">
        <v>9989</v>
      </c>
      <c r="H63" s="142">
        <v>9989</v>
      </c>
      <c r="I63" s="142">
        <v>0</v>
      </c>
      <c r="J63" s="142">
        <v>5840</v>
      </c>
      <c r="K63" s="142">
        <v>0</v>
      </c>
      <c r="L63" s="142">
        <v>1577</v>
      </c>
      <c r="M63" s="142">
        <v>0</v>
      </c>
      <c r="N63" s="142">
        <v>0</v>
      </c>
      <c r="O63" s="142">
        <v>2572</v>
      </c>
      <c r="P63" s="142">
        <v>2025</v>
      </c>
      <c r="Q63" s="142">
        <v>547</v>
      </c>
      <c r="R63" s="142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f t="shared" si="21"/>
        <v>9987</v>
      </c>
      <c r="Z63" s="142">
        <v>0</v>
      </c>
      <c r="AA63" s="142">
        <v>5840</v>
      </c>
      <c r="AB63" s="142">
        <v>0</v>
      </c>
      <c r="AC63" s="142">
        <v>1577</v>
      </c>
      <c r="AD63" s="142">
        <v>0</v>
      </c>
      <c r="AE63" s="142">
        <v>0</v>
      </c>
      <c r="AF63" s="142">
        <f t="shared" si="22"/>
        <v>2570</v>
      </c>
      <c r="AG63" s="142">
        <v>2024</v>
      </c>
      <c r="AH63" s="142">
        <v>546</v>
      </c>
      <c r="AI63" s="142">
        <v>0</v>
      </c>
      <c r="AJ63" s="142">
        <v>0</v>
      </c>
      <c r="AK63" s="142">
        <v>0</v>
      </c>
      <c r="AL63" s="142">
        <v>0</v>
      </c>
      <c r="AM63" s="142">
        <v>0</v>
      </c>
      <c r="AN63" s="142">
        <v>0</v>
      </c>
      <c r="AO63" s="142">
        <v>0</v>
      </c>
      <c r="AP63" s="214">
        <f t="shared" si="23"/>
        <v>99.979977975773352</v>
      </c>
    </row>
    <row r="64" spans="1:42" ht="11.25">
      <c r="A64" s="29" t="s">
        <v>43</v>
      </c>
      <c r="B64" s="29" t="s">
        <v>26</v>
      </c>
      <c r="C64" s="29">
        <v>740301</v>
      </c>
      <c r="D64" s="48" t="s">
        <v>976</v>
      </c>
      <c r="E64" s="72" t="s">
        <v>973</v>
      </c>
      <c r="F64" s="19">
        <v>2021</v>
      </c>
      <c r="G64" s="142">
        <v>26991</v>
      </c>
      <c r="H64" s="142">
        <v>26991</v>
      </c>
      <c r="I64" s="142">
        <v>0</v>
      </c>
      <c r="J64" s="142">
        <v>19065</v>
      </c>
      <c r="K64" s="142">
        <v>0</v>
      </c>
      <c r="L64" s="142">
        <v>5148</v>
      </c>
      <c r="M64" s="142">
        <v>0</v>
      </c>
      <c r="N64" s="142">
        <v>0</v>
      </c>
      <c r="O64" s="142">
        <v>2778</v>
      </c>
      <c r="P64" s="142">
        <v>2187</v>
      </c>
      <c r="Q64" s="142">
        <v>591</v>
      </c>
      <c r="R64" s="142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0</v>
      </c>
      <c r="Y64" s="142">
        <f t="shared" si="21"/>
        <v>26988</v>
      </c>
      <c r="Z64" s="142">
        <v>0</v>
      </c>
      <c r="AA64" s="142">
        <v>19064</v>
      </c>
      <c r="AB64" s="142">
        <v>0</v>
      </c>
      <c r="AC64" s="142">
        <v>5147</v>
      </c>
      <c r="AD64" s="142">
        <v>0</v>
      </c>
      <c r="AE64" s="142">
        <v>0</v>
      </c>
      <c r="AF64" s="142">
        <f t="shared" si="22"/>
        <v>2777</v>
      </c>
      <c r="AG64" s="142">
        <v>2186</v>
      </c>
      <c r="AH64" s="142">
        <v>591</v>
      </c>
      <c r="AI64" s="142">
        <v>0</v>
      </c>
      <c r="AJ64" s="142">
        <v>0</v>
      </c>
      <c r="AK64" s="142">
        <v>0</v>
      </c>
      <c r="AL64" s="142">
        <v>0</v>
      </c>
      <c r="AM64" s="142">
        <v>0</v>
      </c>
      <c r="AN64" s="142">
        <v>0</v>
      </c>
      <c r="AO64" s="142">
        <v>0</v>
      </c>
      <c r="AP64" s="214">
        <f t="shared" si="23"/>
        <v>99.988885183950202</v>
      </c>
    </row>
    <row r="65" spans="1:42" ht="11.25">
      <c r="C65" s="48"/>
      <c r="D65" s="48"/>
      <c r="E65" s="54"/>
      <c r="F65" s="20"/>
      <c r="G65" s="135"/>
      <c r="H65" s="135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6"/>
      <c r="Y65" s="135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6"/>
      <c r="AP65" s="213"/>
    </row>
    <row r="66" spans="1:42" s="36" customFormat="1" ht="11.25">
      <c r="A66" s="67"/>
      <c r="B66" s="67"/>
      <c r="C66" s="68"/>
      <c r="D66" s="68"/>
      <c r="E66" s="69" t="s">
        <v>595</v>
      </c>
      <c r="F66" s="40"/>
      <c r="G66" s="39">
        <f>SUM(G23:G64)</f>
        <v>3212271</v>
      </c>
      <c r="H66" s="39">
        <f t="shared" ref="H66:X66" si="24">SUM(H23:H64)</f>
        <v>1120696</v>
      </c>
      <c r="I66" s="39">
        <f t="shared" si="24"/>
        <v>5399</v>
      </c>
      <c r="J66" s="39">
        <f t="shared" si="24"/>
        <v>738331</v>
      </c>
      <c r="K66" s="39">
        <f t="shared" si="24"/>
        <v>0</v>
      </c>
      <c r="L66" s="39">
        <f t="shared" si="24"/>
        <v>201303</v>
      </c>
      <c r="M66" s="39">
        <f t="shared" si="24"/>
        <v>0</v>
      </c>
      <c r="N66" s="39">
        <f t="shared" si="24"/>
        <v>0</v>
      </c>
      <c r="O66" s="39">
        <f t="shared" si="24"/>
        <v>175663</v>
      </c>
      <c r="P66" s="39">
        <f t="shared" si="24"/>
        <v>138377</v>
      </c>
      <c r="Q66" s="39">
        <f t="shared" si="24"/>
        <v>37286</v>
      </c>
      <c r="R66" s="39">
        <f t="shared" si="24"/>
        <v>0</v>
      </c>
      <c r="S66" s="39">
        <f t="shared" si="24"/>
        <v>0</v>
      </c>
      <c r="T66" s="39">
        <f t="shared" si="24"/>
        <v>0</v>
      </c>
      <c r="U66" s="39">
        <f t="shared" si="24"/>
        <v>0</v>
      </c>
      <c r="V66" s="39">
        <f t="shared" si="24"/>
        <v>0</v>
      </c>
      <c r="W66" s="39">
        <f t="shared" si="24"/>
        <v>0</v>
      </c>
      <c r="X66" s="39">
        <f t="shared" si="24"/>
        <v>0</v>
      </c>
      <c r="Y66" s="39">
        <f t="shared" ref="Y66:AO66" si="25">SUM(Y23:Y64)</f>
        <v>898147</v>
      </c>
      <c r="Z66" s="39">
        <f t="shared" si="25"/>
        <v>3262</v>
      </c>
      <c r="AA66" s="39">
        <f t="shared" si="25"/>
        <v>581904</v>
      </c>
      <c r="AB66" s="39">
        <f t="shared" si="25"/>
        <v>0</v>
      </c>
      <c r="AC66" s="39">
        <f t="shared" si="25"/>
        <v>157995</v>
      </c>
      <c r="AD66" s="39">
        <f t="shared" si="25"/>
        <v>0</v>
      </c>
      <c r="AE66" s="39">
        <f t="shared" si="25"/>
        <v>0</v>
      </c>
      <c r="AF66" s="39">
        <f t="shared" si="25"/>
        <v>154986</v>
      </c>
      <c r="AG66" s="39">
        <f t="shared" si="25"/>
        <v>122091</v>
      </c>
      <c r="AH66" s="39">
        <f t="shared" si="25"/>
        <v>32895</v>
      </c>
      <c r="AI66" s="39">
        <f t="shared" si="25"/>
        <v>0</v>
      </c>
      <c r="AJ66" s="39">
        <f t="shared" si="25"/>
        <v>0</v>
      </c>
      <c r="AK66" s="39">
        <f t="shared" si="25"/>
        <v>0</v>
      </c>
      <c r="AL66" s="39">
        <f t="shared" si="25"/>
        <v>0</v>
      </c>
      <c r="AM66" s="39">
        <f t="shared" si="25"/>
        <v>0</v>
      </c>
      <c r="AN66" s="39">
        <f t="shared" si="25"/>
        <v>0</v>
      </c>
      <c r="AO66" s="39">
        <f t="shared" si="25"/>
        <v>0</v>
      </c>
      <c r="AP66" s="215">
        <f>+Y66/H66*100</f>
        <v>80.141893965892621</v>
      </c>
    </row>
    <row r="67" spans="1:42" ht="11.25">
      <c r="C67" s="48"/>
      <c r="D67" s="48"/>
      <c r="E67" s="54"/>
      <c r="F67" s="20"/>
      <c r="G67" s="147"/>
      <c r="H67" s="135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6"/>
      <c r="Y67" s="135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6"/>
      <c r="AP67" s="213"/>
    </row>
    <row r="68" spans="1:42" ht="11.25">
      <c r="C68" s="65"/>
      <c r="D68" s="65"/>
      <c r="E68" s="73" t="s">
        <v>96</v>
      </c>
      <c r="F68" s="17"/>
      <c r="G68" s="142"/>
      <c r="H68" s="142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6"/>
      <c r="Y68" s="142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6"/>
      <c r="AP68" s="213"/>
    </row>
    <row r="69" spans="1:42" ht="11.25">
      <c r="C69" s="65"/>
      <c r="D69" s="65"/>
      <c r="E69" s="73"/>
      <c r="F69" s="17"/>
      <c r="G69" s="142"/>
      <c r="H69" s="142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6"/>
      <c r="Y69" s="142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6"/>
      <c r="AP69" s="213"/>
    </row>
    <row r="70" spans="1:42" ht="11.25">
      <c r="C70" s="48"/>
      <c r="D70" s="48"/>
      <c r="E70" s="64" t="s">
        <v>24</v>
      </c>
      <c r="F70" s="15"/>
      <c r="G70" s="142"/>
      <c r="H70" s="142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6"/>
      <c r="Y70" s="142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6"/>
      <c r="AP70" s="213"/>
    </row>
    <row r="71" spans="1:42" ht="11.25">
      <c r="C71" s="65"/>
      <c r="D71" s="65"/>
      <c r="E71" s="51"/>
      <c r="F71" s="16"/>
      <c r="G71" s="142"/>
      <c r="H71" s="142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6"/>
      <c r="Y71" s="142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6"/>
      <c r="AP71" s="213"/>
    </row>
    <row r="72" spans="1:42" ht="11.25">
      <c r="A72" s="29" t="s">
        <v>25</v>
      </c>
      <c r="B72" s="29" t="s">
        <v>26</v>
      </c>
      <c r="C72" s="29">
        <v>887601</v>
      </c>
      <c r="D72" s="48" t="s">
        <v>97</v>
      </c>
      <c r="E72" s="49" t="s">
        <v>98</v>
      </c>
      <c r="F72" s="15" t="s">
        <v>99</v>
      </c>
      <c r="G72" s="142">
        <v>1150459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2">
        <v>0</v>
      </c>
      <c r="W72" s="142">
        <v>0</v>
      </c>
      <c r="X72" s="142">
        <v>0</v>
      </c>
      <c r="Y72" s="142">
        <f t="shared" ref="Y72:Y83" si="26">SUM(Z72:AF72)+SUM(AI72:AO72)</f>
        <v>0</v>
      </c>
      <c r="Z72" s="142">
        <v>0</v>
      </c>
      <c r="AA72" s="142">
        <v>0</v>
      </c>
      <c r="AB72" s="142">
        <v>0</v>
      </c>
      <c r="AC72" s="142">
        <v>0</v>
      </c>
      <c r="AD72" s="142">
        <v>0</v>
      </c>
      <c r="AE72" s="142">
        <v>0</v>
      </c>
      <c r="AF72" s="142">
        <f t="shared" ref="AF72:AF83" si="27">+AG72+AH72</f>
        <v>0</v>
      </c>
      <c r="AG72" s="142">
        <v>0</v>
      </c>
      <c r="AH72" s="142">
        <v>0</v>
      </c>
      <c r="AI72" s="142">
        <v>0</v>
      </c>
      <c r="AJ72" s="142">
        <v>0</v>
      </c>
      <c r="AK72" s="142">
        <v>0</v>
      </c>
      <c r="AL72" s="142">
        <v>0</v>
      </c>
      <c r="AM72" s="142">
        <v>0</v>
      </c>
      <c r="AN72" s="142">
        <v>0</v>
      </c>
      <c r="AO72" s="142">
        <v>0</v>
      </c>
      <c r="AP72" s="214" t="s">
        <v>992</v>
      </c>
    </row>
    <row r="73" spans="1:42" ht="11.25">
      <c r="A73" s="29" t="s">
        <v>29</v>
      </c>
      <c r="B73" s="29" t="s">
        <v>26</v>
      </c>
      <c r="C73" s="29">
        <v>840301</v>
      </c>
      <c r="D73" s="48" t="s">
        <v>100</v>
      </c>
      <c r="E73" s="70" t="s">
        <v>101</v>
      </c>
      <c r="F73" s="20">
        <v>2020</v>
      </c>
      <c r="G73" s="142">
        <v>1407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f t="shared" si="26"/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42">
        <f t="shared" si="27"/>
        <v>0</v>
      </c>
      <c r="AG73" s="142">
        <v>0</v>
      </c>
      <c r="AH73" s="142">
        <v>0</v>
      </c>
      <c r="AI73" s="142">
        <v>0</v>
      </c>
      <c r="AJ73" s="142">
        <v>0</v>
      </c>
      <c r="AK73" s="142">
        <v>0</v>
      </c>
      <c r="AL73" s="142">
        <v>0</v>
      </c>
      <c r="AM73" s="142">
        <v>0</v>
      </c>
      <c r="AN73" s="142">
        <v>0</v>
      </c>
      <c r="AO73" s="142">
        <v>0</v>
      </c>
      <c r="AP73" s="214" t="s">
        <v>992</v>
      </c>
    </row>
    <row r="74" spans="1:42" ht="11.25">
      <c r="A74" s="45" t="s">
        <v>29</v>
      </c>
      <c r="B74" s="29" t="s">
        <v>26</v>
      </c>
      <c r="C74" s="29">
        <v>840301</v>
      </c>
      <c r="D74" s="71" t="s">
        <v>954</v>
      </c>
      <c r="E74" s="70" t="s">
        <v>863</v>
      </c>
      <c r="F74" s="20">
        <v>2021</v>
      </c>
      <c r="G74" s="142">
        <v>12700</v>
      </c>
      <c r="H74" s="142">
        <v>12700</v>
      </c>
      <c r="I74" s="142">
        <v>10000</v>
      </c>
      <c r="J74" s="142">
        <v>0</v>
      </c>
      <c r="K74" s="142">
        <v>0</v>
      </c>
      <c r="L74" s="142">
        <v>2700</v>
      </c>
      <c r="M74" s="142">
        <v>0</v>
      </c>
      <c r="N74" s="142">
        <v>0</v>
      </c>
      <c r="O74" s="142">
        <v>0</v>
      </c>
      <c r="P74" s="142">
        <v>0</v>
      </c>
      <c r="Q74" s="142">
        <v>0</v>
      </c>
      <c r="R74" s="142">
        <v>0</v>
      </c>
      <c r="S74" s="142">
        <v>0</v>
      </c>
      <c r="T74" s="142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f t="shared" si="26"/>
        <v>6207</v>
      </c>
      <c r="Z74" s="142">
        <v>4887</v>
      </c>
      <c r="AA74" s="142">
        <v>0</v>
      </c>
      <c r="AB74" s="142">
        <v>0</v>
      </c>
      <c r="AC74" s="142">
        <v>1320</v>
      </c>
      <c r="AD74" s="142">
        <v>0</v>
      </c>
      <c r="AE74" s="142">
        <v>0</v>
      </c>
      <c r="AF74" s="142">
        <f t="shared" si="27"/>
        <v>0</v>
      </c>
      <c r="AG74" s="142">
        <v>0</v>
      </c>
      <c r="AH74" s="142">
        <v>0</v>
      </c>
      <c r="AI74" s="142">
        <v>0</v>
      </c>
      <c r="AJ74" s="142">
        <v>0</v>
      </c>
      <c r="AK74" s="142">
        <v>0</v>
      </c>
      <c r="AL74" s="142">
        <v>0</v>
      </c>
      <c r="AM74" s="142">
        <v>0</v>
      </c>
      <c r="AN74" s="142">
        <v>0</v>
      </c>
      <c r="AO74" s="142">
        <v>0</v>
      </c>
      <c r="AP74" s="214">
        <f t="shared" ref="AP74:AP83" si="28">+Y74/H74*100</f>
        <v>48.874015748031496</v>
      </c>
    </row>
    <row r="75" spans="1:42" ht="11.25">
      <c r="A75" s="29" t="s">
        <v>29</v>
      </c>
      <c r="B75" s="29" t="s">
        <v>26</v>
      </c>
      <c r="C75" s="29">
        <v>840301</v>
      </c>
      <c r="D75" s="48" t="s">
        <v>102</v>
      </c>
      <c r="E75" s="54" t="s">
        <v>103</v>
      </c>
      <c r="F75" s="20" t="s">
        <v>104</v>
      </c>
      <c r="G75" s="142">
        <v>6000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f t="shared" si="26"/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f t="shared" si="27"/>
        <v>0</v>
      </c>
      <c r="AG75" s="142">
        <v>0</v>
      </c>
      <c r="AH75" s="142">
        <v>0</v>
      </c>
      <c r="AI75" s="142">
        <v>0</v>
      </c>
      <c r="AJ75" s="142">
        <v>0</v>
      </c>
      <c r="AK75" s="142">
        <v>0</v>
      </c>
      <c r="AL75" s="142">
        <v>0</v>
      </c>
      <c r="AM75" s="142">
        <v>0</v>
      </c>
      <c r="AN75" s="142">
        <v>0</v>
      </c>
      <c r="AO75" s="142">
        <v>0</v>
      </c>
      <c r="AP75" s="214" t="s">
        <v>992</v>
      </c>
    </row>
    <row r="76" spans="1:42" ht="11.25">
      <c r="A76" s="29" t="s">
        <v>29</v>
      </c>
      <c r="B76" s="29" t="s">
        <v>26</v>
      </c>
      <c r="C76" s="29">
        <v>840301</v>
      </c>
      <c r="D76" s="48" t="s">
        <v>105</v>
      </c>
      <c r="E76" s="54" t="s">
        <v>103</v>
      </c>
      <c r="F76" s="20" t="s">
        <v>63</v>
      </c>
      <c r="G76" s="142">
        <v>5964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f t="shared" si="26"/>
        <v>0</v>
      </c>
      <c r="Z76" s="142">
        <v>0</v>
      </c>
      <c r="AA76" s="142">
        <v>0</v>
      </c>
      <c r="AB76" s="142">
        <v>0</v>
      </c>
      <c r="AC76" s="142">
        <v>0</v>
      </c>
      <c r="AD76" s="142">
        <v>0</v>
      </c>
      <c r="AE76" s="142">
        <v>0</v>
      </c>
      <c r="AF76" s="142">
        <f t="shared" si="27"/>
        <v>0</v>
      </c>
      <c r="AG76" s="142">
        <v>0</v>
      </c>
      <c r="AH76" s="142">
        <v>0</v>
      </c>
      <c r="AI76" s="142">
        <v>0</v>
      </c>
      <c r="AJ76" s="142">
        <v>0</v>
      </c>
      <c r="AK76" s="142">
        <v>0</v>
      </c>
      <c r="AL76" s="142">
        <v>0</v>
      </c>
      <c r="AM76" s="142">
        <v>0</v>
      </c>
      <c r="AN76" s="142">
        <v>0</v>
      </c>
      <c r="AO76" s="142">
        <v>0</v>
      </c>
      <c r="AP76" s="214" t="s">
        <v>992</v>
      </c>
    </row>
    <row r="77" spans="1:42" ht="11.25">
      <c r="A77" s="29" t="s">
        <v>29</v>
      </c>
      <c r="B77" s="29" t="s">
        <v>26</v>
      </c>
      <c r="C77" s="29">
        <v>840301</v>
      </c>
      <c r="D77" s="48" t="s">
        <v>106</v>
      </c>
      <c r="E77" s="54" t="s">
        <v>107</v>
      </c>
      <c r="F77" s="20" t="s">
        <v>80</v>
      </c>
      <c r="G77" s="142">
        <v>254000</v>
      </c>
      <c r="H77" s="142">
        <v>246185</v>
      </c>
      <c r="I77" s="142">
        <v>131435</v>
      </c>
      <c r="J77" s="142">
        <v>0</v>
      </c>
      <c r="K77" s="142">
        <v>0</v>
      </c>
      <c r="L77" s="142">
        <v>35486</v>
      </c>
      <c r="M77" s="142">
        <v>0</v>
      </c>
      <c r="N77" s="142">
        <v>0</v>
      </c>
      <c r="O77" s="142">
        <v>79264</v>
      </c>
      <c r="P77" s="142">
        <v>62412</v>
      </c>
      <c r="Q77" s="142">
        <v>16852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f t="shared" si="26"/>
        <v>90502</v>
      </c>
      <c r="Z77" s="142">
        <v>9674</v>
      </c>
      <c r="AA77" s="142">
        <v>0</v>
      </c>
      <c r="AB77" s="142">
        <v>0</v>
      </c>
      <c r="AC77" s="142">
        <v>2612</v>
      </c>
      <c r="AD77" s="142">
        <v>0</v>
      </c>
      <c r="AE77" s="142">
        <v>0</v>
      </c>
      <c r="AF77" s="142">
        <f t="shared" si="27"/>
        <v>78216</v>
      </c>
      <c r="AG77" s="142">
        <v>61588</v>
      </c>
      <c r="AH77" s="142">
        <v>16628</v>
      </c>
      <c r="AI77" s="142">
        <v>0</v>
      </c>
      <c r="AJ77" s="142">
        <v>0</v>
      </c>
      <c r="AK77" s="142">
        <v>0</v>
      </c>
      <c r="AL77" s="142">
        <v>0</v>
      </c>
      <c r="AM77" s="142">
        <v>0</v>
      </c>
      <c r="AN77" s="142">
        <v>0</v>
      </c>
      <c r="AO77" s="142">
        <v>0</v>
      </c>
      <c r="AP77" s="214">
        <f t="shared" si="28"/>
        <v>36.761784836606616</v>
      </c>
    </row>
    <row r="78" spans="1:42" ht="11.25">
      <c r="A78" s="29" t="s">
        <v>29</v>
      </c>
      <c r="B78" s="29" t="s">
        <v>26</v>
      </c>
      <c r="C78" s="29">
        <v>840301</v>
      </c>
      <c r="D78" s="74" t="s">
        <v>108</v>
      </c>
      <c r="E78" s="54" t="s">
        <v>109</v>
      </c>
      <c r="F78" s="20" t="s">
        <v>151</v>
      </c>
      <c r="G78" s="142">
        <v>90917</v>
      </c>
      <c r="H78" s="142">
        <v>44585</v>
      </c>
      <c r="I78" s="142">
        <v>35106</v>
      </c>
      <c r="J78" s="142">
        <v>0</v>
      </c>
      <c r="K78" s="142">
        <v>0</v>
      </c>
      <c r="L78" s="142">
        <v>9479</v>
      </c>
      <c r="M78" s="142">
        <v>0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2">
        <v>0</v>
      </c>
      <c r="W78" s="142">
        <v>0</v>
      </c>
      <c r="X78" s="142">
        <v>0</v>
      </c>
      <c r="Y78" s="142">
        <f t="shared" si="26"/>
        <v>41286</v>
      </c>
      <c r="Z78" s="142">
        <v>32509</v>
      </c>
      <c r="AA78" s="142">
        <v>0</v>
      </c>
      <c r="AB78" s="142">
        <v>0</v>
      </c>
      <c r="AC78" s="142">
        <v>8777</v>
      </c>
      <c r="AD78" s="142">
        <v>0</v>
      </c>
      <c r="AE78" s="142">
        <v>0</v>
      </c>
      <c r="AF78" s="142">
        <f t="shared" si="27"/>
        <v>0</v>
      </c>
      <c r="AG78" s="142">
        <v>0</v>
      </c>
      <c r="AH78" s="142">
        <v>0</v>
      </c>
      <c r="AI78" s="142">
        <v>0</v>
      </c>
      <c r="AJ78" s="142">
        <v>0</v>
      </c>
      <c r="AK78" s="142">
        <v>0</v>
      </c>
      <c r="AL78" s="142">
        <v>0</v>
      </c>
      <c r="AM78" s="142">
        <v>0</v>
      </c>
      <c r="AN78" s="142">
        <v>0</v>
      </c>
      <c r="AO78" s="142">
        <v>0</v>
      </c>
      <c r="AP78" s="214">
        <f t="shared" si="28"/>
        <v>92.6006504429741</v>
      </c>
    </row>
    <row r="79" spans="1:42" ht="11.25">
      <c r="A79" s="45" t="s">
        <v>25</v>
      </c>
      <c r="B79" s="29" t="s">
        <v>26</v>
      </c>
      <c r="C79" s="29">
        <v>887601</v>
      </c>
      <c r="D79" s="74" t="s">
        <v>933</v>
      </c>
      <c r="E79" s="54" t="s">
        <v>98</v>
      </c>
      <c r="F79" s="20" t="s">
        <v>55</v>
      </c>
      <c r="G79" s="142">
        <v>40000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142">
        <v>0</v>
      </c>
      <c r="Y79" s="142">
        <f t="shared" si="26"/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0</v>
      </c>
      <c r="AF79" s="142">
        <f t="shared" si="27"/>
        <v>0</v>
      </c>
      <c r="AG79" s="142">
        <v>0</v>
      </c>
      <c r="AH79" s="142">
        <v>0</v>
      </c>
      <c r="AI79" s="142">
        <v>0</v>
      </c>
      <c r="AJ79" s="142">
        <v>0</v>
      </c>
      <c r="AK79" s="142">
        <v>0</v>
      </c>
      <c r="AL79" s="142">
        <v>0</v>
      </c>
      <c r="AM79" s="142">
        <v>0</v>
      </c>
      <c r="AN79" s="142">
        <v>0</v>
      </c>
      <c r="AO79" s="142">
        <v>0</v>
      </c>
      <c r="AP79" s="214" t="s">
        <v>992</v>
      </c>
    </row>
    <row r="80" spans="1:42" ht="11.25">
      <c r="A80" s="29" t="s">
        <v>29</v>
      </c>
      <c r="B80" s="29" t="s">
        <v>26</v>
      </c>
      <c r="C80" s="29">
        <v>840301</v>
      </c>
      <c r="D80" s="74" t="s">
        <v>699</v>
      </c>
      <c r="E80" s="60" t="s">
        <v>110</v>
      </c>
      <c r="F80" s="20">
        <v>2021</v>
      </c>
      <c r="G80" s="142">
        <v>2000</v>
      </c>
      <c r="H80" s="142">
        <v>2000</v>
      </c>
      <c r="I80" s="142">
        <v>1575</v>
      </c>
      <c r="J80" s="142">
        <v>0</v>
      </c>
      <c r="K80" s="142">
        <v>0</v>
      </c>
      <c r="L80" s="142">
        <v>425</v>
      </c>
      <c r="M80" s="142">
        <v>0</v>
      </c>
      <c r="N80" s="142">
        <v>0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f t="shared" si="26"/>
        <v>1081</v>
      </c>
      <c r="Z80" s="142">
        <v>851</v>
      </c>
      <c r="AA80" s="142">
        <v>0</v>
      </c>
      <c r="AB80" s="142">
        <v>0</v>
      </c>
      <c r="AC80" s="142">
        <v>230</v>
      </c>
      <c r="AD80" s="142">
        <v>0</v>
      </c>
      <c r="AE80" s="142">
        <v>0</v>
      </c>
      <c r="AF80" s="142">
        <f t="shared" si="27"/>
        <v>0</v>
      </c>
      <c r="AG80" s="142">
        <v>0</v>
      </c>
      <c r="AH80" s="142">
        <v>0</v>
      </c>
      <c r="AI80" s="142">
        <v>0</v>
      </c>
      <c r="AJ80" s="142">
        <v>0</v>
      </c>
      <c r="AK80" s="142">
        <v>0</v>
      </c>
      <c r="AL80" s="142">
        <v>0</v>
      </c>
      <c r="AM80" s="142">
        <v>0</v>
      </c>
      <c r="AN80" s="142">
        <v>0</v>
      </c>
      <c r="AO80" s="142">
        <v>0</v>
      </c>
      <c r="AP80" s="214">
        <f t="shared" si="28"/>
        <v>54.05</v>
      </c>
    </row>
    <row r="81" spans="1:42" ht="11.25">
      <c r="A81" s="29" t="s">
        <v>29</v>
      </c>
      <c r="B81" s="29" t="s">
        <v>26</v>
      </c>
      <c r="C81" s="29">
        <v>840301</v>
      </c>
      <c r="D81" s="74" t="s">
        <v>700</v>
      </c>
      <c r="E81" s="60" t="s">
        <v>111</v>
      </c>
      <c r="F81" s="20">
        <v>2021</v>
      </c>
      <c r="G81" s="142">
        <v>40000</v>
      </c>
      <c r="H81" s="142">
        <v>40000</v>
      </c>
      <c r="I81" s="142">
        <v>31096</v>
      </c>
      <c r="J81" s="142">
        <v>0</v>
      </c>
      <c r="K81" s="142">
        <v>0</v>
      </c>
      <c r="L81" s="142">
        <v>8396</v>
      </c>
      <c r="M81" s="142">
        <v>0</v>
      </c>
      <c r="N81" s="142">
        <v>0</v>
      </c>
      <c r="O81" s="142">
        <v>508</v>
      </c>
      <c r="P81" s="142">
        <v>400</v>
      </c>
      <c r="Q81" s="142">
        <v>108</v>
      </c>
      <c r="R81" s="142">
        <v>0</v>
      </c>
      <c r="S81" s="142">
        <v>0</v>
      </c>
      <c r="T81" s="142">
        <v>0</v>
      </c>
      <c r="U81" s="142">
        <v>0</v>
      </c>
      <c r="V81" s="142">
        <v>0</v>
      </c>
      <c r="W81" s="142">
        <v>0</v>
      </c>
      <c r="X81" s="142">
        <v>0</v>
      </c>
      <c r="Y81" s="142">
        <f t="shared" si="26"/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0</v>
      </c>
      <c r="AE81" s="142">
        <v>0</v>
      </c>
      <c r="AF81" s="142">
        <f t="shared" si="27"/>
        <v>0</v>
      </c>
      <c r="AG81" s="142">
        <v>0</v>
      </c>
      <c r="AH81" s="142">
        <v>0</v>
      </c>
      <c r="AI81" s="142">
        <v>0</v>
      </c>
      <c r="AJ81" s="142">
        <v>0</v>
      </c>
      <c r="AK81" s="142">
        <v>0</v>
      </c>
      <c r="AL81" s="142">
        <v>0</v>
      </c>
      <c r="AM81" s="142">
        <v>0</v>
      </c>
      <c r="AN81" s="142">
        <v>0</v>
      </c>
      <c r="AO81" s="142">
        <v>0</v>
      </c>
      <c r="AP81" s="214">
        <f t="shared" si="28"/>
        <v>0</v>
      </c>
    </row>
    <row r="82" spans="1:42" ht="11.25">
      <c r="A82" s="29" t="s">
        <v>112</v>
      </c>
      <c r="B82" s="59" t="s">
        <v>26</v>
      </c>
      <c r="C82" s="45">
        <v>841501</v>
      </c>
      <c r="D82" s="71" t="s">
        <v>113</v>
      </c>
      <c r="E82" s="54" t="s">
        <v>114</v>
      </c>
      <c r="F82" s="19">
        <v>2022</v>
      </c>
      <c r="G82" s="142">
        <v>1500000</v>
      </c>
      <c r="H82" s="142">
        <v>0</v>
      </c>
      <c r="I82" s="142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>
        <v>0</v>
      </c>
      <c r="Q82" s="142">
        <v>0</v>
      </c>
      <c r="R82" s="142">
        <v>0</v>
      </c>
      <c r="S82" s="142">
        <v>0</v>
      </c>
      <c r="T82" s="142">
        <v>0</v>
      </c>
      <c r="U82" s="142">
        <v>0</v>
      </c>
      <c r="V82" s="142">
        <v>0</v>
      </c>
      <c r="W82" s="142">
        <v>0</v>
      </c>
      <c r="X82" s="142">
        <v>0</v>
      </c>
      <c r="Y82" s="142">
        <f t="shared" si="26"/>
        <v>0</v>
      </c>
      <c r="Z82" s="142">
        <v>0</v>
      </c>
      <c r="AA82" s="142">
        <v>0</v>
      </c>
      <c r="AB82" s="142">
        <v>0</v>
      </c>
      <c r="AC82" s="142">
        <v>0</v>
      </c>
      <c r="AD82" s="142">
        <v>0</v>
      </c>
      <c r="AE82" s="142">
        <v>0</v>
      </c>
      <c r="AF82" s="142">
        <f t="shared" si="27"/>
        <v>0</v>
      </c>
      <c r="AG82" s="142">
        <v>0</v>
      </c>
      <c r="AH82" s="142">
        <v>0</v>
      </c>
      <c r="AI82" s="142">
        <v>0</v>
      </c>
      <c r="AJ82" s="142">
        <v>0</v>
      </c>
      <c r="AK82" s="142">
        <v>0</v>
      </c>
      <c r="AL82" s="142">
        <v>0</v>
      </c>
      <c r="AM82" s="142">
        <v>0</v>
      </c>
      <c r="AN82" s="142">
        <v>0</v>
      </c>
      <c r="AO82" s="142">
        <v>0</v>
      </c>
      <c r="AP82" s="214" t="s">
        <v>992</v>
      </c>
    </row>
    <row r="83" spans="1:42" ht="11.25">
      <c r="A83" s="45" t="s">
        <v>25</v>
      </c>
      <c r="B83" s="29" t="s">
        <v>26</v>
      </c>
      <c r="C83" s="45">
        <v>893601</v>
      </c>
      <c r="D83" s="48" t="s">
        <v>115</v>
      </c>
      <c r="E83" s="54" t="s">
        <v>116</v>
      </c>
      <c r="F83" s="19" t="s">
        <v>645</v>
      </c>
      <c r="G83" s="142">
        <v>48668</v>
      </c>
      <c r="H83" s="142">
        <v>8172</v>
      </c>
      <c r="I83" s="142">
        <v>6435</v>
      </c>
      <c r="J83" s="142">
        <v>0</v>
      </c>
      <c r="K83" s="142">
        <v>0</v>
      </c>
      <c r="L83" s="142">
        <v>1737</v>
      </c>
      <c r="M83" s="142">
        <v>0</v>
      </c>
      <c r="N83" s="142">
        <v>0</v>
      </c>
      <c r="O83" s="142">
        <v>0</v>
      </c>
      <c r="P83" s="142">
        <v>0</v>
      </c>
      <c r="Q83" s="142">
        <v>0</v>
      </c>
      <c r="R83" s="142">
        <v>0</v>
      </c>
      <c r="S83" s="142">
        <v>0</v>
      </c>
      <c r="T83" s="142">
        <v>0</v>
      </c>
      <c r="U83" s="142">
        <v>0</v>
      </c>
      <c r="V83" s="142">
        <v>0</v>
      </c>
      <c r="W83" s="142">
        <v>0</v>
      </c>
      <c r="X83" s="142">
        <v>0</v>
      </c>
      <c r="Y83" s="142">
        <f t="shared" si="26"/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2">
        <f t="shared" si="27"/>
        <v>0</v>
      </c>
      <c r="AG83" s="142">
        <v>0</v>
      </c>
      <c r="AH83" s="142">
        <v>0</v>
      </c>
      <c r="AI83" s="142">
        <v>0</v>
      </c>
      <c r="AJ83" s="142">
        <v>0</v>
      </c>
      <c r="AK83" s="142">
        <v>0</v>
      </c>
      <c r="AL83" s="142">
        <v>0</v>
      </c>
      <c r="AM83" s="142">
        <v>0</v>
      </c>
      <c r="AN83" s="142">
        <v>0</v>
      </c>
      <c r="AO83" s="142">
        <v>0</v>
      </c>
      <c r="AP83" s="214">
        <f t="shared" si="28"/>
        <v>0</v>
      </c>
    </row>
    <row r="84" spans="1:42" ht="11.25">
      <c r="C84" s="65"/>
      <c r="D84" s="65"/>
      <c r="E84" s="51"/>
      <c r="F84" s="19"/>
      <c r="G84" s="135"/>
      <c r="H84" s="135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6"/>
      <c r="Y84" s="135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6"/>
      <c r="AP84" s="213"/>
    </row>
    <row r="85" spans="1:42" s="36" customFormat="1" ht="11.25">
      <c r="A85" s="67"/>
      <c r="B85" s="67"/>
      <c r="C85" s="68"/>
      <c r="D85" s="68"/>
      <c r="E85" s="75" t="s">
        <v>596</v>
      </c>
      <c r="F85" s="41"/>
      <c r="G85" s="39">
        <f>SUM(G72:G83)</f>
        <v>3152115</v>
      </c>
      <c r="H85" s="39">
        <f t="shared" ref="H85:X85" si="29">SUM(H72:H83)</f>
        <v>353642</v>
      </c>
      <c r="I85" s="39">
        <f t="shared" si="29"/>
        <v>215647</v>
      </c>
      <c r="J85" s="39">
        <f t="shared" si="29"/>
        <v>0</v>
      </c>
      <c r="K85" s="39">
        <f t="shared" si="29"/>
        <v>0</v>
      </c>
      <c r="L85" s="39">
        <f t="shared" si="29"/>
        <v>58223</v>
      </c>
      <c r="M85" s="39">
        <f t="shared" si="29"/>
        <v>0</v>
      </c>
      <c r="N85" s="39">
        <f t="shared" si="29"/>
        <v>0</v>
      </c>
      <c r="O85" s="39">
        <f t="shared" si="29"/>
        <v>79772</v>
      </c>
      <c r="P85" s="39">
        <f t="shared" si="29"/>
        <v>62812</v>
      </c>
      <c r="Q85" s="39">
        <f t="shared" si="29"/>
        <v>16960</v>
      </c>
      <c r="R85" s="39">
        <f t="shared" si="29"/>
        <v>0</v>
      </c>
      <c r="S85" s="39">
        <f t="shared" si="29"/>
        <v>0</v>
      </c>
      <c r="T85" s="39">
        <f t="shared" si="29"/>
        <v>0</v>
      </c>
      <c r="U85" s="39">
        <f t="shared" si="29"/>
        <v>0</v>
      </c>
      <c r="V85" s="39">
        <f t="shared" si="29"/>
        <v>0</v>
      </c>
      <c r="W85" s="39">
        <f t="shared" si="29"/>
        <v>0</v>
      </c>
      <c r="X85" s="39">
        <f t="shared" si="29"/>
        <v>0</v>
      </c>
      <c r="Y85" s="39">
        <f t="shared" ref="Y85:AO85" si="30">SUM(Y72:Y83)</f>
        <v>139076</v>
      </c>
      <c r="Z85" s="39">
        <f t="shared" si="30"/>
        <v>47921</v>
      </c>
      <c r="AA85" s="39">
        <f t="shared" si="30"/>
        <v>0</v>
      </c>
      <c r="AB85" s="39">
        <f t="shared" si="30"/>
        <v>0</v>
      </c>
      <c r="AC85" s="39">
        <f t="shared" si="30"/>
        <v>12939</v>
      </c>
      <c r="AD85" s="39">
        <f t="shared" si="30"/>
        <v>0</v>
      </c>
      <c r="AE85" s="39">
        <f t="shared" si="30"/>
        <v>0</v>
      </c>
      <c r="AF85" s="39">
        <f t="shared" si="30"/>
        <v>78216</v>
      </c>
      <c r="AG85" s="39">
        <f t="shared" si="30"/>
        <v>61588</v>
      </c>
      <c r="AH85" s="39">
        <f t="shared" si="30"/>
        <v>16628</v>
      </c>
      <c r="AI85" s="39">
        <f t="shared" si="30"/>
        <v>0</v>
      </c>
      <c r="AJ85" s="39">
        <f t="shared" si="30"/>
        <v>0</v>
      </c>
      <c r="AK85" s="39">
        <f t="shared" si="30"/>
        <v>0</v>
      </c>
      <c r="AL85" s="39">
        <f t="shared" si="30"/>
        <v>0</v>
      </c>
      <c r="AM85" s="39">
        <f t="shared" si="30"/>
        <v>0</v>
      </c>
      <c r="AN85" s="39">
        <f t="shared" si="30"/>
        <v>0</v>
      </c>
      <c r="AO85" s="39">
        <f t="shared" si="30"/>
        <v>0</v>
      </c>
      <c r="AP85" s="215">
        <f>+Y85/H85*100</f>
        <v>39.326776796873673</v>
      </c>
    </row>
    <row r="86" spans="1:42" ht="11.25">
      <c r="C86" s="65"/>
      <c r="D86" s="65"/>
      <c r="E86" s="51"/>
      <c r="F86" s="19"/>
      <c r="G86" s="147"/>
      <c r="H86" s="135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6"/>
      <c r="Y86" s="135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6"/>
      <c r="AP86" s="213"/>
    </row>
    <row r="87" spans="1:42" ht="11.25">
      <c r="C87" s="65"/>
      <c r="D87" s="65"/>
      <c r="E87" s="51"/>
      <c r="F87" s="19"/>
      <c r="G87" s="135"/>
      <c r="H87" s="135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6"/>
      <c r="Y87" s="135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6"/>
      <c r="AP87" s="213"/>
    </row>
    <row r="88" spans="1:42" ht="15.75">
      <c r="C88" s="148"/>
      <c r="D88" s="65"/>
      <c r="E88" s="51" t="s">
        <v>615</v>
      </c>
      <c r="F88" s="19"/>
      <c r="G88" s="135"/>
      <c r="H88" s="135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6"/>
      <c r="Y88" s="135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6"/>
      <c r="AP88" s="213"/>
    </row>
    <row r="89" spans="1:42" ht="11.25">
      <c r="C89" s="65"/>
      <c r="D89" s="65"/>
      <c r="E89" s="51"/>
      <c r="F89" s="19"/>
      <c r="G89" s="135"/>
      <c r="H89" s="135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6"/>
      <c r="Y89" s="135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6"/>
      <c r="AP89" s="213"/>
    </row>
    <row r="90" spans="1:42" ht="11.25">
      <c r="C90" s="65"/>
      <c r="D90" s="65"/>
      <c r="E90" s="64" t="s">
        <v>608</v>
      </c>
      <c r="F90" s="17"/>
      <c r="G90" s="142"/>
      <c r="H90" s="142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6"/>
      <c r="Y90" s="142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6"/>
      <c r="AP90" s="213"/>
    </row>
    <row r="91" spans="1:42" ht="11.25">
      <c r="C91" s="65"/>
      <c r="D91" s="65"/>
      <c r="E91" s="64"/>
      <c r="F91" s="17"/>
      <c r="G91" s="142"/>
      <c r="H91" s="142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6"/>
      <c r="Y91" s="142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6"/>
      <c r="AP91" s="213"/>
    </row>
    <row r="92" spans="1:42" ht="11.25">
      <c r="C92" s="65"/>
      <c r="D92" s="65"/>
      <c r="E92" s="73" t="s">
        <v>616</v>
      </c>
      <c r="F92" s="17"/>
      <c r="G92" s="142"/>
      <c r="H92" s="142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6"/>
      <c r="Y92" s="142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6"/>
      <c r="AP92" s="213"/>
    </row>
    <row r="93" spans="1:42" ht="11.25">
      <c r="C93" s="65"/>
      <c r="D93" s="65"/>
      <c r="E93" s="149" t="s">
        <v>618</v>
      </c>
      <c r="F93" s="17"/>
      <c r="G93" s="142"/>
      <c r="H93" s="142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6"/>
      <c r="Y93" s="142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6"/>
      <c r="AP93" s="213"/>
    </row>
    <row r="94" spans="1:42" ht="11.25">
      <c r="A94" s="29" t="s">
        <v>566</v>
      </c>
      <c r="B94" s="29" t="s">
        <v>26</v>
      </c>
      <c r="C94" s="29">
        <v>100201</v>
      </c>
      <c r="D94" s="48"/>
      <c r="E94" s="150" t="s">
        <v>619</v>
      </c>
      <c r="F94" s="151">
        <v>2021</v>
      </c>
      <c r="G94" s="142">
        <v>10160</v>
      </c>
      <c r="H94" s="142">
        <v>10160</v>
      </c>
      <c r="I94" s="142">
        <v>0</v>
      </c>
      <c r="J94" s="142">
        <v>0</v>
      </c>
      <c r="K94" s="142">
        <v>8000</v>
      </c>
      <c r="L94" s="142">
        <v>2160</v>
      </c>
      <c r="M94" s="142">
        <v>0</v>
      </c>
      <c r="N94" s="142">
        <v>0</v>
      </c>
      <c r="O94" s="142">
        <v>0</v>
      </c>
      <c r="P94" s="142">
        <v>0</v>
      </c>
      <c r="Q94" s="142">
        <v>0</v>
      </c>
      <c r="R94" s="142">
        <v>0</v>
      </c>
      <c r="S94" s="142">
        <v>0</v>
      </c>
      <c r="T94" s="142">
        <v>0</v>
      </c>
      <c r="U94" s="142">
        <v>0</v>
      </c>
      <c r="V94" s="142">
        <v>0</v>
      </c>
      <c r="W94" s="142">
        <v>0</v>
      </c>
      <c r="X94" s="142">
        <v>0</v>
      </c>
      <c r="Y94" s="142">
        <f t="shared" ref="Y94:Y95" si="31">SUM(Z94:AF94)+SUM(AI94:AO94)</f>
        <v>0</v>
      </c>
      <c r="Z94" s="142">
        <v>0</v>
      </c>
      <c r="AA94" s="142">
        <v>0</v>
      </c>
      <c r="AB94" s="142">
        <v>0</v>
      </c>
      <c r="AC94" s="142">
        <v>0</v>
      </c>
      <c r="AD94" s="142">
        <v>0</v>
      </c>
      <c r="AE94" s="142">
        <v>0</v>
      </c>
      <c r="AF94" s="142">
        <f t="shared" ref="AF94:AF95" si="32">+AG94+AH94</f>
        <v>0</v>
      </c>
      <c r="AG94" s="142">
        <v>0</v>
      </c>
      <c r="AH94" s="142">
        <v>0</v>
      </c>
      <c r="AI94" s="142">
        <v>0</v>
      </c>
      <c r="AJ94" s="142">
        <v>0</v>
      </c>
      <c r="AK94" s="142">
        <v>0</v>
      </c>
      <c r="AL94" s="142">
        <v>0</v>
      </c>
      <c r="AM94" s="142">
        <v>0</v>
      </c>
      <c r="AN94" s="142">
        <v>0</v>
      </c>
      <c r="AO94" s="142">
        <v>0</v>
      </c>
      <c r="AP94" s="214">
        <f t="shared" ref="AP94:AP95" si="33">+Y94/H94*100</f>
        <v>0</v>
      </c>
    </row>
    <row r="95" spans="1:42" ht="11.25">
      <c r="A95" s="29" t="s">
        <v>566</v>
      </c>
      <c r="B95" s="29" t="s">
        <v>26</v>
      </c>
      <c r="C95" s="29">
        <v>100201</v>
      </c>
      <c r="D95" s="48"/>
      <c r="E95" s="150" t="s">
        <v>620</v>
      </c>
      <c r="F95" s="151" t="s">
        <v>949</v>
      </c>
      <c r="G95" s="142">
        <v>25620</v>
      </c>
      <c r="H95" s="142">
        <v>7620</v>
      </c>
      <c r="I95" s="142">
        <v>0</v>
      </c>
      <c r="J95" s="142">
        <v>0</v>
      </c>
      <c r="K95" s="142">
        <v>6000</v>
      </c>
      <c r="L95" s="142">
        <v>1620</v>
      </c>
      <c r="M95" s="142">
        <v>0</v>
      </c>
      <c r="N95" s="142">
        <v>0</v>
      </c>
      <c r="O95" s="142">
        <v>0</v>
      </c>
      <c r="P95" s="142">
        <v>0</v>
      </c>
      <c r="Q95" s="142">
        <v>0</v>
      </c>
      <c r="R95" s="142">
        <v>0</v>
      </c>
      <c r="S95" s="142">
        <v>0</v>
      </c>
      <c r="T95" s="142">
        <v>0</v>
      </c>
      <c r="U95" s="142">
        <v>0</v>
      </c>
      <c r="V95" s="142">
        <v>0</v>
      </c>
      <c r="W95" s="142">
        <v>0</v>
      </c>
      <c r="X95" s="142">
        <v>0</v>
      </c>
      <c r="Y95" s="142">
        <f t="shared" si="31"/>
        <v>0</v>
      </c>
      <c r="Z95" s="142">
        <v>0</v>
      </c>
      <c r="AA95" s="142">
        <v>0</v>
      </c>
      <c r="AB95" s="142">
        <v>0</v>
      </c>
      <c r="AC95" s="142">
        <v>0</v>
      </c>
      <c r="AD95" s="142">
        <v>0</v>
      </c>
      <c r="AE95" s="142">
        <v>0</v>
      </c>
      <c r="AF95" s="142">
        <f t="shared" si="32"/>
        <v>0</v>
      </c>
      <c r="AG95" s="142">
        <v>0</v>
      </c>
      <c r="AH95" s="142">
        <v>0</v>
      </c>
      <c r="AI95" s="142">
        <v>0</v>
      </c>
      <c r="AJ95" s="142">
        <v>0</v>
      </c>
      <c r="AK95" s="142">
        <v>0</v>
      </c>
      <c r="AL95" s="142">
        <v>0</v>
      </c>
      <c r="AM95" s="142">
        <v>0</v>
      </c>
      <c r="AN95" s="142">
        <v>0</v>
      </c>
      <c r="AO95" s="142">
        <v>0</v>
      </c>
      <c r="AP95" s="214">
        <f t="shared" si="33"/>
        <v>0</v>
      </c>
    </row>
    <row r="96" spans="1:42" ht="11.25">
      <c r="A96" s="29"/>
      <c r="B96" s="29"/>
      <c r="C96" s="29"/>
      <c r="D96" s="48"/>
      <c r="E96" s="70"/>
      <c r="F96" s="151"/>
      <c r="G96" s="152"/>
      <c r="H96" s="152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6"/>
      <c r="Y96" s="152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6"/>
      <c r="AP96" s="213"/>
    </row>
    <row r="97" spans="1:42" ht="11.25">
      <c r="C97" s="65"/>
      <c r="D97" s="65"/>
      <c r="E97" s="153" t="s">
        <v>623</v>
      </c>
      <c r="F97" s="17"/>
      <c r="G97" s="142"/>
      <c r="H97" s="142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6"/>
      <c r="Y97" s="142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6"/>
      <c r="AP97" s="213"/>
    </row>
    <row r="98" spans="1:42" ht="11.25">
      <c r="C98" s="65"/>
      <c r="D98" s="65"/>
      <c r="E98" s="149" t="s">
        <v>624</v>
      </c>
      <c r="F98" s="17"/>
      <c r="G98" s="142"/>
      <c r="H98" s="142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6"/>
      <c r="Y98" s="142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6"/>
      <c r="AP98" s="213"/>
    </row>
    <row r="99" spans="1:42" ht="11.25">
      <c r="A99" s="29" t="s">
        <v>566</v>
      </c>
      <c r="B99" s="29" t="s">
        <v>26</v>
      </c>
      <c r="C99" s="29">
        <v>100201</v>
      </c>
      <c r="D99" s="48"/>
      <c r="E99" s="150" t="s">
        <v>625</v>
      </c>
      <c r="F99" s="151">
        <v>2021</v>
      </c>
      <c r="G99" s="142">
        <v>3175</v>
      </c>
      <c r="H99" s="142">
        <v>3175</v>
      </c>
      <c r="I99" s="142">
        <v>0</v>
      </c>
      <c r="J99" s="142">
        <v>0</v>
      </c>
      <c r="K99" s="142">
        <v>2500</v>
      </c>
      <c r="L99" s="142">
        <v>675</v>
      </c>
      <c r="M99" s="142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0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f t="shared" ref="Y99" si="34">SUM(Z99:AF99)+SUM(AI99:AO99)</f>
        <v>2790</v>
      </c>
      <c r="Z99" s="142">
        <v>0</v>
      </c>
      <c r="AA99" s="142">
        <v>0</v>
      </c>
      <c r="AB99" s="142">
        <v>2197</v>
      </c>
      <c r="AC99" s="142">
        <v>593</v>
      </c>
      <c r="AD99" s="142">
        <v>0</v>
      </c>
      <c r="AE99" s="142">
        <v>0</v>
      </c>
      <c r="AF99" s="142">
        <f t="shared" ref="AF99" si="35">+AG99+AH99</f>
        <v>0</v>
      </c>
      <c r="AG99" s="142">
        <v>0</v>
      </c>
      <c r="AH99" s="142">
        <v>0</v>
      </c>
      <c r="AI99" s="142">
        <v>0</v>
      </c>
      <c r="AJ99" s="142">
        <v>0</v>
      </c>
      <c r="AK99" s="142">
        <v>0</v>
      </c>
      <c r="AL99" s="142">
        <v>0</v>
      </c>
      <c r="AM99" s="142">
        <v>0</v>
      </c>
      <c r="AN99" s="142">
        <v>0</v>
      </c>
      <c r="AO99" s="142">
        <v>0</v>
      </c>
      <c r="AP99" s="214">
        <f t="shared" ref="AP99" si="36">+Y99/H99*100</f>
        <v>87.874015748031496</v>
      </c>
    </row>
    <row r="100" spans="1:42" ht="11.25">
      <c r="A100" s="29"/>
      <c r="B100" s="29"/>
      <c r="C100" s="29"/>
      <c r="D100" s="48"/>
      <c r="E100" s="150"/>
      <c r="F100" s="151"/>
      <c r="G100" s="152"/>
      <c r="H100" s="152"/>
      <c r="I100" s="140"/>
      <c r="J100" s="140"/>
      <c r="K100" s="154"/>
      <c r="L100" s="154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6"/>
      <c r="Y100" s="152"/>
      <c r="Z100" s="140"/>
      <c r="AA100" s="140"/>
      <c r="AB100" s="154"/>
      <c r="AC100" s="154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6"/>
      <c r="AP100" s="213"/>
    </row>
    <row r="101" spans="1:42" ht="11.25">
      <c r="C101" s="65"/>
      <c r="D101" s="65"/>
      <c r="E101" s="153" t="s">
        <v>626</v>
      </c>
      <c r="F101" s="17"/>
      <c r="G101" s="142"/>
      <c r="H101" s="142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6"/>
      <c r="Y101" s="142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6"/>
      <c r="AP101" s="213"/>
    </row>
    <row r="102" spans="1:42" ht="11.25">
      <c r="C102" s="65"/>
      <c r="D102" s="65"/>
      <c r="E102" s="149" t="s">
        <v>618</v>
      </c>
      <c r="F102" s="17"/>
      <c r="G102" s="142"/>
      <c r="H102" s="142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6"/>
      <c r="Y102" s="142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6"/>
      <c r="AP102" s="213"/>
    </row>
    <row r="103" spans="1:42" ht="11.25">
      <c r="A103" s="29" t="s">
        <v>566</v>
      </c>
      <c r="B103" s="29" t="s">
        <v>26</v>
      </c>
      <c r="C103" s="29">
        <v>100201</v>
      </c>
      <c r="D103" s="48"/>
      <c r="E103" s="150" t="s">
        <v>627</v>
      </c>
      <c r="F103" s="151">
        <v>2021</v>
      </c>
      <c r="G103" s="142">
        <v>5488</v>
      </c>
      <c r="H103" s="142">
        <v>5488</v>
      </c>
      <c r="I103" s="142">
        <v>0</v>
      </c>
      <c r="J103" s="142">
        <v>0</v>
      </c>
      <c r="K103" s="142">
        <v>4321</v>
      </c>
      <c r="L103" s="142">
        <v>1167</v>
      </c>
      <c r="M103" s="142">
        <v>0</v>
      </c>
      <c r="N103" s="142">
        <v>0</v>
      </c>
      <c r="O103" s="142">
        <v>0</v>
      </c>
      <c r="P103" s="142">
        <v>0</v>
      </c>
      <c r="Q103" s="142">
        <v>0</v>
      </c>
      <c r="R103" s="142">
        <v>0</v>
      </c>
      <c r="S103" s="142">
        <v>0</v>
      </c>
      <c r="T103" s="142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f t="shared" ref="Y103" si="37">SUM(Z103:AF103)+SUM(AI103:AO103)</f>
        <v>0</v>
      </c>
      <c r="Z103" s="142">
        <v>0</v>
      </c>
      <c r="AA103" s="142">
        <v>0</v>
      </c>
      <c r="AB103" s="142">
        <v>0</v>
      </c>
      <c r="AC103" s="142">
        <v>0</v>
      </c>
      <c r="AD103" s="142">
        <v>0</v>
      </c>
      <c r="AE103" s="142">
        <v>0</v>
      </c>
      <c r="AF103" s="142">
        <f t="shared" ref="AF103" si="38">+AG103+AH103</f>
        <v>0</v>
      </c>
      <c r="AG103" s="142">
        <v>0</v>
      </c>
      <c r="AH103" s="142">
        <v>0</v>
      </c>
      <c r="AI103" s="142">
        <v>0</v>
      </c>
      <c r="AJ103" s="142">
        <v>0</v>
      </c>
      <c r="AK103" s="142">
        <v>0</v>
      </c>
      <c r="AL103" s="142">
        <v>0</v>
      </c>
      <c r="AM103" s="142">
        <v>0</v>
      </c>
      <c r="AN103" s="142">
        <v>0</v>
      </c>
      <c r="AO103" s="142">
        <v>0</v>
      </c>
      <c r="AP103" s="214">
        <f t="shared" ref="AP103" si="39">+Y103/H103*100</f>
        <v>0</v>
      </c>
    </row>
    <row r="104" spans="1:42" ht="11.25">
      <c r="A104" s="29"/>
      <c r="B104" s="29"/>
      <c r="C104" s="29"/>
      <c r="D104" s="48"/>
      <c r="E104" s="150"/>
      <c r="F104" s="151"/>
      <c r="G104" s="152"/>
      <c r="H104" s="152"/>
      <c r="I104" s="140"/>
      <c r="J104" s="140"/>
      <c r="K104" s="154"/>
      <c r="L104" s="154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6"/>
      <c r="Y104" s="152"/>
      <c r="Z104" s="140"/>
      <c r="AA104" s="140"/>
      <c r="AB104" s="154"/>
      <c r="AC104" s="154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6"/>
      <c r="AP104" s="213"/>
    </row>
    <row r="105" spans="1:42" ht="11.25">
      <c r="C105" s="65"/>
      <c r="D105" s="65"/>
      <c r="E105" s="153" t="s">
        <v>628</v>
      </c>
      <c r="F105" s="17"/>
      <c r="G105" s="142"/>
      <c r="H105" s="142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6"/>
      <c r="Y105" s="142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6"/>
      <c r="AP105" s="213"/>
    </row>
    <row r="106" spans="1:42" ht="11.25">
      <c r="C106" s="65"/>
      <c r="D106" s="65"/>
      <c r="E106" s="149" t="s">
        <v>618</v>
      </c>
      <c r="F106" s="17"/>
      <c r="G106" s="142"/>
      <c r="H106" s="142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6"/>
      <c r="Y106" s="142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6"/>
      <c r="AP106" s="213"/>
    </row>
    <row r="107" spans="1:42" ht="11.25">
      <c r="A107" s="29" t="s">
        <v>566</v>
      </c>
      <c r="B107" s="29" t="s">
        <v>26</v>
      </c>
      <c r="C107" s="29">
        <v>100201</v>
      </c>
      <c r="D107" s="48"/>
      <c r="E107" s="150" t="s">
        <v>629</v>
      </c>
      <c r="F107" s="151">
        <v>2021</v>
      </c>
      <c r="G107" s="142">
        <v>3810</v>
      </c>
      <c r="H107" s="142">
        <v>3810</v>
      </c>
      <c r="I107" s="142">
        <v>0</v>
      </c>
      <c r="J107" s="142">
        <v>0</v>
      </c>
      <c r="K107" s="142">
        <v>3000</v>
      </c>
      <c r="L107" s="142">
        <v>810</v>
      </c>
      <c r="M107" s="142">
        <v>0</v>
      </c>
      <c r="N107" s="142">
        <v>0</v>
      </c>
      <c r="O107" s="142">
        <v>0</v>
      </c>
      <c r="P107" s="142">
        <v>0</v>
      </c>
      <c r="Q107" s="142">
        <v>0</v>
      </c>
      <c r="R107" s="142">
        <v>0</v>
      </c>
      <c r="S107" s="142">
        <v>0</v>
      </c>
      <c r="T107" s="142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f t="shared" ref="Y107" si="40">SUM(Z107:AF107)+SUM(AI107:AO107)</f>
        <v>0</v>
      </c>
      <c r="Z107" s="142">
        <v>0</v>
      </c>
      <c r="AA107" s="142">
        <v>0</v>
      </c>
      <c r="AB107" s="142">
        <v>0</v>
      </c>
      <c r="AC107" s="142">
        <v>0</v>
      </c>
      <c r="AD107" s="142">
        <v>0</v>
      </c>
      <c r="AE107" s="142">
        <v>0</v>
      </c>
      <c r="AF107" s="142">
        <f t="shared" ref="AF107" si="41">+AG107+AH107</f>
        <v>0</v>
      </c>
      <c r="AG107" s="142">
        <v>0</v>
      </c>
      <c r="AH107" s="142">
        <v>0</v>
      </c>
      <c r="AI107" s="142">
        <v>0</v>
      </c>
      <c r="AJ107" s="142">
        <v>0</v>
      </c>
      <c r="AK107" s="142">
        <v>0</v>
      </c>
      <c r="AL107" s="142">
        <v>0</v>
      </c>
      <c r="AM107" s="142">
        <v>0</v>
      </c>
      <c r="AN107" s="142">
        <v>0</v>
      </c>
      <c r="AO107" s="142">
        <v>0</v>
      </c>
      <c r="AP107" s="214">
        <f t="shared" ref="AP107" si="42">+Y107/H107*100</f>
        <v>0</v>
      </c>
    </row>
    <row r="108" spans="1:42" ht="11.25">
      <c r="A108" s="29"/>
      <c r="B108" s="29"/>
      <c r="C108" s="29"/>
      <c r="D108" s="48"/>
      <c r="E108" s="155"/>
      <c r="F108" s="151"/>
      <c r="G108" s="152"/>
      <c r="H108" s="152"/>
      <c r="I108" s="140"/>
      <c r="J108" s="140"/>
      <c r="K108" s="154"/>
      <c r="L108" s="154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6"/>
      <c r="Y108" s="152"/>
      <c r="Z108" s="140"/>
      <c r="AA108" s="140"/>
      <c r="AB108" s="154"/>
      <c r="AC108" s="154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6"/>
      <c r="AP108" s="213"/>
    </row>
    <row r="109" spans="1:42" ht="11.25">
      <c r="C109" s="65"/>
      <c r="D109" s="65"/>
      <c r="E109" s="153" t="s">
        <v>630</v>
      </c>
      <c r="F109" s="17"/>
      <c r="G109" s="142"/>
      <c r="H109" s="142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6"/>
      <c r="Y109" s="142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6"/>
      <c r="AP109" s="213"/>
    </row>
    <row r="110" spans="1:42" ht="11.25">
      <c r="C110" s="65"/>
      <c r="D110" s="65"/>
      <c r="E110" s="149" t="s">
        <v>618</v>
      </c>
      <c r="F110" s="17"/>
      <c r="G110" s="142"/>
      <c r="H110" s="142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6"/>
      <c r="Y110" s="142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6"/>
      <c r="AP110" s="213"/>
    </row>
    <row r="111" spans="1:42" ht="11.25">
      <c r="A111" s="29" t="s">
        <v>566</v>
      </c>
      <c r="B111" s="29" t="s">
        <v>26</v>
      </c>
      <c r="C111" s="29">
        <v>100201</v>
      </c>
      <c r="D111" s="48"/>
      <c r="E111" s="150" t="s">
        <v>631</v>
      </c>
      <c r="F111" s="151">
        <v>2021</v>
      </c>
      <c r="G111" s="142">
        <v>25400</v>
      </c>
      <c r="H111" s="142">
        <v>25400</v>
      </c>
      <c r="I111" s="142">
        <v>0</v>
      </c>
      <c r="J111" s="142">
        <v>0</v>
      </c>
      <c r="K111" s="142">
        <v>20000</v>
      </c>
      <c r="L111" s="142">
        <v>5400</v>
      </c>
      <c r="M111" s="142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0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f t="shared" ref="Y111" si="43">SUM(Z111:AF111)+SUM(AI111:AO111)</f>
        <v>0</v>
      </c>
      <c r="Z111" s="142">
        <v>0</v>
      </c>
      <c r="AA111" s="142">
        <v>0</v>
      </c>
      <c r="AB111" s="142">
        <v>0</v>
      </c>
      <c r="AC111" s="142">
        <v>0</v>
      </c>
      <c r="AD111" s="142">
        <v>0</v>
      </c>
      <c r="AE111" s="142">
        <v>0</v>
      </c>
      <c r="AF111" s="142">
        <f t="shared" ref="AF111" si="44">+AG111+AH111</f>
        <v>0</v>
      </c>
      <c r="AG111" s="142">
        <v>0</v>
      </c>
      <c r="AH111" s="142">
        <v>0</v>
      </c>
      <c r="AI111" s="142">
        <v>0</v>
      </c>
      <c r="AJ111" s="142">
        <v>0</v>
      </c>
      <c r="AK111" s="142">
        <v>0</v>
      </c>
      <c r="AL111" s="142">
        <v>0</v>
      </c>
      <c r="AM111" s="142">
        <v>0</v>
      </c>
      <c r="AN111" s="142">
        <v>0</v>
      </c>
      <c r="AO111" s="142">
        <v>0</v>
      </c>
      <c r="AP111" s="214">
        <f t="shared" ref="AP111" si="45">+Y111/H111*100</f>
        <v>0</v>
      </c>
    </row>
    <row r="112" spans="1:42" ht="11.25">
      <c r="A112" s="29"/>
      <c r="B112" s="29"/>
      <c r="C112" s="29"/>
      <c r="D112" s="48"/>
      <c r="E112" s="150"/>
      <c r="F112" s="151"/>
      <c r="G112" s="152"/>
      <c r="H112" s="152"/>
      <c r="I112" s="140"/>
      <c r="J112" s="140"/>
      <c r="K112" s="154"/>
      <c r="L112" s="154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6"/>
      <c r="Y112" s="152"/>
      <c r="Z112" s="140"/>
      <c r="AA112" s="140"/>
      <c r="AB112" s="154"/>
      <c r="AC112" s="154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6"/>
      <c r="AP112" s="213"/>
    </row>
    <row r="113" spans="1:42" ht="11.25">
      <c r="C113" s="65"/>
      <c r="D113" s="65"/>
      <c r="E113" s="153" t="s">
        <v>632</v>
      </c>
      <c r="F113" s="17"/>
      <c r="G113" s="142"/>
      <c r="H113" s="142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6"/>
      <c r="Y113" s="142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6"/>
      <c r="AP113" s="213"/>
    </row>
    <row r="114" spans="1:42" ht="11.25">
      <c r="C114" s="65"/>
      <c r="D114" s="65"/>
      <c r="E114" s="149" t="s">
        <v>618</v>
      </c>
      <c r="F114" s="17"/>
      <c r="G114" s="142"/>
      <c r="H114" s="142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6"/>
      <c r="Y114" s="142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6"/>
      <c r="AP114" s="213"/>
    </row>
    <row r="115" spans="1:42" ht="11.25">
      <c r="A115" s="29" t="s">
        <v>566</v>
      </c>
      <c r="B115" s="29" t="s">
        <v>26</v>
      </c>
      <c r="C115" s="29">
        <v>100201</v>
      </c>
      <c r="D115" s="48"/>
      <c r="E115" s="150" t="s">
        <v>633</v>
      </c>
      <c r="F115" s="151">
        <v>2021</v>
      </c>
      <c r="G115" s="142">
        <v>5715</v>
      </c>
      <c r="H115" s="142">
        <v>5715</v>
      </c>
      <c r="I115" s="142">
        <v>0</v>
      </c>
      <c r="J115" s="142">
        <v>0</v>
      </c>
      <c r="K115" s="142">
        <v>4500</v>
      </c>
      <c r="L115" s="142">
        <v>1215</v>
      </c>
      <c r="M115" s="142">
        <v>0</v>
      </c>
      <c r="N115" s="142">
        <v>0</v>
      </c>
      <c r="O115" s="142">
        <v>0</v>
      </c>
      <c r="P115" s="142">
        <v>0</v>
      </c>
      <c r="Q115" s="142">
        <v>0</v>
      </c>
      <c r="R115" s="142">
        <v>0</v>
      </c>
      <c r="S115" s="142">
        <v>0</v>
      </c>
      <c r="T115" s="142">
        <v>0</v>
      </c>
      <c r="U115" s="142">
        <v>0</v>
      </c>
      <c r="V115" s="142">
        <v>0</v>
      </c>
      <c r="W115" s="142">
        <v>0</v>
      </c>
      <c r="X115" s="142">
        <v>0</v>
      </c>
      <c r="Y115" s="142">
        <f t="shared" ref="Y115:Y117" si="46">SUM(Z115:AF115)+SUM(AI115:AO115)</f>
        <v>0</v>
      </c>
      <c r="Z115" s="142">
        <v>0</v>
      </c>
      <c r="AA115" s="142">
        <v>0</v>
      </c>
      <c r="AB115" s="142">
        <v>0</v>
      </c>
      <c r="AC115" s="142">
        <v>0</v>
      </c>
      <c r="AD115" s="142">
        <v>0</v>
      </c>
      <c r="AE115" s="142">
        <v>0</v>
      </c>
      <c r="AF115" s="142">
        <f t="shared" ref="AF115:AF117" si="47">+AG115+AH115</f>
        <v>0</v>
      </c>
      <c r="AG115" s="142">
        <v>0</v>
      </c>
      <c r="AH115" s="142">
        <v>0</v>
      </c>
      <c r="AI115" s="142">
        <v>0</v>
      </c>
      <c r="AJ115" s="142">
        <v>0</v>
      </c>
      <c r="AK115" s="142">
        <v>0</v>
      </c>
      <c r="AL115" s="142">
        <v>0</v>
      </c>
      <c r="AM115" s="142">
        <v>0</v>
      </c>
      <c r="AN115" s="142">
        <v>0</v>
      </c>
      <c r="AO115" s="142">
        <v>0</v>
      </c>
      <c r="AP115" s="214">
        <f t="shared" ref="AP115:AP117" si="48">+Y115/H115*100</f>
        <v>0</v>
      </c>
    </row>
    <row r="116" spans="1:42" ht="11.25">
      <c r="A116" s="29" t="s">
        <v>566</v>
      </c>
      <c r="B116" s="29" t="s">
        <v>26</v>
      </c>
      <c r="C116" s="29">
        <v>100201</v>
      </c>
      <c r="D116" s="48"/>
      <c r="E116" s="150" t="s">
        <v>215</v>
      </c>
      <c r="F116" s="151">
        <v>2021</v>
      </c>
      <c r="G116" s="142">
        <v>10160</v>
      </c>
      <c r="H116" s="142">
        <v>10160</v>
      </c>
      <c r="I116" s="142">
        <v>0</v>
      </c>
      <c r="J116" s="142">
        <v>0</v>
      </c>
      <c r="K116" s="142">
        <v>8000</v>
      </c>
      <c r="L116" s="142">
        <v>2160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142">
        <v>0</v>
      </c>
      <c r="S116" s="142">
        <v>0</v>
      </c>
      <c r="T116" s="142">
        <v>0</v>
      </c>
      <c r="U116" s="142">
        <v>0</v>
      </c>
      <c r="V116" s="142">
        <v>0</v>
      </c>
      <c r="W116" s="142">
        <v>0</v>
      </c>
      <c r="X116" s="142">
        <v>0</v>
      </c>
      <c r="Y116" s="142">
        <f t="shared" si="46"/>
        <v>0</v>
      </c>
      <c r="Z116" s="142">
        <v>0</v>
      </c>
      <c r="AA116" s="142">
        <v>0</v>
      </c>
      <c r="AB116" s="142">
        <v>0</v>
      </c>
      <c r="AC116" s="142">
        <v>0</v>
      </c>
      <c r="AD116" s="142">
        <v>0</v>
      </c>
      <c r="AE116" s="142">
        <v>0</v>
      </c>
      <c r="AF116" s="142">
        <f t="shared" si="47"/>
        <v>0</v>
      </c>
      <c r="AG116" s="142">
        <v>0</v>
      </c>
      <c r="AH116" s="142">
        <v>0</v>
      </c>
      <c r="AI116" s="142">
        <v>0</v>
      </c>
      <c r="AJ116" s="142">
        <v>0</v>
      </c>
      <c r="AK116" s="142">
        <v>0</v>
      </c>
      <c r="AL116" s="142">
        <v>0</v>
      </c>
      <c r="AM116" s="142">
        <v>0</v>
      </c>
      <c r="AN116" s="142">
        <v>0</v>
      </c>
      <c r="AO116" s="142">
        <v>0</v>
      </c>
      <c r="AP116" s="214">
        <f t="shared" si="48"/>
        <v>0</v>
      </c>
    </row>
    <row r="117" spans="1:42" ht="11.25">
      <c r="A117" s="29" t="s">
        <v>566</v>
      </c>
      <c r="B117" s="29" t="s">
        <v>26</v>
      </c>
      <c r="C117" s="29">
        <v>100201</v>
      </c>
      <c r="D117" s="48"/>
      <c r="E117" s="150" t="s">
        <v>634</v>
      </c>
      <c r="F117" s="151">
        <v>2021</v>
      </c>
      <c r="G117" s="142">
        <v>16510</v>
      </c>
      <c r="H117" s="142">
        <v>16510</v>
      </c>
      <c r="I117" s="142">
        <v>0</v>
      </c>
      <c r="J117" s="142">
        <v>0</v>
      </c>
      <c r="K117" s="142">
        <v>13000</v>
      </c>
      <c r="L117" s="142">
        <v>3510.0000000000005</v>
      </c>
      <c r="M117" s="142">
        <v>0</v>
      </c>
      <c r="N117" s="142">
        <v>0</v>
      </c>
      <c r="O117" s="142">
        <v>0</v>
      </c>
      <c r="P117" s="14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f t="shared" si="46"/>
        <v>1102</v>
      </c>
      <c r="Z117" s="142">
        <v>0</v>
      </c>
      <c r="AA117" s="142">
        <v>0</v>
      </c>
      <c r="AB117" s="142">
        <v>868</v>
      </c>
      <c r="AC117" s="142">
        <v>234</v>
      </c>
      <c r="AD117" s="142">
        <v>0</v>
      </c>
      <c r="AE117" s="142">
        <v>0</v>
      </c>
      <c r="AF117" s="142">
        <f t="shared" si="47"/>
        <v>0</v>
      </c>
      <c r="AG117" s="142">
        <v>0</v>
      </c>
      <c r="AH117" s="142">
        <v>0</v>
      </c>
      <c r="AI117" s="142">
        <v>0</v>
      </c>
      <c r="AJ117" s="142">
        <v>0</v>
      </c>
      <c r="AK117" s="142">
        <v>0</v>
      </c>
      <c r="AL117" s="142">
        <v>0</v>
      </c>
      <c r="AM117" s="142">
        <v>0</v>
      </c>
      <c r="AN117" s="142">
        <v>0</v>
      </c>
      <c r="AO117" s="142">
        <v>0</v>
      </c>
      <c r="AP117" s="214">
        <f t="shared" si="48"/>
        <v>6.6747425802543923</v>
      </c>
    </row>
    <row r="118" spans="1:42" ht="11.25">
      <c r="A118" s="29"/>
      <c r="B118" s="29"/>
      <c r="C118" s="29"/>
      <c r="D118" s="48"/>
      <c r="E118" s="150"/>
      <c r="F118" s="151"/>
      <c r="G118" s="152"/>
      <c r="H118" s="152"/>
      <c r="I118" s="140"/>
      <c r="J118" s="140"/>
      <c r="K118" s="154"/>
      <c r="L118" s="154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6"/>
      <c r="Y118" s="152"/>
      <c r="Z118" s="140"/>
      <c r="AA118" s="140"/>
      <c r="AB118" s="154"/>
      <c r="AC118" s="154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6"/>
      <c r="AP118" s="213"/>
    </row>
    <row r="119" spans="1:42" ht="11.25">
      <c r="C119" s="65"/>
      <c r="D119" s="65"/>
      <c r="E119" s="73" t="s">
        <v>617</v>
      </c>
      <c r="F119" s="17"/>
      <c r="G119" s="142"/>
      <c r="H119" s="142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6"/>
      <c r="Y119" s="142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6"/>
      <c r="AP119" s="213"/>
    </row>
    <row r="120" spans="1:42" ht="11.25">
      <c r="A120" s="29"/>
      <c r="B120" s="29"/>
      <c r="C120" s="29"/>
      <c r="D120" s="48"/>
      <c r="E120" s="149" t="s">
        <v>618</v>
      </c>
      <c r="F120" s="151"/>
      <c r="G120" s="142"/>
      <c r="H120" s="142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6"/>
      <c r="Y120" s="142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6"/>
      <c r="AP120" s="213"/>
    </row>
    <row r="121" spans="1:42" ht="11.25">
      <c r="A121" s="29" t="s">
        <v>566</v>
      </c>
      <c r="B121" s="29" t="s">
        <v>26</v>
      </c>
      <c r="C121" s="29">
        <v>100201</v>
      </c>
      <c r="D121" s="48"/>
      <c r="E121" s="150" t="s">
        <v>621</v>
      </c>
      <c r="F121" s="103">
        <v>2021</v>
      </c>
      <c r="G121" s="142">
        <v>78987</v>
      </c>
      <c r="H121" s="142">
        <v>78987</v>
      </c>
      <c r="I121" s="142">
        <v>0</v>
      </c>
      <c r="J121" s="142">
        <v>0</v>
      </c>
      <c r="K121" s="142">
        <v>60135</v>
      </c>
      <c r="L121" s="142">
        <v>16236</v>
      </c>
      <c r="M121" s="142">
        <v>0</v>
      </c>
      <c r="N121" s="142">
        <v>0</v>
      </c>
      <c r="O121" s="142">
        <v>0</v>
      </c>
      <c r="P121" s="142">
        <v>0</v>
      </c>
      <c r="Q121" s="142">
        <v>0</v>
      </c>
      <c r="R121" s="142">
        <v>0</v>
      </c>
      <c r="S121" s="142">
        <v>0</v>
      </c>
      <c r="T121" s="142">
        <v>0</v>
      </c>
      <c r="U121" s="142">
        <v>0</v>
      </c>
      <c r="V121" s="142">
        <v>2616</v>
      </c>
      <c r="W121" s="142">
        <v>0</v>
      </c>
      <c r="X121" s="142">
        <v>0</v>
      </c>
      <c r="Y121" s="142">
        <f t="shared" ref="Y121:Y122" si="49">SUM(Z121:AF121)+SUM(AI121:AO121)</f>
        <v>45703</v>
      </c>
      <c r="Z121" s="142">
        <v>0</v>
      </c>
      <c r="AA121" s="142">
        <v>0</v>
      </c>
      <c r="AB121" s="142">
        <v>33976</v>
      </c>
      <c r="AC121" s="142">
        <v>9174</v>
      </c>
      <c r="AD121" s="142">
        <v>0</v>
      </c>
      <c r="AE121" s="142">
        <v>0</v>
      </c>
      <c r="AF121" s="142">
        <f t="shared" ref="AF121:AF122" si="50">+AG121+AH121</f>
        <v>0</v>
      </c>
      <c r="AG121" s="142">
        <v>0</v>
      </c>
      <c r="AH121" s="142">
        <v>0</v>
      </c>
      <c r="AI121" s="142">
        <v>0</v>
      </c>
      <c r="AJ121" s="142">
        <v>0</v>
      </c>
      <c r="AK121" s="142">
        <v>0</v>
      </c>
      <c r="AL121" s="142">
        <v>0</v>
      </c>
      <c r="AM121" s="142">
        <v>2553</v>
      </c>
      <c r="AN121" s="142">
        <v>0</v>
      </c>
      <c r="AO121" s="142">
        <v>0</v>
      </c>
      <c r="AP121" s="214">
        <f t="shared" ref="AP121:AP122" si="51">+Y121/H121*100</f>
        <v>57.861420233709346</v>
      </c>
    </row>
    <row r="122" spans="1:42" ht="11.25">
      <c r="A122" s="29" t="s">
        <v>566</v>
      </c>
      <c r="B122" s="29" t="s">
        <v>26</v>
      </c>
      <c r="C122" s="29">
        <v>100201</v>
      </c>
      <c r="D122" s="48"/>
      <c r="E122" s="150" t="s">
        <v>622</v>
      </c>
      <c r="F122" s="103">
        <v>2021</v>
      </c>
      <c r="G122" s="142">
        <v>10351</v>
      </c>
      <c r="H122" s="142">
        <v>10351</v>
      </c>
      <c r="I122" s="142">
        <v>0</v>
      </c>
      <c r="J122" s="142">
        <v>0</v>
      </c>
      <c r="K122" s="142">
        <v>8000</v>
      </c>
      <c r="L122" s="142">
        <v>2160</v>
      </c>
      <c r="M122" s="142">
        <v>0</v>
      </c>
      <c r="N122" s="142">
        <v>0</v>
      </c>
      <c r="O122" s="142">
        <v>191</v>
      </c>
      <c r="P122" s="142">
        <v>150</v>
      </c>
      <c r="Q122" s="142">
        <v>41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f t="shared" si="49"/>
        <v>0</v>
      </c>
      <c r="Z122" s="142">
        <v>0</v>
      </c>
      <c r="AA122" s="142">
        <v>0</v>
      </c>
      <c r="AB122" s="142">
        <v>0</v>
      </c>
      <c r="AC122" s="142">
        <v>0</v>
      </c>
      <c r="AD122" s="142">
        <v>0</v>
      </c>
      <c r="AE122" s="142">
        <v>0</v>
      </c>
      <c r="AF122" s="142">
        <f t="shared" si="50"/>
        <v>0</v>
      </c>
      <c r="AG122" s="142">
        <v>0</v>
      </c>
      <c r="AH122" s="142">
        <v>0</v>
      </c>
      <c r="AI122" s="142">
        <v>0</v>
      </c>
      <c r="AJ122" s="142">
        <v>0</v>
      </c>
      <c r="AK122" s="142">
        <v>0</v>
      </c>
      <c r="AL122" s="142">
        <v>0</v>
      </c>
      <c r="AM122" s="142">
        <v>0</v>
      </c>
      <c r="AN122" s="142">
        <v>0</v>
      </c>
      <c r="AO122" s="142">
        <v>0</v>
      </c>
      <c r="AP122" s="214">
        <f t="shared" si="51"/>
        <v>0</v>
      </c>
    </row>
    <row r="123" spans="1:42" ht="11.25">
      <c r="C123" s="65"/>
      <c r="D123" s="65"/>
      <c r="E123" s="64"/>
      <c r="F123" s="17"/>
      <c r="G123" s="142"/>
      <c r="H123" s="142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6"/>
      <c r="Y123" s="142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6"/>
      <c r="AP123" s="213"/>
    </row>
    <row r="124" spans="1:42" s="36" customFormat="1" ht="11.25">
      <c r="A124" s="67"/>
      <c r="B124" s="67"/>
      <c r="C124" s="68"/>
      <c r="D124" s="68"/>
      <c r="E124" s="69" t="s">
        <v>635</v>
      </c>
      <c r="F124" s="41"/>
      <c r="G124" s="39">
        <f>SUM(G94:G122)</f>
        <v>195376</v>
      </c>
      <c r="H124" s="39">
        <f t="shared" ref="H124:X124" si="52">SUM(H94:H122)</f>
        <v>177376</v>
      </c>
      <c r="I124" s="39">
        <f t="shared" si="52"/>
        <v>0</v>
      </c>
      <c r="J124" s="39">
        <f t="shared" si="52"/>
        <v>0</v>
      </c>
      <c r="K124" s="39">
        <f t="shared" si="52"/>
        <v>137456</v>
      </c>
      <c r="L124" s="39">
        <f t="shared" si="52"/>
        <v>37113</v>
      </c>
      <c r="M124" s="39">
        <f t="shared" si="52"/>
        <v>0</v>
      </c>
      <c r="N124" s="39">
        <f t="shared" si="52"/>
        <v>0</v>
      </c>
      <c r="O124" s="39">
        <f t="shared" si="52"/>
        <v>191</v>
      </c>
      <c r="P124" s="39">
        <f t="shared" si="52"/>
        <v>150</v>
      </c>
      <c r="Q124" s="39">
        <f t="shared" si="52"/>
        <v>41</v>
      </c>
      <c r="R124" s="39">
        <f t="shared" si="52"/>
        <v>0</v>
      </c>
      <c r="S124" s="39">
        <f t="shared" si="52"/>
        <v>0</v>
      </c>
      <c r="T124" s="39">
        <f t="shared" si="52"/>
        <v>0</v>
      </c>
      <c r="U124" s="39">
        <f t="shared" si="52"/>
        <v>0</v>
      </c>
      <c r="V124" s="39">
        <f t="shared" si="52"/>
        <v>2616</v>
      </c>
      <c r="W124" s="39">
        <f t="shared" si="52"/>
        <v>0</v>
      </c>
      <c r="X124" s="39">
        <f t="shared" si="52"/>
        <v>0</v>
      </c>
      <c r="Y124" s="39">
        <f t="shared" ref="Y124:AO124" si="53">SUM(Y94:Y122)</f>
        <v>49595</v>
      </c>
      <c r="Z124" s="39">
        <f t="shared" si="53"/>
        <v>0</v>
      </c>
      <c r="AA124" s="39">
        <f t="shared" si="53"/>
        <v>0</v>
      </c>
      <c r="AB124" s="39">
        <f t="shared" si="53"/>
        <v>37041</v>
      </c>
      <c r="AC124" s="39">
        <f t="shared" si="53"/>
        <v>10001</v>
      </c>
      <c r="AD124" s="39">
        <f t="shared" si="53"/>
        <v>0</v>
      </c>
      <c r="AE124" s="39">
        <f t="shared" si="53"/>
        <v>0</v>
      </c>
      <c r="AF124" s="39">
        <f t="shared" si="53"/>
        <v>0</v>
      </c>
      <c r="AG124" s="39">
        <f t="shared" si="53"/>
        <v>0</v>
      </c>
      <c r="AH124" s="39">
        <f t="shared" si="53"/>
        <v>0</v>
      </c>
      <c r="AI124" s="39">
        <f t="shared" si="53"/>
        <v>0</v>
      </c>
      <c r="AJ124" s="39">
        <f t="shared" si="53"/>
        <v>0</v>
      </c>
      <c r="AK124" s="39">
        <f t="shared" si="53"/>
        <v>0</v>
      </c>
      <c r="AL124" s="39">
        <f t="shared" si="53"/>
        <v>0</v>
      </c>
      <c r="AM124" s="39">
        <f t="shared" si="53"/>
        <v>2553</v>
      </c>
      <c r="AN124" s="39">
        <f t="shared" si="53"/>
        <v>0</v>
      </c>
      <c r="AO124" s="39">
        <f t="shared" si="53"/>
        <v>0</v>
      </c>
      <c r="AP124" s="215">
        <f>+Y124/H124*100</f>
        <v>27.96037795417644</v>
      </c>
    </row>
    <row r="125" spans="1:42" s="35" customFormat="1" ht="11.25">
      <c r="A125" s="76"/>
      <c r="B125" s="76"/>
      <c r="C125" s="77"/>
      <c r="D125" s="77"/>
      <c r="E125" s="78"/>
      <c r="F125" s="44"/>
      <c r="G125" s="147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216"/>
    </row>
    <row r="126" spans="1:42" ht="11.25">
      <c r="C126" s="65"/>
      <c r="D126" s="65"/>
      <c r="E126" s="51" t="s">
        <v>117</v>
      </c>
      <c r="F126" s="17"/>
      <c r="G126" s="142"/>
      <c r="H126" s="142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6"/>
      <c r="Y126" s="142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6"/>
      <c r="AP126" s="213"/>
    </row>
    <row r="127" spans="1:42" ht="11.25">
      <c r="C127" s="65"/>
      <c r="D127" s="65"/>
      <c r="E127" s="51"/>
      <c r="F127" s="17"/>
      <c r="G127" s="142"/>
      <c r="H127" s="142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6"/>
      <c r="Y127" s="142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6"/>
      <c r="AP127" s="213"/>
    </row>
    <row r="128" spans="1:42" ht="11.25">
      <c r="C128" s="48"/>
      <c r="D128" s="48"/>
      <c r="E128" s="64" t="s">
        <v>24</v>
      </c>
      <c r="F128" s="15"/>
      <c r="G128" s="142"/>
      <c r="H128" s="142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6"/>
      <c r="Y128" s="142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6"/>
      <c r="AP128" s="213"/>
    </row>
    <row r="129" spans="1:42" ht="11.25">
      <c r="C129" s="65"/>
      <c r="D129" s="65"/>
      <c r="E129" s="51"/>
      <c r="F129" s="16"/>
      <c r="G129" s="142"/>
      <c r="H129" s="142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6"/>
      <c r="Y129" s="142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6"/>
      <c r="AP129" s="213"/>
    </row>
    <row r="130" spans="1:42" ht="11.25">
      <c r="C130" s="48"/>
      <c r="D130" s="48"/>
      <c r="E130" s="79" t="s">
        <v>118</v>
      </c>
      <c r="F130" s="15"/>
      <c r="G130" s="142"/>
      <c r="H130" s="142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6"/>
      <c r="Y130" s="142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6"/>
      <c r="AP130" s="213"/>
    </row>
    <row r="131" spans="1:42" ht="11.25">
      <c r="A131" s="29" t="s">
        <v>29</v>
      </c>
      <c r="B131" s="29" t="s">
        <v>26</v>
      </c>
      <c r="C131" s="29">
        <v>840301</v>
      </c>
      <c r="D131" s="48" t="s">
        <v>119</v>
      </c>
      <c r="E131" s="54" t="s">
        <v>121</v>
      </c>
      <c r="F131" s="15" t="s">
        <v>80</v>
      </c>
      <c r="G131" s="142">
        <v>50000</v>
      </c>
      <c r="H131" s="142">
        <v>49722</v>
      </c>
      <c r="I131" s="142">
        <v>39151</v>
      </c>
      <c r="J131" s="142">
        <v>0</v>
      </c>
      <c r="K131" s="142">
        <v>0</v>
      </c>
      <c r="L131" s="142">
        <v>10571</v>
      </c>
      <c r="M131" s="142">
        <v>0</v>
      </c>
      <c r="N131" s="142">
        <v>0</v>
      </c>
      <c r="O131" s="142">
        <v>0</v>
      </c>
      <c r="P131" s="142">
        <v>0</v>
      </c>
      <c r="Q131" s="142">
        <v>0</v>
      </c>
      <c r="R131" s="142">
        <v>0</v>
      </c>
      <c r="S131" s="142">
        <v>0</v>
      </c>
      <c r="T131" s="142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f t="shared" ref="Y131" si="54">SUM(Z131:AF131)+SUM(AI131:AO131)</f>
        <v>0</v>
      </c>
      <c r="Z131" s="142">
        <v>0</v>
      </c>
      <c r="AA131" s="142">
        <v>0</v>
      </c>
      <c r="AB131" s="142">
        <v>0</v>
      </c>
      <c r="AC131" s="142">
        <v>0</v>
      </c>
      <c r="AD131" s="142">
        <v>0</v>
      </c>
      <c r="AE131" s="142">
        <v>0</v>
      </c>
      <c r="AF131" s="142">
        <f t="shared" ref="AF131" si="55">+AG131+AH131</f>
        <v>0</v>
      </c>
      <c r="AG131" s="142">
        <v>0</v>
      </c>
      <c r="AH131" s="142">
        <v>0</v>
      </c>
      <c r="AI131" s="142">
        <v>0</v>
      </c>
      <c r="AJ131" s="142">
        <v>0</v>
      </c>
      <c r="AK131" s="142">
        <v>0</v>
      </c>
      <c r="AL131" s="142">
        <v>0</v>
      </c>
      <c r="AM131" s="142">
        <v>0</v>
      </c>
      <c r="AN131" s="142">
        <v>0</v>
      </c>
      <c r="AO131" s="142">
        <v>0</v>
      </c>
      <c r="AP131" s="214">
        <f t="shared" ref="AP131" si="56">+Y131/H131*100</f>
        <v>0</v>
      </c>
    </row>
    <row r="132" spans="1:42" ht="11.25">
      <c r="C132" s="48"/>
      <c r="D132" s="48"/>
      <c r="E132" s="54"/>
      <c r="F132" s="20"/>
      <c r="G132" s="135"/>
      <c r="H132" s="135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6"/>
      <c r="Y132" s="135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6"/>
      <c r="AP132" s="213"/>
    </row>
    <row r="133" spans="1:42" ht="11.25">
      <c r="C133" s="65"/>
      <c r="D133" s="65"/>
      <c r="E133" s="64" t="s">
        <v>122</v>
      </c>
      <c r="F133" s="17"/>
      <c r="G133" s="142"/>
      <c r="H133" s="142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6"/>
      <c r="Y133" s="142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6"/>
      <c r="AP133" s="213"/>
    </row>
    <row r="134" spans="1:42" ht="11.25">
      <c r="C134" s="65"/>
      <c r="D134" s="65"/>
      <c r="E134" s="64"/>
      <c r="F134" s="17"/>
      <c r="G134" s="142"/>
      <c r="H134" s="142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6"/>
      <c r="Y134" s="142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6"/>
      <c r="AP134" s="213"/>
    </row>
    <row r="135" spans="1:42" ht="11.25">
      <c r="C135" s="65"/>
      <c r="D135" s="65"/>
      <c r="E135" s="79" t="s">
        <v>585</v>
      </c>
      <c r="F135" s="17"/>
      <c r="G135" s="142"/>
      <c r="H135" s="142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6"/>
      <c r="Y135" s="142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6"/>
      <c r="AP135" s="213"/>
    </row>
    <row r="136" spans="1:42" ht="11.25">
      <c r="A136" s="29" t="s">
        <v>43</v>
      </c>
      <c r="B136" s="29" t="s">
        <v>26</v>
      </c>
      <c r="C136" s="29">
        <v>210201</v>
      </c>
      <c r="D136" s="29" t="s">
        <v>702</v>
      </c>
      <c r="E136" s="80" t="s">
        <v>586</v>
      </c>
      <c r="F136" s="15">
        <v>2021</v>
      </c>
      <c r="G136" s="142">
        <v>5000</v>
      </c>
      <c r="H136" s="142">
        <v>5000</v>
      </c>
      <c r="I136" s="142">
        <v>0</v>
      </c>
      <c r="J136" s="142">
        <v>3937</v>
      </c>
      <c r="K136" s="142">
        <v>0</v>
      </c>
      <c r="L136" s="142">
        <v>1063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f t="shared" ref="Y136:Y137" si="57">SUM(Z136:AF136)+SUM(AI136:AO136)</f>
        <v>4375</v>
      </c>
      <c r="Z136" s="142">
        <v>0</v>
      </c>
      <c r="AA136" s="142">
        <v>3445</v>
      </c>
      <c r="AB136" s="142">
        <v>0</v>
      </c>
      <c r="AC136" s="142">
        <v>930</v>
      </c>
      <c r="AD136" s="142">
        <v>0</v>
      </c>
      <c r="AE136" s="142">
        <v>0</v>
      </c>
      <c r="AF136" s="142">
        <f t="shared" ref="AF136:AF137" si="58">+AG136+AH136</f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214">
        <f t="shared" ref="AP136:AP137" si="59">+Y136/H136*100</f>
        <v>87.5</v>
      </c>
    </row>
    <row r="137" spans="1:42" ht="11.25">
      <c r="A137" s="29" t="s">
        <v>138</v>
      </c>
      <c r="B137" s="29" t="s">
        <v>26</v>
      </c>
      <c r="C137" s="29">
        <v>210201</v>
      </c>
      <c r="D137" s="29" t="s">
        <v>729</v>
      </c>
      <c r="E137" s="80" t="s">
        <v>727</v>
      </c>
      <c r="F137" s="15">
        <v>2021</v>
      </c>
      <c r="G137" s="142">
        <v>972</v>
      </c>
      <c r="H137" s="142">
        <v>972</v>
      </c>
      <c r="I137" s="142">
        <v>0</v>
      </c>
      <c r="J137" s="142">
        <v>765</v>
      </c>
      <c r="K137" s="142">
        <v>0</v>
      </c>
      <c r="L137" s="142">
        <v>207</v>
      </c>
      <c r="M137" s="142">
        <v>0</v>
      </c>
      <c r="N137" s="142">
        <v>0</v>
      </c>
      <c r="O137" s="142">
        <v>0</v>
      </c>
      <c r="P137" s="142">
        <v>0</v>
      </c>
      <c r="Q137" s="142">
        <v>0</v>
      </c>
      <c r="R137" s="142">
        <v>0</v>
      </c>
      <c r="S137" s="142">
        <v>0</v>
      </c>
      <c r="T137" s="142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f t="shared" si="57"/>
        <v>971</v>
      </c>
      <c r="Z137" s="142">
        <v>0</v>
      </c>
      <c r="AA137" s="142">
        <v>765</v>
      </c>
      <c r="AB137" s="142">
        <v>0</v>
      </c>
      <c r="AC137" s="142">
        <v>206</v>
      </c>
      <c r="AD137" s="142">
        <v>0</v>
      </c>
      <c r="AE137" s="142">
        <v>0</v>
      </c>
      <c r="AF137" s="142">
        <f t="shared" si="58"/>
        <v>0</v>
      </c>
      <c r="AG137" s="142">
        <v>0</v>
      </c>
      <c r="AH137" s="142">
        <v>0</v>
      </c>
      <c r="AI137" s="142">
        <v>0</v>
      </c>
      <c r="AJ137" s="142">
        <v>0</v>
      </c>
      <c r="AK137" s="142">
        <v>0</v>
      </c>
      <c r="AL137" s="142">
        <v>0</v>
      </c>
      <c r="AM137" s="142">
        <v>0</v>
      </c>
      <c r="AN137" s="142">
        <v>0</v>
      </c>
      <c r="AO137" s="142">
        <v>0</v>
      </c>
      <c r="AP137" s="214">
        <f t="shared" si="59"/>
        <v>99.897119341563794</v>
      </c>
    </row>
    <row r="138" spans="1:42" ht="11.25">
      <c r="C138" s="65"/>
      <c r="D138" s="65"/>
      <c r="E138" s="64"/>
      <c r="F138" s="17"/>
      <c r="G138" s="142"/>
      <c r="H138" s="142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6"/>
      <c r="Y138" s="142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6"/>
      <c r="AP138" s="213"/>
    </row>
    <row r="139" spans="1:42" ht="11.25">
      <c r="C139" s="65"/>
      <c r="D139" s="65"/>
      <c r="E139" s="79" t="s">
        <v>123</v>
      </c>
      <c r="F139" s="17"/>
      <c r="G139" s="142"/>
      <c r="H139" s="142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6"/>
      <c r="Y139" s="142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6"/>
      <c r="AP139" s="213"/>
    </row>
    <row r="140" spans="1:42" ht="11.25">
      <c r="A140" s="29" t="s">
        <v>43</v>
      </c>
      <c r="B140" s="29" t="s">
        <v>26</v>
      </c>
      <c r="C140" s="29">
        <v>210301</v>
      </c>
      <c r="D140" s="48" t="s">
        <v>124</v>
      </c>
      <c r="E140" s="70" t="s">
        <v>125</v>
      </c>
      <c r="F140" s="151" t="s">
        <v>63</v>
      </c>
      <c r="G140" s="142">
        <v>11000</v>
      </c>
      <c r="H140" s="142">
        <v>0</v>
      </c>
      <c r="I140" s="142">
        <v>0</v>
      </c>
      <c r="J140" s="142">
        <v>0</v>
      </c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f t="shared" ref="Y140:Y144" si="60">SUM(Z140:AF140)+SUM(AI140:AO140)</f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f t="shared" ref="AF140:AF144" si="61">+AG140+AH140</f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214" t="s">
        <v>992</v>
      </c>
    </row>
    <row r="141" spans="1:42" ht="11.25">
      <c r="A141" s="29" t="s">
        <v>43</v>
      </c>
      <c r="B141" s="29" t="s">
        <v>26</v>
      </c>
      <c r="C141" s="29">
        <v>210301</v>
      </c>
      <c r="D141" s="48" t="s">
        <v>126</v>
      </c>
      <c r="E141" s="70" t="s">
        <v>127</v>
      </c>
      <c r="F141" s="151">
        <v>2019</v>
      </c>
      <c r="G141" s="142">
        <v>2482</v>
      </c>
      <c r="H141" s="142">
        <v>0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f t="shared" si="60"/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f t="shared" si="61"/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214" t="s">
        <v>992</v>
      </c>
    </row>
    <row r="142" spans="1:42" ht="11.25">
      <c r="A142" s="29" t="s">
        <v>43</v>
      </c>
      <c r="B142" s="29" t="s">
        <v>26</v>
      </c>
      <c r="C142" s="29">
        <v>210301</v>
      </c>
      <c r="D142" s="48" t="s">
        <v>782</v>
      </c>
      <c r="E142" s="70" t="s">
        <v>772</v>
      </c>
      <c r="F142" s="15">
        <v>2021</v>
      </c>
      <c r="G142" s="142">
        <v>21000</v>
      </c>
      <c r="H142" s="142">
        <v>21000</v>
      </c>
      <c r="I142" s="142">
        <v>0</v>
      </c>
      <c r="J142" s="142">
        <v>16335</v>
      </c>
      <c r="K142" s="142">
        <v>0</v>
      </c>
      <c r="L142" s="142">
        <v>4431</v>
      </c>
      <c r="M142" s="142">
        <v>0</v>
      </c>
      <c r="N142" s="142">
        <v>0</v>
      </c>
      <c r="O142" s="142">
        <v>234</v>
      </c>
      <c r="P142" s="142">
        <v>200</v>
      </c>
      <c r="Q142" s="142">
        <v>34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f t="shared" si="60"/>
        <v>20928</v>
      </c>
      <c r="Z142" s="142">
        <v>0</v>
      </c>
      <c r="AA142" s="142">
        <v>16295</v>
      </c>
      <c r="AB142" s="142">
        <v>0</v>
      </c>
      <c r="AC142" s="142">
        <v>4400</v>
      </c>
      <c r="AD142" s="142">
        <v>0</v>
      </c>
      <c r="AE142" s="142">
        <v>0</v>
      </c>
      <c r="AF142" s="142">
        <f t="shared" si="61"/>
        <v>233</v>
      </c>
      <c r="AG142" s="142">
        <v>199</v>
      </c>
      <c r="AH142" s="142">
        <v>34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214">
        <f t="shared" ref="AP142:AP144" si="62">+Y142/H142*100</f>
        <v>99.657142857142858</v>
      </c>
    </row>
    <row r="143" spans="1:42" ht="11.25">
      <c r="A143" s="29" t="s">
        <v>43</v>
      </c>
      <c r="B143" s="29" t="s">
        <v>26</v>
      </c>
      <c r="C143" s="29">
        <v>210301</v>
      </c>
      <c r="D143" s="48" t="s">
        <v>701</v>
      </c>
      <c r="E143" s="80" t="s">
        <v>586</v>
      </c>
      <c r="F143" s="15">
        <v>2021</v>
      </c>
      <c r="G143" s="142">
        <v>10000</v>
      </c>
      <c r="H143" s="142">
        <v>10000</v>
      </c>
      <c r="I143" s="142">
        <v>0</v>
      </c>
      <c r="J143" s="142">
        <v>7943</v>
      </c>
      <c r="K143" s="142">
        <v>0</v>
      </c>
      <c r="L143" s="142">
        <v>2057</v>
      </c>
      <c r="M143" s="142">
        <v>0</v>
      </c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f t="shared" si="60"/>
        <v>7003</v>
      </c>
      <c r="Z143" s="142">
        <v>0</v>
      </c>
      <c r="AA143" s="142">
        <v>5616</v>
      </c>
      <c r="AB143" s="142">
        <v>0</v>
      </c>
      <c r="AC143" s="142">
        <v>1387</v>
      </c>
      <c r="AD143" s="142">
        <v>0</v>
      </c>
      <c r="AE143" s="142">
        <v>0</v>
      </c>
      <c r="AF143" s="142">
        <f t="shared" si="61"/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214">
        <f t="shared" si="62"/>
        <v>70.03</v>
      </c>
    </row>
    <row r="144" spans="1:42" ht="11.25">
      <c r="A144" s="29" t="s">
        <v>138</v>
      </c>
      <c r="B144" s="29" t="s">
        <v>26</v>
      </c>
      <c r="C144" s="29">
        <v>210301</v>
      </c>
      <c r="D144" s="29" t="s">
        <v>940</v>
      </c>
      <c r="E144" s="80" t="s">
        <v>939</v>
      </c>
      <c r="F144" s="15">
        <v>2021</v>
      </c>
      <c r="G144" s="142">
        <v>523</v>
      </c>
      <c r="H144" s="142">
        <v>523</v>
      </c>
      <c r="I144" s="142">
        <v>0</v>
      </c>
      <c r="J144" s="142">
        <v>523</v>
      </c>
      <c r="K144" s="142">
        <v>0</v>
      </c>
      <c r="L144" s="142">
        <v>0</v>
      </c>
      <c r="M144" s="142">
        <v>0</v>
      </c>
      <c r="N144" s="142">
        <v>0</v>
      </c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f t="shared" si="60"/>
        <v>523</v>
      </c>
      <c r="Z144" s="142">
        <v>0</v>
      </c>
      <c r="AA144" s="142">
        <v>523</v>
      </c>
      <c r="AB144" s="142">
        <v>0</v>
      </c>
      <c r="AC144" s="142">
        <v>0</v>
      </c>
      <c r="AD144" s="142">
        <v>0</v>
      </c>
      <c r="AE144" s="142">
        <v>0</v>
      </c>
      <c r="AF144" s="142">
        <f t="shared" si="61"/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214">
        <f t="shared" si="62"/>
        <v>100</v>
      </c>
    </row>
    <row r="145" spans="1:42" ht="11.25">
      <c r="A145" s="29"/>
      <c r="B145" s="29"/>
      <c r="C145" s="29"/>
      <c r="D145" s="48"/>
      <c r="E145" s="70"/>
      <c r="F145" s="151"/>
      <c r="G145" s="135"/>
      <c r="H145" s="135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6"/>
      <c r="Y145" s="135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6"/>
      <c r="AP145" s="213"/>
    </row>
    <row r="146" spans="1:42" ht="11.25">
      <c r="A146" s="29"/>
      <c r="B146" s="29"/>
      <c r="C146" s="29"/>
      <c r="D146" s="48"/>
      <c r="E146" s="79" t="s">
        <v>128</v>
      </c>
      <c r="F146" s="15"/>
      <c r="G146" s="135"/>
      <c r="H146" s="135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6"/>
      <c r="Y146" s="135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6"/>
      <c r="AP146" s="213"/>
    </row>
    <row r="147" spans="1:42" ht="11.25">
      <c r="A147" s="45" t="s">
        <v>138</v>
      </c>
      <c r="B147" s="29" t="s">
        <v>26</v>
      </c>
      <c r="C147" s="29">
        <v>210401</v>
      </c>
      <c r="D147" s="48" t="s">
        <v>129</v>
      </c>
      <c r="E147" s="54" t="s">
        <v>130</v>
      </c>
      <c r="F147" s="15">
        <v>2020</v>
      </c>
      <c r="G147" s="142">
        <v>601</v>
      </c>
      <c r="H147" s="142">
        <v>0</v>
      </c>
      <c r="I147" s="142">
        <v>0</v>
      </c>
      <c r="J147" s="142">
        <v>0</v>
      </c>
      <c r="K147" s="142">
        <v>0</v>
      </c>
      <c r="L147" s="142">
        <v>0</v>
      </c>
      <c r="M147" s="142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f t="shared" ref="Y147:Y149" si="63">SUM(Z147:AF147)+SUM(AI147:AO147)</f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f t="shared" ref="AF147:AF149" si="64">+AG147+AH147</f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214" t="s">
        <v>992</v>
      </c>
    </row>
    <row r="148" spans="1:42" ht="11.25">
      <c r="A148" s="29" t="s">
        <v>43</v>
      </c>
      <c r="B148" s="29" t="s">
        <v>26</v>
      </c>
      <c r="C148" s="29">
        <v>210401</v>
      </c>
      <c r="D148" s="48" t="s">
        <v>781</v>
      </c>
      <c r="E148" s="54" t="s">
        <v>770</v>
      </c>
      <c r="F148" s="15">
        <v>2021</v>
      </c>
      <c r="G148" s="142">
        <v>2000</v>
      </c>
      <c r="H148" s="142">
        <v>2000</v>
      </c>
      <c r="I148" s="142">
        <v>0</v>
      </c>
      <c r="J148" s="142">
        <v>1575</v>
      </c>
      <c r="K148" s="142">
        <v>0</v>
      </c>
      <c r="L148" s="142">
        <v>425</v>
      </c>
      <c r="M148" s="142">
        <v>0</v>
      </c>
      <c r="N148" s="142">
        <v>0</v>
      </c>
      <c r="O148" s="142">
        <v>0</v>
      </c>
      <c r="P148" s="142">
        <v>0</v>
      </c>
      <c r="Q148" s="142">
        <v>0</v>
      </c>
      <c r="R148" s="142">
        <v>0</v>
      </c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f t="shared" si="63"/>
        <v>1966</v>
      </c>
      <c r="Z148" s="142">
        <v>0</v>
      </c>
      <c r="AA148" s="142">
        <v>1548</v>
      </c>
      <c r="AB148" s="142">
        <v>0</v>
      </c>
      <c r="AC148" s="142">
        <v>418</v>
      </c>
      <c r="AD148" s="142">
        <v>0</v>
      </c>
      <c r="AE148" s="142">
        <v>0</v>
      </c>
      <c r="AF148" s="142">
        <f t="shared" si="64"/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214">
        <f t="shared" ref="AP148:AP149" si="65">+Y148/H148*100</f>
        <v>98.3</v>
      </c>
    </row>
    <row r="149" spans="1:42" ht="11.25">
      <c r="A149" s="29" t="s">
        <v>43</v>
      </c>
      <c r="B149" s="29" t="s">
        <v>26</v>
      </c>
      <c r="C149" s="29">
        <v>210401</v>
      </c>
      <c r="D149" s="48" t="s">
        <v>703</v>
      </c>
      <c r="E149" s="80" t="s">
        <v>586</v>
      </c>
      <c r="F149" s="15">
        <v>2021</v>
      </c>
      <c r="G149" s="142">
        <v>4000</v>
      </c>
      <c r="H149" s="142">
        <v>4000</v>
      </c>
      <c r="I149" s="142">
        <v>0</v>
      </c>
      <c r="J149" s="142">
        <v>3150</v>
      </c>
      <c r="K149" s="142">
        <v>0</v>
      </c>
      <c r="L149" s="142">
        <v>850</v>
      </c>
      <c r="M149" s="142">
        <v>0</v>
      </c>
      <c r="N149" s="142">
        <v>0</v>
      </c>
      <c r="O149" s="142">
        <v>0</v>
      </c>
      <c r="P149" s="142">
        <v>0</v>
      </c>
      <c r="Q149" s="142">
        <v>0</v>
      </c>
      <c r="R149" s="142">
        <v>0</v>
      </c>
      <c r="S149" s="142">
        <v>0</v>
      </c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f t="shared" si="63"/>
        <v>3999</v>
      </c>
      <c r="Z149" s="142">
        <v>0</v>
      </c>
      <c r="AA149" s="142">
        <v>3150</v>
      </c>
      <c r="AB149" s="142">
        <v>0</v>
      </c>
      <c r="AC149" s="142">
        <v>849</v>
      </c>
      <c r="AD149" s="142">
        <v>0</v>
      </c>
      <c r="AE149" s="142">
        <v>0</v>
      </c>
      <c r="AF149" s="142">
        <f t="shared" si="64"/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214">
        <f t="shared" si="65"/>
        <v>99.975000000000009</v>
      </c>
    </row>
    <row r="150" spans="1:42" ht="28.5" customHeight="1">
      <c r="A150" s="29"/>
      <c r="B150" s="29"/>
      <c r="C150" s="29"/>
      <c r="D150" s="48"/>
      <c r="E150" s="54"/>
      <c r="F150" s="15"/>
      <c r="G150" s="135"/>
      <c r="H150" s="135"/>
      <c r="I150" s="143"/>
      <c r="J150" s="143"/>
      <c r="K150" s="143"/>
      <c r="L150" s="143"/>
      <c r="M150" s="143"/>
      <c r="N150" s="143"/>
      <c r="O150" s="140"/>
      <c r="P150" s="143"/>
      <c r="Q150" s="143"/>
      <c r="R150" s="143"/>
      <c r="S150" s="143"/>
      <c r="T150" s="143"/>
      <c r="U150" s="143"/>
      <c r="V150" s="143"/>
      <c r="W150" s="143"/>
      <c r="X150" s="143"/>
      <c r="Y150" s="135"/>
      <c r="Z150" s="143"/>
      <c r="AA150" s="143"/>
      <c r="AB150" s="143"/>
      <c r="AC150" s="143"/>
      <c r="AD150" s="143"/>
      <c r="AE150" s="143"/>
      <c r="AF150" s="140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213"/>
    </row>
    <row r="151" spans="1:42" ht="11.25">
      <c r="A151" s="29"/>
      <c r="B151" s="81"/>
      <c r="C151" s="81"/>
      <c r="D151" s="65"/>
      <c r="E151" s="79" t="s">
        <v>131</v>
      </c>
      <c r="F151" s="17"/>
      <c r="G151" s="135"/>
      <c r="H151" s="135"/>
      <c r="I151" s="144"/>
      <c r="J151" s="144"/>
      <c r="K151" s="144"/>
      <c r="L151" s="144"/>
      <c r="M151" s="144"/>
      <c r="N151" s="144"/>
      <c r="O151" s="140"/>
      <c r="P151" s="144"/>
      <c r="Q151" s="144"/>
      <c r="R151" s="156"/>
      <c r="S151" s="156"/>
      <c r="T151" s="156"/>
      <c r="U151" s="156"/>
      <c r="V151" s="156"/>
      <c r="W151" s="156"/>
      <c r="X151" s="156"/>
      <c r="Y151" s="135"/>
      <c r="Z151" s="144"/>
      <c r="AA151" s="144"/>
      <c r="AB151" s="144"/>
      <c r="AC151" s="144"/>
      <c r="AD151" s="144"/>
      <c r="AE151" s="144"/>
      <c r="AF151" s="140"/>
      <c r="AG151" s="144"/>
      <c r="AH151" s="144"/>
      <c r="AI151" s="156"/>
      <c r="AJ151" s="156"/>
      <c r="AK151" s="156"/>
      <c r="AL151" s="156"/>
      <c r="AM151" s="156"/>
      <c r="AN151" s="156"/>
      <c r="AO151" s="156"/>
      <c r="AP151" s="213"/>
    </row>
    <row r="152" spans="1:42" ht="22.5">
      <c r="A152" s="29" t="s">
        <v>43</v>
      </c>
      <c r="B152" s="29" t="s">
        <v>26</v>
      </c>
      <c r="C152" s="29">
        <v>210601</v>
      </c>
      <c r="D152" s="48" t="s">
        <v>132</v>
      </c>
      <c r="E152" s="54" t="s">
        <v>133</v>
      </c>
      <c r="F152" s="20">
        <v>2019</v>
      </c>
      <c r="G152" s="142">
        <v>9305</v>
      </c>
      <c r="H152" s="142">
        <v>0</v>
      </c>
      <c r="I152" s="142">
        <v>0</v>
      </c>
      <c r="J152" s="142">
        <v>0</v>
      </c>
      <c r="K152" s="142">
        <v>0</v>
      </c>
      <c r="L152" s="142">
        <v>0</v>
      </c>
      <c r="M152" s="142">
        <v>0</v>
      </c>
      <c r="N152" s="142">
        <v>0</v>
      </c>
      <c r="O152" s="142">
        <v>0</v>
      </c>
      <c r="P152" s="142">
        <v>0</v>
      </c>
      <c r="Q152" s="142">
        <v>0</v>
      </c>
      <c r="R152" s="142">
        <v>0</v>
      </c>
      <c r="S152" s="142">
        <v>0</v>
      </c>
      <c r="T152" s="142">
        <v>0</v>
      </c>
      <c r="U152" s="142">
        <v>0</v>
      </c>
      <c r="V152" s="142">
        <v>0</v>
      </c>
      <c r="W152" s="142">
        <v>0</v>
      </c>
      <c r="X152" s="142">
        <v>0</v>
      </c>
      <c r="Y152" s="142">
        <f t="shared" ref="Y152:Y156" si="66">SUM(Z152:AF152)+SUM(AI152:AO152)</f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f t="shared" ref="AF152:AF156" si="67">+AG152+AH152</f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214" t="s">
        <v>992</v>
      </c>
    </row>
    <row r="153" spans="1:42" ht="11.25">
      <c r="A153" s="29" t="s">
        <v>43</v>
      </c>
      <c r="B153" s="29" t="s">
        <v>26</v>
      </c>
      <c r="C153" s="29">
        <v>210601</v>
      </c>
      <c r="D153" s="48" t="s">
        <v>134</v>
      </c>
      <c r="E153" s="54" t="s">
        <v>135</v>
      </c>
      <c r="F153" s="20">
        <v>2020</v>
      </c>
      <c r="G153" s="142">
        <v>10373</v>
      </c>
      <c r="H153" s="142">
        <v>0</v>
      </c>
      <c r="I153" s="142">
        <v>0</v>
      </c>
      <c r="J153" s="142">
        <v>0</v>
      </c>
      <c r="K153" s="142">
        <v>0</v>
      </c>
      <c r="L153" s="142">
        <v>0</v>
      </c>
      <c r="M153" s="142">
        <v>0</v>
      </c>
      <c r="N153" s="142">
        <v>0</v>
      </c>
      <c r="O153" s="142">
        <v>0</v>
      </c>
      <c r="P153" s="142">
        <v>0</v>
      </c>
      <c r="Q153" s="142">
        <v>0</v>
      </c>
      <c r="R153" s="142">
        <v>0</v>
      </c>
      <c r="S153" s="142">
        <v>0</v>
      </c>
      <c r="T153" s="142">
        <v>0</v>
      </c>
      <c r="U153" s="142">
        <v>0</v>
      </c>
      <c r="V153" s="142">
        <v>0</v>
      </c>
      <c r="W153" s="142">
        <v>0</v>
      </c>
      <c r="X153" s="142">
        <v>0</v>
      </c>
      <c r="Y153" s="142">
        <f t="shared" si="66"/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f t="shared" si="67"/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214" t="s">
        <v>992</v>
      </c>
    </row>
    <row r="154" spans="1:42" ht="11.25">
      <c r="A154" s="29" t="s">
        <v>43</v>
      </c>
      <c r="B154" s="29" t="s">
        <v>26</v>
      </c>
      <c r="C154" s="29">
        <v>210601</v>
      </c>
      <c r="D154" s="46" t="s">
        <v>136</v>
      </c>
      <c r="E154" s="30" t="s">
        <v>137</v>
      </c>
      <c r="F154" s="20">
        <v>2020</v>
      </c>
      <c r="G154" s="142">
        <v>5700</v>
      </c>
      <c r="H154" s="142">
        <v>0</v>
      </c>
      <c r="I154" s="142">
        <v>0</v>
      </c>
      <c r="J154" s="142">
        <v>0</v>
      </c>
      <c r="K154" s="142">
        <v>0</v>
      </c>
      <c r="L154" s="142">
        <v>0</v>
      </c>
      <c r="M154" s="142">
        <v>0</v>
      </c>
      <c r="N154" s="142">
        <v>0</v>
      </c>
      <c r="O154" s="142">
        <v>0</v>
      </c>
      <c r="P154" s="142">
        <v>0</v>
      </c>
      <c r="Q154" s="142">
        <v>0</v>
      </c>
      <c r="R154" s="142">
        <v>0</v>
      </c>
      <c r="S154" s="142">
        <v>0</v>
      </c>
      <c r="T154" s="142">
        <v>0</v>
      </c>
      <c r="U154" s="142">
        <v>0</v>
      </c>
      <c r="V154" s="142">
        <v>0</v>
      </c>
      <c r="W154" s="142">
        <v>0</v>
      </c>
      <c r="X154" s="142">
        <v>0</v>
      </c>
      <c r="Y154" s="142">
        <f t="shared" si="66"/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f t="shared" si="67"/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214" t="s">
        <v>992</v>
      </c>
    </row>
    <row r="155" spans="1:42" ht="11.25">
      <c r="A155" s="29" t="s">
        <v>138</v>
      </c>
      <c r="B155" s="29" t="s">
        <v>26</v>
      </c>
      <c r="C155" s="29">
        <v>210601</v>
      </c>
      <c r="D155" s="48" t="s">
        <v>139</v>
      </c>
      <c r="E155" s="54" t="s">
        <v>140</v>
      </c>
      <c r="F155" s="20">
        <v>2020</v>
      </c>
      <c r="G155" s="142">
        <v>1016</v>
      </c>
      <c r="H155" s="142">
        <v>0</v>
      </c>
      <c r="I155" s="142">
        <v>0</v>
      </c>
      <c r="J155" s="142">
        <v>0</v>
      </c>
      <c r="K155" s="142">
        <v>0</v>
      </c>
      <c r="L155" s="142">
        <v>0</v>
      </c>
      <c r="M155" s="142">
        <v>0</v>
      </c>
      <c r="N155" s="142">
        <v>0</v>
      </c>
      <c r="O155" s="142">
        <v>0</v>
      </c>
      <c r="P155" s="142">
        <v>0</v>
      </c>
      <c r="Q155" s="142">
        <v>0</v>
      </c>
      <c r="R155" s="142">
        <v>0</v>
      </c>
      <c r="S155" s="142">
        <v>0</v>
      </c>
      <c r="T155" s="142">
        <v>0</v>
      </c>
      <c r="U155" s="142">
        <v>0</v>
      </c>
      <c r="V155" s="142">
        <v>0</v>
      </c>
      <c r="W155" s="142">
        <v>0</v>
      </c>
      <c r="X155" s="142">
        <v>0</v>
      </c>
      <c r="Y155" s="142">
        <f t="shared" si="66"/>
        <v>0</v>
      </c>
      <c r="Z155" s="142">
        <v>0</v>
      </c>
      <c r="AA155" s="142">
        <v>0</v>
      </c>
      <c r="AB155" s="142">
        <v>0</v>
      </c>
      <c r="AC155" s="142">
        <v>0</v>
      </c>
      <c r="AD155" s="142">
        <v>0</v>
      </c>
      <c r="AE155" s="142">
        <v>0</v>
      </c>
      <c r="AF155" s="142">
        <f t="shared" si="67"/>
        <v>0</v>
      </c>
      <c r="AG155" s="142">
        <v>0</v>
      </c>
      <c r="AH155" s="142">
        <v>0</v>
      </c>
      <c r="AI155" s="142">
        <v>0</v>
      </c>
      <c r="AJ155" s="142">
        <v>0</v>
      </c>
      <c r="AK155" s="142">
        <v>0</v>
      </c>
      <c r="AL155" s="142">
        <v>0</v>
      </c>
      <c r="AM155" s="142">
        <v>0</v>
      </c>
      <c r="AN155" s="142">
        <v>0</v>
      </c>
      <c r="AO155" s="142">
        <v>0</v>
      </c>
      <c r="AP155" s="214" t="s">
        <v>992</v>
      </c>
    </row>
    <row r="156" spans="1:42" ht="11.25">
      <c r="A156" s="29" t="s">
        <v>43</v>
      </c>
      <c r="B156" s="29" t="s">
        <v>26</v>
      </c>
      <c r="C156" s="29">
        <v>210601</v>
      </c>
      <c r="D156" s="29" t="s">
        <v>704</v>
      </c>
      <c r="E156" s="80" t="s">
        <v>586</v>
      </c>
      <c r="F156" s="15">
        <v>2021</v>
      </c>
      <c r="G156" s="142">
        <v>10900</v>
      </c>
      <c r="H156" s="142">
        <v>10900</v>
      </c>
      <c r="I156" s="142">
        <v>0</v>
      </c>
      <c r="J156" s="142">
        <v>8981</v>
      </c>
      <c r="K156" s="142">
        <v>0</v>
      </c>
      <c r="L156" s="142">
        <v>1919</v>
      </c>
      <c r="M156" s="142">
        <v>0</v>
      </c>
      <c r="N156" s="142">
        <v>0</v>
      </c>
      <c r="O156" s="142">
        <v>0</v>
      </c>
      <c r="P156" s="142">
        <v>0</v>
      </c>
      <c r="Q156" s="142">
        <v>0</v>
      </c>
      <c r="R156" s="142">
        <v>0</v>
      </c>
      <c r="S156" s="142">
        <v>0</v>
      </c>
      <c r="T156" s="142">
        <v>0</v>
      </c>
      <c r="U156" s="142">
        <v>0</v>
      </c>
      <c r="V156" s="142">
        <v>0</v>
      </c>
      <c r="W156" s="142">
        <v>0</v>
      </c>
      <c r="X156" s="142">
        <v>0</v>
      </c>
      <c r="Y156" s="142">
        <f t="shared" si="66"/>
        <v>10510</v>
      </c>
      <c r="Z156" s="142">
        <v>0</v>
      </c>
      <c r="AA156" s="142">
        <v>8666</v>
      </c>
      <c r="AB156" s="142">
        <v>0</v>
      </c>
      <c r="AC156" s="142">
        <v>1844</v>
      </c>
      <c r="AD156" s="142">
        <v>0</v>
      </c>
      <c r="AE156" s="142">
        <v>0</v>
      </c>
      <c r="AF156" s="142">
        <f t="shared" si="67"/>
        <v>0</v>
      </c>
      <c r="AG156" s="142">
        <v>0</v>
      </c>
      <c r="AH156" s="142">
        <v>0</v>
      </c>
      <c r="AI156" s="142">
        <v>0</v>
      </c>
      <c r="AJ156" s="142">
        <v>0</v>
      </c>
      <c r="AK156" s="142">
        <v>0</v>
      </c>
      <c r="AL156" s="142">
        <v>0</v>
      </c>
      <c r="AM156" s="142">
        <v>0</v>
      </c>
      <c r="AN156" s="142">
        <v>0</v>
      </c>
      <c r="AO156" s="142">
        <v>0</v>
      </c>
      <c r="AP156" s="214">
        <f t="shared" ref="AP156" si="68">+Y156/H156*100</f>
        <v>96.422018348623851</v>
      </c>
    </row>
    <row r="157" spans="1:42" ht="11.25">
      <c r="A157" s="29"/>
      <c r="B157" s="29"/>
      <c r="C157" s="29"/>
      <c r="D157" s="48"/>
      <c r="E157" s="54"/>
      <c r="F157" s="15"/>
      <c r="G157" s="142"/>
      <c r="H157" s="142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6"/>
      <c r="Y157" s="142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6"/>
      <c r="AP157" s="213"/>
    </row>
    <row r="158" spans="1:42" ht="11.25">
      <c r="A158" s="29"/>
      <c r="B158" s="81"/>
      <c r="C158" s="81"/>
      <c r="D158" s="65"/>
      <c r="E158" s="79" t="s">
        <v>141</v>
      </c>
      <c r="F158" s="17"/>
      <c r="G158" s="142"/>
      <c r="H158" s="142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6"/>
      <c r="Y158" s="142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6"/>
      <c r="AP158" s="213"/>
    </row>
    <row r="159" spans="1:42" ht="11.25">
      <c r="A159" s="29" t="s">
        <v>43</v>
      </c>
      <c r="B159" s="29" t="s">
        <v>26</v>
      </c>
      <c r="C159" s="29">
        <v>210701</v>
      </c>
      <c r="D159" s="48" t="s">
        <v>142</v>
      </c>
      <c r="E159" s="54" t="s">
        <v>143</v>
      </c>
      <c r="F159" s="20" t="s">
        <v>375</v>
      </c>
      <c r="G159" s="142">
        <v>80000</v>
      </c>
      <c r="H159" s="142">
        <v>80000</v>
      </c>
      <c r="I159" s="142">
        <v>0</v>
      </c>
      <c r="J159" s="142">
        <v>62992</v>
      </c>
      <c r="K159" s="142">
        <v>0</v>
      </c>
      <c r="L159" s="142">
        <v>0</v>
      </c>
      <c r="M159" s="142">
        <v>17008</v>
      </c>
      <c r="N159" s="142">
        <v>0</v>
      </c>
      <c r="O159" s="142">
        <v>0</v>
      </c>
      <c r="P159" s="142">
        <v>0</v>
      </c>
      <c r="Q159" s="142">
        <v>0</v>
      </c>
      <c r="R159" s="142">
        <v>0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f t="shared" ref="Y159:Y162" si="69">SUM(Z159:AF159)+SUM(AI159:AO159)</f>
        <v>0</v>
      </c>
      <c r="Z159" s="142">
        <v>0</v>
      </c>
      <c r="AA159" s="142">
        <v>0</v>
      </c>
      <c r="AB159" s="142">
        <v>0</v>
      </c>
      <c r="AC159" s="142">
        <v>0</v>
      </c>
      <c r="AD159" s="142">
        <v>0</v>
      </c>
      <c r="AE159" s="142">
        <v>0</v>
      </c>
      <c r="AF159" s="142">
        <f t="shared" ref="AF159:AF162" si="70">+AG159+AH159</f>
        <v>0</v>
      </c>
      <c r="AG159" s="142">
        <v>0</v>
      </c>
      <c r="AH159" s="142">
        <v>0</v>
      </c>
      <c r="AI159" s="142">
        <v>0</v>
      </c>
      <c r="AJ159" s="142">
        <v>0</v>
      </c>
      <c r="AK159" s="142">
        <v>0</v>
      </c>
      <c r="AL159" s="142">
        <v>0</v>
      </c>
      <c r="AM159" s="142">
        <v>0</v>
      </c>
      <c r="AN159" s="142">
        <v>0</v>
      </c>
      <c r="AO159" s="142">
        <v>0</v>
      </c>
      <c r="AP159" s="214">
        <f t="shared" ref="AP159:AP162" si="71">+Y159/H159*100</f>
        <v>0</v>
      </c>
    </row>
    <row r="160" spans="1:42" ht="11.25">
      <c r="A160" s="29" t="s">
        <v>43</v>
      </c>
      <c r="B160" s="29" t="s">
        <v>26</v>
      </c>
      <c r="C160" s="29">
        <v>210701</v>
      </c>
      <c r="D160" s="48" t="s">
        <v>144</v>
      </c>
      <c r="E160" s="54" t="s">
        <v>145</v>
      </c>
      <c r="F160" s="15">
        <v>2019</v>
      </c>
      <c r="G160" s="142">
        <v>13329</v>
      </c>
      <c r="H160" s="142">
        <v>0</v>
      </c>
      <c r="I160" s="142">
        <v>0</v>
      </c>
      <c r="J160" s="142">
        <v>0</v>
      </c>
      <c r="K160" s="142">
        <v>0</v>
      </c>
      <c r="L160" s="142">
        <v>0</v>
      </c>
      <c r="M160" s="142">
        <v>0</v>
      </c>
      <c r="N160" s="142">
        <v>0</v>
      </c>
      <c r="O160" s="142">
        <v>0</v>
      </c>
      <c r="P160" s="142">
        <v>0</v>
      </c>
      <c r="Q160" s="142">
        <v>0</v>
      </c>
      <c r="R160" s="142">
        <v>0</v>
      </c>
      <c r="S160" s="142">
        <v>0</v>
      </c>
      <c r="T160" s="142">
        <v>0</v>
      </c>
      <c r="U160" s="142">
        <v>0</v>
      </c>
      <c r="V160" s="142">
        <v>0</v>
      </c>
      <c r="W160" s="142">
        <v>0</v>
      </c>
      <c r="X160" s="142">
        <v>0</v>
      </c>
      <c r="Y160" s="142">
        <f t="shared" si="69"/>
        <v>0</v>
      </c>
      <c r="Z160" s="142">
        <v>0</v>
      </c>
      <c r="AA160" s="142">
        <v>0</v>
      </c>
      <c r="AB160" s="142">
        <v>0</v>
      </c>
      <c r="AC160" s="142">
        <v>0</v>
      </c>
      <c r="AD160" s="142">
        <v>0</v>
      </c>
      <c r="AE160" s="142">
        <v>0</v>
      </c>
      <c r="AF160" s="142">
        <f t="shared" si="70"/>
        <v>0</v>
      </c>
      <c r="AG160" s="142">
        <v>0</v>
      </c>
      <c r="AH160" s="142">
        <v>0</v>
      </c>
      <c r="AI160" s="142">
        <v>0</v>
      </c>
      <c r="AJ160" s="142">
        <v>0</v>
      </c>
      <c r="AK160" s="142">
        <v>0</v>
      </c>
      <c r="AL160" s="142">
        <v>0</v>
      </c>
      <c r="AM160" s="142">
        <v>0</v>
      </c>
      <c r="AN160" s="142">
        <v>0</v>
      </c>
      <c r="AO160" s="142">
        <v>0</v>
      </c>
      <c r="AP160" s="214" t="s">
        <v>992</v>
      </c>
    </row>
    <row r="161" spans="1:42" ht="11.25">
      <c r="A161" s="29" t="s">
        <v>43</v>
      </c>
      <c r="B161" s="29" t="s">
        <v>26</v>
      </c>
      <c r="C161" s="29">
        <v>210701</v>
      </c>
      <c r="D161" s="48" t="s">
        <v>780</v>
      </c>
      <c r="E161" s="54" t="s">
        <v>773</v>
      </c>
      <c r="F161" s="15">
        <v>2021</v>
      </c>
      <c r="G161" s="142">
        <v>120000</v>
      </c>
      <c r="H161" s="142">
        <v>120000</v>
      </c>
      <c r="I161" s="142">
        <v>0</v>
      </c>
      <c r="J161" s="142">
        <v>94488</v>
      </c>
      <c r="K161" s="142">
        <v>0</v>
      </c>
      <c r="L161" s="142">
        <v>25512</v>
      </c>
      <c r="M161" s="142">
        <v>0</v>
      </c>
      <c r="N161" s="142">
        <v>0</v>
      </c>
      <c r="O161" s="142">
        <v>0</v>
      </c>
      <c r="P161" s="142">
        <v>0</v>
      </c>
      <c r="Q161" s="142">
        <v>0</v>
      </c>
      <c r="R161" s="142">
        <v>0</v>
      </c>
      <c r="S161" s="142">
        <v>0</v>
      </c>
      <c r="T161" s="142">
        <v>0</v>
      </c>
      <c r="U161" s="142">
        <v>0</v>
      </c>
      <c r="V161" s="142">
        <v>0</v>
      </c>
      <c r="W161" s="142">
        <v>0</v>
      </c>
      <c r="X161" s="142">
        <v>0</v>
      </c>
      <c r="Y161" s="142">
        <f t="shared" si="69"/>
        <v>0</v>
      </c>
      <c r="Z161" s="142">
        <v>0</v>
      </c>
      <c r="AA161" s="142">
        <v>0</v>
      </c>
      <c r="AB161" s="142">
        <v>0</v>
      </c>
      <c r="AC161" s="142">
        <v>0</v>
      </c>
      <c r="AD161" s="142">
        <v>0</v>
      </c>
      <c r="AE161" s="142">
        <v>0</v>
      </c>
      <c r="AF161" s="142">
        <f t="shared" si="70"/>
        <v>0</v>
      </c>
      <c r="AG161" s="142">
        <v>0</v>
      </c>
      <c r="AH161" s="142">
        <v>0</v>
      </c>
      <c r="AI161" s="142">
        <v>0</v>
      </c>
      <c r="AJ161" s="142">
        <v>0</v>
      </c>
      <c r="AK161" s="142">
        <v>0</v>
      </c>
      <c r="AL161" s="142">
        <v>0</v>
      </c>
      <c r="AM161" s="142">
        <v>0</v>
      </c>
      <c r="AN161" s="142">
        <v>0</v>
      </c>
      <c r="AO161" s="142">
        <v>0</v>
      </c>
      <c r="AP161" s="214">
        <f t="shared" si="71"/>
        <v>0</v>
      </c>
    </row>
    <row r="162" spans="1:42" ht="11.25">
      <c r="A162" s="29" t="s">
        <v>43</v>
      </c>
      <c r="B162" s="29" t="s">
        <v>26</v>
      </c>
      <c r="C162" s="29">
        <v>210701</v>
      </c>
      <c r="D162" s="48" t="s">
        <v>689</v>
      </c>
      <c r="E162" s="80" t="s">
        <v>586</v>
      </c>
      <c r="F162" s="15">
        <v>2021</v>
      </c>
      <c r="G162" s="142">
        <v>25000</v>
      </c>
      <c r="H162" s="142">
        <v>25000</v>
      </c>
      <c r="I162" s="142">
        <v>0</v>
      </c>
      <c r="J162" s="142">
        <v>19686</v>
      </c>
      <c r="K162" s="142">
        <v>0</v>
      </c>
      <c r="L162" s="142">
        <v>5314</v>
      </c>
      <c r="M162" s="142">
        <v>0</v>
      </c>
      <c r="N162" s="142">
        <v>0</v>
      </c>
      <c r="O162" s="142">
        <v>0</v>
      </c>
      <c r="P162" s="142">
        <v>0</v>
      </c>
      <c r="Q162" s="142">
        <v>0</v>
      </c>
      <c r="R162" s="142">
        <v>0</v>
      </c>
      <c r="S162" s="142">
        <v>0</v>
      </c>
      <c r="T162" s="142">
        <v>0</v>
      </c>
      <c r="U162" s="142">
        <v>0</v>
      </c>
      <c r="V162" s="142">
        <v>0</v>
      </c>
      <c r="W162" s="142">
        <v>0</v>
      </c>
      <c r="X162" s="142">
        <v>0</v>
      </c>
      <c r="Y162" s="142">
        <f t="shared" si="69"/>
        <v>12031</v>
      </c>
      <c r="Z162" s="142">
        <v>0</v>
      </c>
      <c r="AA162" s="142">
        <v>9473</v>
      </c>
      <c r="AB162" s="142">
        <v>0</v>
      </c>
      <c r="AC162" s="142">
        <v>2558</v>
      </c>
      <c r="AD162" s="142">
        <v>0</v>
      </c>
      <c r="AE162" s="142">
        <v>0</v>
      </c>
      <c r="AF162" s="142">
        <f t="shared" si="70"/>
        <v>0</v>
      </c>
      <c r="AG162" s="142">
        <v>0</v>
      </c>
      <c r="AH162" s="142">
        <v>0</v>
      </c>
      <c r="AI162" s="142">
        <v>0</v>
      </c>
      <c r="AJ162" s="142">
        <v>0</v>
      </c>
      <c r="AK162" s="142">
        <v>0</v>
      </c>
      <c r="AL162" s="142">
        <v>0</v>
      </c>
      <c r="AM162" s="142">
        <v>0</v>
      </c>
      <c r="AN162" s="142">
        <v>0</v>
      </c>
      <c r="AO162" s="142">
        <v>0</v>
      </c>
      <c r="AP162" s="214">
        <f t="shared" si="71"/>
        <v>48.124000000000002</v>
      </c>
    </row>
    <row r="163" spans="1:42" ht="11.25">
      <c r="A163" s="29"/>
      <c r="B163" s="29"/>
      <c r="C163" s="29"/>
      <c r="D163" s="48"/>
      <c r="E163" s="54"/>
      <c r="F163" s="15"/>
      <c r="G163" s="142"/>
      <c r="H163" s="142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6"/>
      <c r="Y163" s="142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6"/>
      <c r="AP163" s="213"/>
    </row>
    <row r="164" spans="1:42" ht="11.25">
      <c r="A164" s="29"/>
      <c r="B164" s="29"/>
      <c r="C164" s="29"/>
      <c r="D164" s="48"/>
      <c r="E164" s="79" t="s">
        <v>118</v>
      </c>
      <c r="F164" s="15"/>
      <c r="G164" s="142"/>
      <c r="H164" s="142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6"/>
      <c r="Y164" s="142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6"/>
      <c r="AP164" s="213"/>
    </row>
    <row r="165" spans="1:42" ht="11.25">
      <c r="A165" s="29" t="s">
        <v>43</v>
      </c>
      <c r="B165" s="29" t="s">
        <v>26</v>
      </c>
      <c r="C165" s="29">
        <v>210801</v>
      </c>
      <c r="D165" s="46" t="s">
        <v>146</v>
      </c>
      <c r="E165" s="30" t="s">
        <v>147</v>
      </c>
      <c r="F165" s="15" t="s">
        <v>151</v>
      </c>
      <c r="G165" s="142">
        <v>9906</v>
      </c>
      <c r="H165" s="142">
        <v>4953</v>
      </c>
      <c r="I165" s="142">
        <v>0</v>
      </c>
      <c r="J165" s="142">
        <v>3900</v>
      </c>
      <c r="K165" s="142">
        <v>0</v>
      </c>
      <c r="L165" s="142">
        <v>1053</v>
      </c>
      <c r="M165" s="142">
        <v>0</v>
      </c>
      <c r="N165" s="142">
        <v>0</v>
      </c>
      <c r="O165" s="142">
        <v>0</v>
      </c>
      <c r="P165" s="142">
        <v>0</v>
      </c>
      <c r="Q165" s="142">
        <v>0</v>
      </c>
      <c r="R165" s="142">
        <v>0</v>
      </c>
      <c r="S165" s="142">
        <v>0</v>
      </c>
      <c r="T165" s="142">
        <v>0</v>
      </c>
      <c r="U165" s="142">
        <v>0</v>
      </c>
      <c r="V165" s="142">
        <v>0</v>
      </c>
      <c r="W165" s="142">
        <v>0</v>
      </c>
      <c r="X165" s="142">
        <v>0</v>
      </c>
      <c r="Y165" s="142">
        <f t="shared" ref="Y165:Y169" si="72">SUM(Z165:AF165)+SUM(AI165:AO165)</f>
        <v>4953</v>
      </c>
      <c r="Z165" s="142">
        <v>0</v>
      </c>
      <c r="AA165" s="142">
        <v>3900</v>
      </c>
      <c r="AB165" s="142">
        <v>0</v>
      </c>
      <c r="AC165" s="142">
        <v>1053</v>
      </c>
      <c r="AD165" s="142">
        <v>0</v>
      </c>
      <c r="AE165" s="142">
        <v>0</v>
      </c>
      <c r="AF165" s="142">
        <f t="shared" ref="AF165:AF169" si="73">+AG165+AH165</f>
        <v>0</v>
      </c>
      <c r="AG165" s="142">
        <v>0</v>
      </c>
      <c r="AH165" s="142">
        <v>0</v>
      </c>
      <c r="AI165" s="142">
        <v>0</v>
      </c>
      <c r="AJ165" s="142">
        <v>0</v>
      </c>
      <c r="AK165" s="142">
        <v>0</v>
      </c>
      <c r="AL165" s="142">
        <v>0</v>
      </c>
      <c r="AM165" s="142">
        <v>0</v>
      </c>
      <c r="AN165" s="142">
        <v>0</v>
      </c>
      <c r="AO165" s="142">
        <v>0</v>
      </c>
      <c r="AP165" s="214">
        <f t="shared" ref="AP165:AP169" si="74">+Y165/H165*100</f>
        <v>100</v>
      </c>
    </row>
    <row r="166" spans="1:42" ht="11.25">
      <c r="A166" s="29" t="s">
        <v>43</v>
      </c>
      <c r="B166" s="29" t="s">
        <v>26</v>
      </c>
      <c r="C166" s="29">
        <v>210801</v>
      </c>
      <c r="D166" s="46" t="s">
        <v>690</v>
      </c>
      <c r="E166" s="80" t="s">
        <v>586</v>
      </c>
      <c r="F166" s="15">
        <v>2021</v>
      </c>
      <c r="G166" s="142">
        <v>4191</v>
      </c>
      <c r="H166" s="142">
        <v>4191</v>
      </c>
      <c r="I166" s="142">
        <v>0</v>
      </c>
      <c r="J166" s="142">
        <v>3300</v>
      </c>
      <c r="K166" s="142">
        <v>0</v>
      </c>
      <c r="L166" s="142">
        <v>891</v>
      </c>
      <c r="M166" s="142">
        <v>0</v>
      </c>
      <c r="N166" s="142">
        <v>0</v>
      </c>
      <c r="O166" s="142">
        <v>0</v>
      </c>
      <c r="P166" s="142">
        <v>0</v>
      </c>
      <c r="Q166" s="142">
        <v>0</v>
      </c>
      <c r="R166" s="142">
        <v>0</v>
      </c>
      <c r="S166" s="142">
        <v>0</v>
      </c>
      <c r="T166" s="142">
        <v>0</v>
      </c>
      <c r="U166" s="142">
        <v>0</v>
      </c>
      <c r="V166" s="142">
        <v>0</v>
      </c>
      <c r="W166" s="142">
        <v>0</v>
      </c>
      <c r="X166" s="142">
        <v>0</v>
      </c>
      <c r="Y166" s="142">
        <f t="shared" si="72"/>
        <v>4191</v>
      </c>
      <c r="Z166" s="142">
        <v>0</v>
      </c>
      <c r="AA166" s="142">
        <v>3300</v>
      </c>
      <c r="AB166" s="142">
        <v>0</v>
      </c>
      <c r="AC166" s="142">
        <v>891</v>
      </c>
      <c r="AD166" s="142">
        <v>0</v>
      </c>
      <c r="AE166" s="142">
        <v>0</v>
      </c>
      <c r="AF166" s="142">
        <f t="shared" si="73"/>
        <v>0</v>
      </c>
      <c r="AG166" s="142">
        <v>0</v>
      </c>
      <c r="AH166" s="142">
        <v>0</v>
      </c>
      <c r="AI166" s="142">
        <v>0</v>
      </c>
      <c r="AJ166" s="142">
        <v>0</v>
      </c>
      <c r="AK166" s="142">
        <v>0</v>
      </c>
      <c r="AL166" s="142">
        <v>0</v>
      </c>
      <c r="AM166" s="142">
        <v>0</v>
      </c>
      <c r="AN166" s="142">
        <v>0</v>
      </c>
      <c r="AO166" s="142">
        <v>0</v>
      </c>
      <c r="AP166" s="214">
        <f t="shared" si="74"/>
        <v>100</v>
      </c>
    </row>
    <row r="167" spans="1:42" ht="11.25">
      <c r="A167" s="29" t="s">
        <v>43</v>
      </c>
      <c r="B167" s="29" t="s">
        <v>26</v>
      </c>
      <c r="C167" s="29">
        <v>210801</v>
      </c>
      <c r="D167" s="48" t="s">
        <v>779</v>
      </c>
      <c r="E167" s="80" t="s">
        <v>771</v>
      </c>
      <c r="F167" s="15">
        <v>2021</v>
      </c>
      <c r="G167" s="142">
        <v>7000</v>
      </c>
      <c r="H167" s="142">
        <v>7000</v>
      </c>
      <c r="I167" s="142">
        <v>0</v>
      </c>
      <c r="J167" s="142">
        <v>5439</v>
      </c>
      <c r="K167" s="142">
        <v>0</v>
      </c>
      <c r="L167" s="142">
        <v>1468</v>
      </c>
      <c r="M167" s="142">
        <v>0</v>
      </c>
      <c r="N167" s="142">
        <v>0</v>
      </c>
      <c r="O167" s="142">
        <v>93</v>
      </c>
      <c r="P167" s="142">
        <v>73</v>
      </c>
      <c r="Q167" s="142">
        <v>20</v>
      </c>
      <c r="R167" s="142">
        <v>0</v>
      </c>
      <c r="S167" s="142">
        <v>0</v>
      </c>
      <c r="T167" s="142">
        <v>0</v>
      </c>
      <c r="U167" s="142">
        <v>0</v>
      </c>
      <c r="V167" s="142">
        <v>0</v>
      </c>
      <c r="W167" s="142">
        <v>0</v>
      </c>
      <c r="X167" s="142">
        <v>0</v>
      </c>
      <c r="Y167" s="142">
        <f t="shared" si="72"/>
        <v>7000</v>
      </c>
      <c r="Z167" s="142">
        <v>0</v>
      </c>
      <c r="AA167" s="142">
        <v>5439</v>
      </c>
      <c r="AB167" s="142">
        <v>0</v>
      </c>
      <c r="AC167" s="142">
        <v>1468</v>
      </c>
      <c r="AD167" s="142">
        <v>0</v>
      </c>
      <c r="AE167" s="142">
        <v>0</v>
      </c>
      <c r="AF167" s="142">
        <f t="shared" si="73"/>
        <v>93</v>
      </c>
      <c r="AG167" s="142">
        <v>73</v>
      </c>
      <c r="AH167" s="142">
        <v>20</v>
      </c>
      <c r="AI167" s="142">
        <v>0</v>
      </c>
      <c r="AJ167" s="142">
        <v>0</v>
      </c>
      <c r="AK167" s="142">
        <v>0</v>
      </c>
      <c r="AL167" s="142">
        <v>0</v>
      </c>
      <c r="AM167" s="142">
        <v>0</v>
      </c>
      <c r="AN167" s="142">
        <v>0</v>
      </c>
      <c r="AO167" s="142">
        <v>0</v>
      </c>
      <c r="AP167" s="214">
        <f t="shared" si="74"/>
        <v>100</v>
      </c>
    </row>
    <row r="168" spans="1:42" ht="11.25">
      <c r="A168" s="29" t="s">
        <v>43</v>
      </c>
      <c r="B168" s="29" t="s">
        <v>26</v>
      </c>
      <c r="C168" s="29">
        <v>210801</v>
      </c>
      <c r="D168" s="71" t="s">
        <v>943</v>
      </c>
      <c r="E168" s="80" t="s">
        <v>862</v>
      </c>
      <c r="F168" s="15">
        <v>2021</v>
      </c>
      <c r="G168" s="142">
        <v>8890</v>
      </c>
      <c r="H168" s="142">
        <v>8890</v>
      </c>
      <c r="I168" s="142">
        <v>0</v>
      </c>
      <c r="J168" s="142">
        <v>7000</v>
      </c>
      <c r="K168" s="142">
        <v>0</v>
      </c>
      <c r="L168" s="142">
        <v>1890</v>
      </c>
      <c r="M168" s="142">
        <v>0</v>
      </c>
      <c r="N168" s="142">
        <v>0</v>
      </c>
      <c r="O168" s="142">
        <v>0</v>
      </c>
      <c r="P168" s="142">
        <v>0</v>
      </c>
      <c r="Q168" s="142">
        <v>0</v>
      </c>
      <c r="R168" s="142">
        <v>0</v>
      </c>
      <c r="S168" s="142">
        <v>0</v>
      </c>
      <c r="T168" s="142">
        <v>0</v>
      </c>
      <c r="U168" s="142">
        <v>0</v>
      </c>
      <c r="V168" s="142">
        <v>0</v>
      </c>
      <c r="W168" s="142">
        <v>0</v>
      </c>
      <c r="X168" s="142">
        <v>0</v>
      </c>
      <c r="Y168" s="142">
        <f t="shared" si="72"/>
        <v>8890</v>
      </c>
      <c r="Z168" s="142">
        <v>0</v>
      </c>
      <c r="AA168" s="142">
        <v>7000</v>
      </c>
      <c r="AB168" s="142">
        <v>0</v>
      </c>
      <c r="AC168" s="142">
        <v>1890</v>
      </c>
      <c r="AD168" s="142">
        <v>0</v>
      </c>
      <c r="AE168" s="142">
        <v>0</v>
      </c>
      <c r="AF168" s="142">
        <f t="shared" si="73"/>
        <v>0</v>
      </c>
      <c r="AG168" s="142">
        <v>0</v>
      </c>
      <c r="AH168" s="142">
        <v>0</v>
      </c>
      <c r="AI168" s="142">
        <v>0</v>
      </c>
      <c r="AJ168" s="142">
        <v>0</v>
      </c>
      <c r="AK168" s="142">
        <v>0</v>
      </c>
      <c r="AL168" s="142">
        <v>0</v>
      </c>
      <c r="AM168" s="142">
        <v>0</v>
      </c>
      <c r="AN168" s="142">
        <v>0</v>
      </c>
      <c r="AO168" s="142">
        <v>0</v>
      </c>
      <c r="AP168" s="214">
        <f t="shared" si="74"/>
        <v>100</v>
      </c>
    </row>
    <row r="169" spans="1:42" ht="11.25">
      <c r="A169" s="45" t="s">
        <v>138</v>
      </c>
      <c r="B169" s="29" t="s">
        <v>26</v>
      </c>
      <c r="C169" s="29">
        <v>210801</v>
      </c>
      <c r="D169" s="46" t="s">
        <v>852</v>
      </c>
      <c r="E169" s="80" t="s">
        <v>730</v>
      </c>
      <c r="F169" s="15">
        <v>2021</v>
      </c>
      <c r="G169" s="142">
        <v>1344</v>
      </c>
      <c r="H169" s="142">
        <v>1344</v>
      </c>
      <c r="I169" s="142">
        <v>0</v>
      </c>
      <c r="J169" s="142">
        <v>1058.2</v>
      </c>
      <c r="K169" s="142">
        <v>0</v>
      </c>
      <c r="L169" s="142">
        <v>285.8</v>
      </c>
      <c r="M169" s="142">
        <v>0</v>
      </c>
      <c r="N169" s="142">
        <v>0</v>
      </c>
      <c r="O169" s="142">
        <v>0</v>
      </c>
      <c r="P169" s="142">
        <v>0</v>
      </c>
      <c r="Q169" s="142">
        <v>0</v>
      </c>
      <c r="R169" s="142">
        <v>0</v>
      </c>
      <c r="S169" s="142">
        <v>0</v>
      </c>
      <c r="T169" s="142">
        <v>0</v>
      </c>
      <c r="U169" s="142">
        <v>0</v>
      </c>
      <c r="V169" s="142">
        <v>0</v>
      </c>
      <c r="W169" s="142">
        <v>0</v>
      </c>
      <c r="X169" s="142">
        <v>0</v>
      </c>
      <c r="Y169" s="142">
        <f t="shared" si="72"/>
        <v>1344</v>
      </c>
      <c r="Z169" s="142">
        <v>0</v>
      </c>
      <c r="AA169" s="142">
        <v>1058</v>
      </c>
      <c r="AB169" s="142">
        <v>0</v>
      </c>
      <c r="AC169" s="142">
        <v>286</v>
      </c>
      <c r="AD169" s="142">
        <v>0</v>
      </c>
      <c r="AE169" s="142">
        <v>0</v>
      </c>
      <c r="AF169" s="142">
        <f t="shared" si="73"/>
        <v>0</v>
      </c>
      <c r="AG169" s="142">
        <v>0</v>
      </c>
      <c r="AH169" s="142">
        <v>0</v>
      </c>
      <c r="AI169" s="142">
        <v>0</v>
      </c>
      <c r="AJ169" s="142">
        <v>0</v>
      </c>
      <c r="AK169" s="142">
        <v>0</v>
      </c>
      <c r="AL169" s="142">
        <v>0</v>
      </c>
      <c r="AM169" s="142">
        <v>0</v>
      </c>
      <c r="AN169" s="142">
        <v>0</v>
      </c>
      <c r="AO169" s="142">
        <v>0</v>
      </c>
      <c r="AP169" s="214">
        <f t="shared" si="74"/>
        <v>100</v>
      </c>
    </row>
    <row r="170" spans="1:42" ht="11.25">
      <c r="A170" s="29"/>
      <c r="B170" s="29"/>
      <c r="C170" s="29"/>
      <c r="D170" s="48"/>
      <c r="E170" s="54"/>
      <c r="F170" s="15"/>
      <c r="G170" s="142"/>
      <c r="H170" s="142"/>
      <c r="I170" s="138"/>
      <c r="J170" s="138"/>
      <c r="K170" s="138"/>
      <c r="L170" s="138"/>
      <c r="M170" s="138"/>
      <c r="N170" s="138"/>
      <c r="O170" s="140"/>
      <c r="P170" s="140"/>
      <c r="Q170" s="140"/>
      <c r="R170" s="139"/>
      <c r="S170" s="139"/>
      <c r="T170" s="139"/>
      <c r="U170" s="139"/>
      <c r="V170" s="139"/>
      <c r="W170" s="139"/>
      <c r="X170" s="141"/>
      <c r="Y170" s="142"/>
      <c r="Z170" s="138"/>
      <c r="AA170" s="138"/>
      <c r="AB170" s="138"/>
      <c r="AC170" s="138"/>
      <c r="AD170" s="138"/>
      <c r="AE170" s="138"/>
      <c r="AF170" s="140"/>
      <c r="AG170" s="140"/>
      <c r="AH170" s="140"/>
      <c r="AI170" s="139"/>
      <c r="AJ170" s="139"/>
      <c r="AK170" s="139"/>
      <c r="AL170" s="139"/>
      <c r="AM170" s="139"/>
      <c r="AN170" s="139"/>
      <c r="AO170" s="141"/>
      <c r="AP170" s="213"/>
    </row>
    <row r="171" spans="1:42" ht="11.25">
      <c r="A171" s="29"/>
      <c r="B171" s="29"/>
      <c r="C171" s="29"/>
      <c r="D171" s="48"/>
      <c r="E171" s="79" t="s">
        <v>148</v>
      </c>
      <c r="F171" s="15"/>
      <c r="G171" s="142"/>
      <c r="H171" s="142"/>
      <c r="I171" s="143"/>
      <c r="J171" s="143"/>
      <c r="K171" s="143"/>
      <c r="L171" s="143"/>
      <c r="M171" s="143"/>
      <c r="N171" s="143"/>
      <c r="O171" s="140"/>
      <c r="P171" s="143"/>
      <c r="Q171" s="143"/>
      <c r="R171" s="157"/>
      <c r="S171" s="157"/>
      <c r="T171" s="157"/>
      <c r="U171" s="157"/>
      <c r="V171" s="157"/>
      <c r="W171" s="157"/>
      <c r="X171" s="157"/>
      <c r="Y171" s="142"/>
      <c r="Z171" s="143"/>
      <c r="AA171" s="143"/>
      <c r="AB171" s="143"/>
      <c r="AC171" s="143"/>
      <c r="AD171" s="143"/>
      <c r="AE171" s="143"/>
      <c r="AF171" s="140"/>
      <c r="AG171" s="143"/>
      <c r="AH171" s="143"/>
      <c r="AI171" s="157"/>
      <c r="AJ171" s="157"/>
      <c r="AK171" s="157"/>
      <c r="AL171" s="157"/>
      <c r="AM171" s="157"/>
      <c r="AN171" s="157"/>
      <c r="AO171" s="157"/>
      <c r="AP171" s="213"/>
    </row>
    <row r="172" spans="1:42" ht="11.25">
      <c r="A172" s="29" t="s">
        <v>43</v>
      </c>
      <c r="B172" s="29" t="s">
        <v>26</v>
      </c>
      <c r="C172" s="29">
        <v>210901</v>
      </c>
      <c r="D172" s="48" t="s">
        <v>149</v>
      </c>
      <c r="E172" s="54" t="s">
        <v>150</v>
      </c>
      <c r="F172" s="15" t="s">
        <v>151</v>
      </c>
      <c r="G172" s="142">
        <v>74000</v>
      </c>
      <c r="H172" s="142">
        <v>21964</v>
      </c>
      <c r="I172" s="142">
        <v>0</v>
      </c>
      <c r="J172" s="142">
        <v>17294</v>
      </c>
      <c r="K172" s="142">
        <v>0</v>
      </c>
      <c r="L172" s="142">
        <v>4670</v>
      </c>
      <c r="M172" s="142">
        <v>0</v>
      </c>
      <c r="N172" s="142">
        <v>0</v>
      </c>
      <c r="O172" s="142">
        <v>0</v>
      </c>
      <c r="P172" s="142">
        <v>0</v>
      </c>
      <c r="Q172" s="142">
        <v>0</v>
      </c>
      <c r="R172" s="142">
        <v>0</v>
      </c>
      <c r="S172" s="142">
        <v>0</v>
      </c>
      <c r="T172" s="142">
        <v>0</v>
      </c>
      <c r="U172" s="142">
        <v>0</v>
      </c>
      <c r="V172" s="142">
        <v>0</v>
      </c>
      <c r="W172" s="142">
        <v>0</v>
      </c>
      <c r="X172" s="142">
        <v>0</v>
      </c>
      <c r="Y172" s="142">
        <f t="shared" ref="Y172:Y173" si="75">SUM(Z172:AF172)+SUM(AI172:AO172)</f>
        <v>21940</v>
      </c>
      <c r="Z172" s="142">
        <v>0</v>
      </c>
      <c r="AA172" s="142">
        <v>17276</v>
      </c>
      <c r="AB172" s="142">
        <v>0</v>
      </c>
      <c r="AC172" s="142">
        <v>4664</v>
      </c>
      <c r="AD172" s="142">
        <v>0</v>
      </c>
      <c r="AE172" s="142">
        <v>0</v>
      </c>
      <c r="AF172" s="142">
        <f t="shared" ref="AF172:AF173" si="76">+AG172+AH172</f>
        <v>0</v>
      </c>
      <c r="AG172" s="142">
        <v>0</v>
      </c>
      <c r="AH172" s="142">
        <v>0</v>
      </c>
      <c r="AI172" s="142">
        <v>0</v>
      </c>
      <c r="AJ172" s="142">
        <v>0</v>
      </c>
      <c r="AK172" s="142">
        <v>0</v>
      </c>
      <c r="AL172" s="142">
        <v>0</v>
      </c>
      <c r="AM172" s="142">
        <v>0</v>
      </c>
      <c r="AN172" s="142">
        <v>0</v>
      </c>
      <c r="AO172" s="142">
        <v>0</v>
      </c>
      <c r="AP172" s="214">
        <f t="shared" ref="AP172:AP173" si="77">+Y172/H172*100</f>
        <v>99.890730285922416</v>
      </c>
    </row>
    <row r="173" spans="1:42" ht="11.25">
      <c r="A173" s="29" t="s">
        <v>43</v>
      </c>
      <c r="B173" s="29" t="s">
        <v>26</v>
      </c>
      <c r="C173" s="29">
        <v>210901</v>
      </c>
      <c r="D173" s="48" t="s">
        <v>705</v>
      </c>
      <c r="E173" s="80" t="s">
        <v>586</v>
      </c>
      <c r="F173" s="15">
        <v>2021</v>
      </c>
      <c r="G173" s="142">
        <v>15200</v>
      </c>
      <c r="H173" s="142">
        <v>15200</v>
      </c>
      <c r="I173" s="142">
        <v>0</v>
      </c>
      <c r="J173" s="142">
        <v>11968</v>
      </c>
      <c r="K173" s="142">
        <v>0</v>
      </c>
      <c r="L173" s="142">
        <v>3209</v>
      </c>
      <c r="M173" s="142">
        <v>0</v>
      </c>
      <c r="N173" s="142">
        <v>23</v>
      </c>
      <c r="O173" s="142">
        <v>0</v>
      </c>
      <c r="P173" s="142">
        <v>0</v>
      </c>
      <c r="Q173" s="142">
        <v>0</v>
      </c>
      <c r="R173" s="142">
        <v>0</v>
      </c>
      <c r="S173" s="142">
        <v>0</v>
      </c>
      <c r="T173" s="142">
        <v>0</v>
      </c>
      <c r="U173" s="142">
        <v>0</v>
      </c>
      <c r="V173" s="142">
        <v>0</v>
      </c>
      <c r="W173" s="142">
        <v>0</v>
      </c>
      <c r="X173" s="142">
        <v>0</v>
      </c>
      <c r="Y173" s="142">
        <f t="shared" si="75"/>
        <v>15173</v>
      </c>
      <c r="Z173" s="142">
        <v>0</v>
      </c>
      <c r="AA173" s="142">
        <v>11947</v>
      </c>
      <c r="AB173" s="142">
        <v>0</v>
      </c>
      <c r="AC173" s="142">
        <v>3203</v>
      </c>
      <c r="AD173" s="142">
        <v>0</v>
      </c>
      <c r="AE173" s="142">
        <v>23</v>
      </c>
      <c r="AF173" s="142">
        <f t="shared" si="76"/>
        <v>0</v>
      </c>
      <c r="AG173" s="142">
        <v>0</v>
      </c>
      <c r="AH173" s="142">
        <v>0</v>
      </c>
      <c r="AI173" s="142">
        <v>0</v>
      </c>
      <c r="AJ173" s="142">
        <v>0</v>
      </c>
      <c r="AK173" s="142">
        <v>0</v>
      </c>
      <c r="AL173" s="142">
        <v>0</v>
      </c>
      <c r="AM173" s="142">
        <v>0</v>
      </c>
      <c r="AN173" s="142">
        <v>0</v>
      </c>
      <c r="AO173" s="142">
        <v>0</v>
      </c>
      <c r="AP173" s="214">
        <f t="shared" si="77"/>
        <v>99.82236842105263</v>
      </c>
    </row>
    <row r="174" spans="1:42" ht="11.25">
      <c r="A174" s="29"/>
      <c r="B174" s="29"/>
      <c r="C174" s="29"/>
      <c r="D174" s="48"/>
      <c r="E174" s="54"/>
      <c r="F174" s="20"/>
      <c r="G174" s="135"/>
      <c r="H174" s="135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6"/>
      <c r="Y174" s="135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6"/>
      <c r="AP174" s="213"/>
    </row>
    <row r="175" spans="1:42" ht="11.25">
      <c r="A175" s="29"/>
      <c r="B175" s="29"/>
      <c r="C175" s="29"/>
      <c r="D175" s="48"/>
      <c r="E175" s="79" t="s">
        <v>152</v>
      </c>
      <c r="F175" s="15"/>
      <c r="G175" s="135"/>
      <c r="H175" s="135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6"/>
      <c r="Y175" s="135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6"/>
      <c r="AP175" s="213"/>
    </row>
    <row r="176" spans="1:42" ht="11.25">
      <c r="A176" s="29" t="s">
        <v>43</v>
      </c>
      <c r="B176" s="29" t="s">
        <v>26</v>
      </c>
      <c r="C176" s="29">
        <v>211401</v>
      </c>
      <c r="D176" s="48" t="s">
        <v>153</v>
      </c>
      <c r="E176" s="54" t="s">
        <v>154</v>
      </c>
      <c r="F176" s="15" t="s">
        <v>63</v>
      </c>
      <c r="G176" s="142">
        <v>53057</v>
      </c>
      <c r="H176" s="142">
        <v>29025</v>
      </c>
      <c r="I176" s="142">
        <v>0</v>
      </c>
      <c r="J176" s="142">
        <v>22854</v>
      </c>
      <c r="K176" s="142">
        <v>0</v>
      </c>
      <c r="L176" s="142">
        <v>6171</v>
      </c>
      <c r="M176" s="142">
        <v>0</v>
      </c>
      <c r="N176" s="142">
        <v>0</v>
      </c>
      <c r="O176" s="142">
        <v>0</v>
      </c>
      <c r="P176" s="142">
        <v>0</v>
      </c>
      <c r="Q176" s="142">
        <v>0</v>
      </c>
      <c r="R176" s="142">
        <v>0</v>
      </c>
      <c r="S176" s="142">
        <v>0</v>
      </c>
      <c r="T176" s="142">
        <v>0</v>
      </c>
      <c r="U176" s="142">
        <v>0</v>
      </c>
      <c r="V176" s="142">
        <v>0</v>
      </c>
      <c r="W176" s="142">
        <v>0</v>
      </c>
      <c r="X176" s="142">
        <v>0</v>
      </c>
      <c r="Y176" s="142">
        <f t="shared" ref="Y176:Y179" si="78">SUM(Z176:AF176)+SUM(AI176:AO176)</f>
        <v>28987</v>
      </c>
      <c r="Z176" s="142">
        <v>0</v>
      </c>
      <c r="AA176" s="142">
        <v>22854</v>
      </c>
      <c r="AB176" s="142">
        <v>0</v>
      </c>
      <c r="AC176" s="142">
        <v>6133</v>
      </c>
      <c r="AD176" s="142">
        <v>0</v>
      </c>
      <c r="AE176" s="142">
        <v>0</v>
      </c>
      <c r="AF176" s="142">
        <f t="shared" ref="AF176:AF179" si="79">+AG176+AH176</f>
        <v>0</v>
      </c>
      <c r="AG176" s="142">
        <v>0</v>
      </c>
      <c r="AH176" s="142">
        <v>0</v>
      </c>
      <c r="AI176" s="142">
        <v>0</v>
      </c>
      <c r="AJ176" s="142">
        <v>0</v>
      </c>
      <c r="AK176" s="142">
        <v>0</v>
      </c>
      <c r="AL176" s="142">
        <v>0</v>
      </c>
      <c r="AM176" s="142">
        <v>0</v>
      </c>
      <c r="AN176" s="142">
        <v>0</v>
      </c>
      <c r="AO176" s="142">
        <v>0</v>
      </c>
      <c r="AP176" s="214">
        <f t="shared" ref="AP176:AP179" si="80">+Y176/H176*100</f>
        <v>99.869078380706284</v>
      </c>
    </row>
    <row r="177" spans="1:42" ht="11.25">
      <c r="A177" s="29" t="s">
        <v>43</v>
      </c>
      <c r="B177" s="29" t="s">
        <v>26</v>
      </c>
      <c r="C177" s="29">
        <v>211401</v>
      </c>
      <c r="D177" s="48" t="s">
        <v>155</v>
      </c>
      <c r="E177" s="54" t="s">
        <v>156</v>
      </c>
      <c r="F177" s="15" t="s">
        <v>151</v>
      </c>
      <c r="G177" s="142">
        <v>38100</v>
      </c>
      <c r="H177" s="142">
        <v>38100</v>
      </c>
      <c r="I177" s="142">
        <v>0</v>
      </c>
      <c r="J177" s="142">
        <v>30000</v>
      </c>
      <c r="K177" s="142">
        <v>0</v>
      </c>
      <c r="L177" s="142">
        <v>5093</v>
      </c>
      <c r="M177" s="142">
        <v>0</v>
      </c>
      <c r="N177" s="142">
        <v>3007</v>
      </c>
      <c r="O177" s="142">
        <v>0</v>
      </c>
      <c r="P177" s="142">
        <v>0</v>
      </c>
      <c r="Q177" s="142">
        <v>0</v>
      </c>
      <c r="R177" s="142">
        <v>0</v>
      </c>
      <c r="S177" s="142">
        <v>0</v>
      </c>
      <c r="T177" s="142">
        <v>0</v>
      </c>
      <c r="U177" s="142">
        <v>0</v>
      </c>
      <c r="V177" s="142">
        <v>0</v>
      </c>
      <c r="W177" s="142">
        <v>0</v>
      </c>
      <c r="X177" s="142">
        <v>0</v>
      </c>
      <c r="Y177" s="142">
        <f t="shared" si="78"/>
        <v>17372</v>
      </c>
      <c r="Z177" s="142">
        <v>0</v>
      </c>
      <c r="AA177" s="142">
        <v>13679</v>
      </c>
      <c r="AB177" s="142">
        <v>0</v>
      </c>
      <c r="AC177" s="142">
        <v>686</v>
      </c>
      <c r="AD177" s="142">
        <v>0</v>
      </c>
      <c r="AE177" s="142">
        <v>3007</v>
      </c>
      <c r="AF177" s="142">
        <f t="shared" si="79"/>
        <v>0</v>
      </c>
      <c r="AG177" s="142">
        <v>0</v>
      </c>
      <c r="AH177" s="142">
        <v>0</v>
      </c>
      <c r="AI177" s="142">
        <v>0</v>
      </c>
      <c r="AJ177" s="142">
        <v>0</v>
      </c>
      <c r="AK177" s="142">
        <v>0</v>
      </c>
      <c r="AL177" s="142">
        <v>0</v>
      </c>
      <c r="AM177" s="142">
        <v>0</v>
      </c>
      <c r="AN177" s="142">
        <v>0</v>
      </c>
      <c r="AO177" s="142">
        <v>0</v>
      </c>
      <c r="AP177" s="214">
        <f t="shared" si="80"/>
        <v>45.595800524934383</v>
      </c>
    </row>
    <row r="178" spans="1:42" ht="11.25">
      <c r="A178" s="29" t="s">
        <v>43</v>
      </c>
      <c r="B178" s="29" t="s">
        <v>26</v>
      </c>
      <c r="C178" s="29">
        <v>211401</v>
      </c>
      <c r="D178" s="48" t="s">
        <v>157</v>
      </c>
      <c r="E178" s="54" t="s">
        <v>158</v>
      </c>
      <c r="F178" s="15" t="s">
        <v>151</v>
      </c>
      <c r="G178" s="142">
        <v>42000</v>
      </c>
      <c r="H178" s="142">
        <v>42000</v>
      </c>
      <c r="I178" s="142">
        <v>0</v>
      </c>
      <c r="J178" s="142">
        <v>33071</v>
      </c>
      <c r="K178" s="142">
        <v>0</v>
      </c>
      <c r="L178" s="142">
        <v>8929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f t="shared" si="78"/>
        <v>24716</v>
      </c>
      <c r="Z178" s="142">
        <v>0</v>
      </c>
      <c r="AA178" s="142">
        <v>19461</v>
      </c>
      <c r="AB178" s="142">
        <v>0</v>
      </c>
      <c r="AC178" s="142">
        <v>5255</v>
      </c>
      <c r="AD178" s="142">
        <v>0</v>
      </c>
      <c r="AE178" s="142">
        <v>0</v>
      </c>
      <c r="AF178" s="142">
        <f t="shared" si="79"/>
        <v>0</v>
      </c>
      <c r="AG178" s="142">
        <v>0</v>
      </c>
      <c r="AH178" s="142">
        <v>0</v>
      </c>
      <c r="AI178" s="142">
        <v>0</v>
      </c>
      <c r="AJ178" s="142">
        <v>0</v>
      </c>
      <c r="AK178" s="142">
        <v>0</v>
      </c>
      <c r="AL178" s="142">
        <v>0</v>
      </c>
      <c r="AM178" s="142">
        <v>0</v>
      </c>
      <c r="AN178" s="142">
        <v>0</v>
      </c>
      <c r="AO178" s="142">
        <v>0</v>
      </c>
      <c r="AP178" s="214">
        <f t="shared" si="80"/>
        <v>58.847619047619048</v>
      </c>
    </row>
    <row r="179" spans="1:42" ht="11.25">
      <c r="A179" s="29" t="s">
        <v>43</v>
      </c>
      <c r="B179" s="29" t="s">
        <v>26</v>
      </c>
      <c r="C179" s="29">
        <v>211401</v>
      </c>
      <c r="D179" s="46" t="s">
        <v>691</v>
      </c>
      <c r="E179" s="80" t="s">
        <v>586</v>
      </c>
      <c r="F179" s="15">
        <v>2021</v>
      </c>
      <c r="G179" s="142">
        <v>8325</v>
      </c>
      <c r="H179" s="142">
        <v>8325</v>
      </c>
      <c r="I179" s="142">
        <v>0</v>
      </c>
      <c r="J179" s="142">
        <v>6555</v>
      </c>
      <c r="K179" s="142">
        <v>0</v>
      </c>
      <c r="L179" s="142">
        <v>1770</v>
      </c>
      <c r="M179" s="142">
        <v>0</v>
      </c>
      <c r="N179" s="142">
        <v>0</v>
      </c>
      <c r="O179" s="142">
        <v>0</v>
      </c>
      <c r="P179" s="142">
        <v>0</v>
      </c>
      <c r="Q179" s="142">
        <v>0</v>
      </c>
      <c r="R179" s="142">
        <v>0</v>
      </c>
      <c r="S179" s="142">
        <v>0</v>
      </c>
      <c r="T179" s="142">
        <v>0</v>
      </c>
      <c r="U179" s="142">
        <v>0</v>
      </c>
      <c r="V179" s="142">
        <v>0</v>
      </c>
      <c r="W179" s="142">
        <v>0</v>
      </c>
      <c r="X179" s="142">
        <v>0</v>
      </c>
      <c r="Y179" s="142">
        <f t="shared" si="78"/>
        <v>8313</v>
      </c>
      <c r="Z179" s="142">
        <v>0</v>
      </c>
      <c r="AA179" s="142">
        <v>6546</v>
      </c>
      <c r="AB179" s="142">
        <v>0</v>
      </c>
      <c r="AC179" s="142">
        <v>1767</v>
      </c>
      <c r="AD179" s="142">
        <v>0</v>
      </c>
      <c r="AE179" s="142">
        <v>0</v>
      </c>
      <c r="AF179" s="142">
        <f t="shared" si="79"/>
        <v>0</v>
      </c>
      <c r="AG179" s="142">
        <v>0</v>
      </c>
      <c r="AH179" s="142">
        <v>0</v>
      </c>
      <c r="AI179" s="142">
        <v>0</v>
      </c>
      <c r="AJ179" s="142">
        <v>0</v>
      </c>
      <c r="AK179" s="142">
        <v>0</v>
      </c>
      <c r="AL179" s="142">
        <v>0</v>
      </c>
      <c r="AM179" s="142">
        <v>0</v>
      </c>
      <c r="AN179" s="142">
        <v>0</v>
      </c>
      <c r="AO179" s="142">
        <v>0</v>
      </c>
      <c r="AP179" s="214">
        <f t="shared" si="80"/>
        <v>99.85585585585585</v>
      </c>
    </row>
    <row r="180" spans="1:42" ht="11.25">
      <c r="A180" s="29"/>
      <c r="B180" s="29"/>
      <c r="C180" s="29"/>
      <c r="D180" s="48"/>
      <c r="E180" s="54"/>
      <c r="F180" s="20"/>
      <c r="G180" s="135"/>
      <c r="H180" s="135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6"/>
      <c r="Y180" s="135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6"/>
      <c r="AP180" s="213"/>
    </row>
    <row r="181" spans="1:42" ht="11.25">
      <c r="A181" s="81"/>
      <c r="B181" s="81"/>
      <c r="C181" s="81"/>
      <c r="D181" s="65"/>
      <c r="E181" s="79" t="s">
        <v>159</v>
      </c>
      <c r="F181" s="17"/>
      <c r="G181" s="135"/>
      <c r="H181" s="135"/>
      <c r="I181" s="138"/>
      <c r="J181" s="138"/>
      <c r="K181" s="138"/>
      <c r="L181" s="138"/>
      <c r="M181" s="138"/>
      <c r="N181" s="138"/>
      <c r="O181" s="140"/>
      <c r="P181" s="140"/>
      <c r="Q181" s="140"/>
      <c r="R181" s="139"/>
      <c r="S181" s="139"/>
      <c r="T181" s="139"/>
      <c r="U181" s="139"/>
      <c r="V181" s="139"/>
      <c r="W181" s="139"/>
      <c r="X181" s="141"/>
      <c r="Y181" s="135"/>
      <c r="Z181" s="138"/>
      <c r="AA181" s="138"/>
      <c r="AB181" s="138"/>
      <c r="AC181" s="138"/>
      <c r="AD181" s="138"/>
      <c r="AE181" s="138"/>
      <c r="AF181" s="140"/>
      <c r="AG181" s="140"/>
      <c r="AH181" s="140"/>
      <c r="AI181" s="139"/>
      <c r="AJ181" s="139"/>
      <c r="AK181" s="139"/>
      <c r="AL181" s="139"/>
      <c r="AM181" s="139"/>
      <c r="AN181" s="139"/>
      <c r="AO181" s="141"/>
      <c r="AP181" s="213"/>
    </row>
    <row r="182" spans="1:42" ht="11.25">
      <c r="A182" s="29" t="s">
        <v>43</v>
      </c>
      <c r="B182" s="29" t="s">
        <v>26</v>
      </c>
      <c r="C182" s="29">
        <v>211501</v>
      </c>
      <c r="D182" s="48" t="s">
        <v>160</v>
      </c>
      <c r="E182" s="70" t="s">
        <v>161</v>
      </c>
      <c r="F182" s="18" t="s">
        <v>33</v>
      </c>
      <c r="G182" s="142">
        <v>4089</v>
      </c>
      <c r="H182" s="142">
        <v>0</v>
      </c>
      <c r="I182" s="142">
        <v>0</v>
      </c>
      <c r="J182" s="142">
        <v>0</v>
      </c>
      <c r="K182" s="142">
        <v>0</v>
      </c>
      <c r="L182" s="142">
        <v>0</v>
      </c>
      <c r="M182" s="142">
        <v>0</v>
      </c>
      <c r="N182" s="142">
        <v>0</v>
      </c>
      <c r="O182" s="142">
        <v>0</v>
      </c>
      <c r="P182" s="142">
        <v>0</v>
      </c>
      <c r="Q182" s="142">
        <v>0</v>
      </c>
      <c r="R182" s="142">
        <v>0</v>
      </c>
      <c r="S182" s="142">
        <v>0</v>
      </c>
      <c r="T182" s="142">
        <v>0</v>
      </c>
      <c r="U182" s="142">
        <v>0</v>
      </c>
      <c r="V182" s="142">
        <v>0</v>
      </c>
      <c r="W182" s="142">
        <v>0</v>
      </c>
      <c r="X182" s="142">
        <v>0</v>
      </c>
      <c r="Y182" s="142">
        <f t="shared" ref="Y182:Y186" si="81">SUM(Z182:AF182)+SUM(AI182:AO182)</f>
        <v>0</v>
      </c>
      <c r="Z182" s="142">
        <v>0</v>
      </c>
      <c r="AA182" s="142">
        <v>0</v>
      </c>
      <c r="AB182" s="142">
        <v>0</v>
      </c>
      <c r="AC182" s="142">
        <v>0</v>
      </c>
      <c r="AD182" s="142">
        <v>0</v>
      </c>
      <c r="AE182" s="142">
        <v>0</v>
      </c>
      <c r="AF182" s="142">
        <f t="shared" ref="AF182:AF186" si="82">+AG182+AH182</f>
        <v>0</v>
      </c>
      <c r="AG182" s="142">
        <v>0</v>
      </c>
      <c r="AH182" s="142">
        <v>0</v>
      </c>
      <c r="AI182" s="142">
        <v>0</v>
      </c>
      <c r="AJ182" s="142">
        <v>0</v>
      </c>
      <c r="AK182" s="142">
        <v>0</v>
      </c>
      <c r="AL182" s="142">
        <v>0</v>
      </c>
      <c r="AM182" s="142">
        <v>0</v>
      </c>
      <c r="AN182" s="142">
        <v>0</v>
      </c>
      <c r="AO182" s="142">
        <v>0</v>
      </c>
      <c r="AP182" s="214" t="s">
        <v>992</v>
      </c>
    </row>
    <row r="183" spans="1:42" ht="11.25">
      <c r="A183" s="29" t="s">
        <v>43</v>
      </c>
      <c r="B183" s="29" t="s">
        <v>30</v>
      </c>
      <c r="C183" s="29">
        <v>211501</v>
      </c>
      <c r="D183" s="48" t="s">
        <v>666</v>
      </c>
      <c r="E183" s="70" t="s">
        <v>606</v>
      </c>
      <c r="F183" s="18" t="s">
        <v>151</v>
      </c>
      <c r="G183" s="142">
        <v>60000</v>
      </c>
      <c r="H183" s="142">
        <v>60000</v>
      </c>
      <c r="I183" s="142">
        <v>0</v>
      </c>
      <c r="J183" s="142">
        <v>47244</v>
      </c>
      <c r="K183" s="142">
        <v>0</v>
      </c>
      <c r="L183" s="142">
        <v>12756</v>
      </c>
      <c r="M183" s="142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0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f t="shared" si="81"/>
        <v>34468</v>
      </c>
      <c r="Z183" s="142">
        <v>0</v>
      </c>
      <c r="AA183" s="142">
        <v>27140</v>
      </c>
      <c r="AB183" s="142">
        <v>0</v>
      </c>
      <c r="AC183" s="142">
        <v>7328</v>
      </c>
      <c r="AD183" s="142">
        <v>0</v>
      </c>
      <c r="AE183" s="142">
        <v>0</v>
      </c>
      <c r="AF183" s="142">
        <f t="shared" si="82"/>
        <v>0</v>
      </c>
      <c r="AG183" s="142">
        <v>0</v>
      </c>
      <c r="AH183" s="142">
        <v>0</v>
      </c>
      <c r="AI183" s="142">
        <v>0</v>
      </c>
      <c r="AJ183" s="142">
        <v>0</v>
      </c>
      <c r="AK183" s="142">
        <v>0</v>
      </c>
      <c r="AL183" s="142">
        <v>0</v>
      </c>
      <c r="AM183" s="142">
        <v>0</v>
      </c>
      <c r="AN183" s="142">
        <v>0</v>
      </c>
      <c r="AO183" s="142">
        <v>0</v>
      </c>
      <c r="AP183" s="214">
        <f t="shared" ref="AP183:AP186" si="83">+Y183/H183*100</f>
        <v>57.446666666666665</v>
      </c>
    </row>
    <row r="184" spans="1:42" ht="11.25">
      <c r="A184" s="29" t="s">
        <v>43</v>
      </c>
      <c r="B184" s="29" t="s">
        <v>30</v>
      </c>
      <c r="C184" s="29">
        <v>211502</v>
      </c>
      <c r="D184" s="48" t="s">
        <v>840</v>
      </c>
      <c r="E184" s="70" t="s">
        <v>606</v>
      </c>
      <c r="F184" s="18" t="s">
        <v>151</v>
      </c>
      <c r="G184" s="142">
        <v>0</v>
      </c>
      <c r="H184" s="142">
        <v>0</v>
      </c>
      <c r="I184" s="142">
        <v>0</v>
      </c>
      <c r="J184" s="142">
        <v>0</v>
      </c>
      <c r="K184" s="142">
        <v>0</v>
      </c>
      <c r="L184" s="142">
        <v>0</v>
      </c>
      <c r="M184" s="142">
        <v>0</v>
      </c>
      <c r="N184" s="142">
        <v>0</v>
      </c>
      <c r="O184" s="142">
        <v>0</v>
      </c>
      <c r="P184" s="142">
        <v>0</v>
      </c>
      <c r="Q184" s="142">
        <v>0</v>
      </c>
      <c r="R184" s="142">
        <v>0</v>
      </c>
      <c r="S184" s="142">
        <v>0</v>
      </c>
      <c r="T184" s="142">
        <v>0</v>
      </c>
      <c r="U184" s="142">
        <v>0</v>
      </c>
      <c r="V184" s="142">
        <v>0</v>
      </c>
      <c r="W184" s="142">
        <v>0</v>
      </c>
      <c r="X184" s="142">
        <v>0</v>
      </c>
      <c r="Y184" s="142">
        <f t="shared" si="81"/>
        <v>0</v>
      </c>
      <c r="Z184" s="142">
        <v>0</v>
      </c>
      <c r="AA184" s="142">
        <v>0</v>
      </c>
      <c r="AB184" s="142">
        <v>0</v>
      </c>
      <c r="AC184" s="142">
        <v>0</v>
      </c>
      <c r="AD184" s="142">
        <v>0</v>
      </c>
      <c r="AE184" s="142">
        <v>0</v>
      </c>
      <c r="AF184" s="142">
        <f t="shared" si="82"/>
        <v>0</v>
      </c>
      <c r="AG184" s="142">
        <v>0</v>
      </c>
      <c r="AH184" s="142">
        <v>0</v>
      </c>
      <c r="AI184" s="142">
        <v>0</v>
      </c>
      <c r="AJ184" s="142">
        <v>0</v>
      </c>
      <c r="AK184" s="142">
        <v>0</v>
      </c>
      <c r="AL184" s="142">
        <v>0</v>
      </c>
      <c r="AM184" s="142">
        <v>0</v>
      </c>
      <c r="AN184" s="142">
        <v>0</v>
      </c>
      <c r="AO184" s="142">
        <v>0</v>
      </c>
      <c r="AP184" s="214" t="s">
        <v>992</v>
      </c>
    </row>
    <row r="185" spans="1:42" ht="11.25">
      <c r="A185" s="29" t="s">
        <v>43</v>
      </c>
      <c r="B185" s="29" t="s">
        <v>26</v>
      </c>
      <c r="C185" s="29">
        <v>211501</v>
      </c>
      <c r="D185" s="48" t="s">
        <v>778</v>
      </c>
      <c r="E185" s="80" t="s">
        <v>740</v>
      </c>
      <c r="F185" s="15">
        <v>2021</v>
      </c>
      <c r="G185" s="142">
        <v>12000</v>
      </c>
      <c r="H185" s="142">
        <v>12000</v>
      </c>
      <c r="I185" s="142">
        <v>0</v>
      </c>
      <c r="J185" s="142">
        <v>9348</v>
      </c>
      <c r="K185" s="142">
        <v>0</v>
      </c>
      <c r="L185" s="142">
        <v>2525</v>
      </c>
      <c r="M185" s="142">
        <v>0</v>
      </c>
      <c r="N185" s="142">
        <v>0</v>
      </c>
      <c r="O185" s="142">
        <v>127</v>
      </c>
      <c r="P185" s="142">
        <v>100</v>
      </c>
      <c r="Q185" s="142">
        <v>27</v>
      </c>
      <c r="R185" s="142">
        <v>0</v>
      </c>
      <c r="S185" s="142">
        <v>0</v>
      </c>
      <c r="T185" s="142">
        <v>0</v>
      </c>
      <c r="U185" s="142">
        <v>0</v>
      </c>
      <c r="V185" s="142">
        <v>0</v>
      </c>
      <c r="W185" s="142">
        <v>0</v>
      </c>
      <c r="X185" s="142">
        <v>0</v>
      </c>
      <c r="Y185" s="142">
        <f t="shared" si="81"/>
        <v>11977</v>
      </c>
      <c r="Z185" s="142">
        <v>0</v>
      </c>
      <c r="AA185" s="142">
        <v>9347</v>
      </c>
      <c r="AB185" s="142">
        <v>0</v>
      </c>
      <c r="AC185" s="142">
        <v>2503</v>
      </c>
      <c r="AD185" s="142">
        <v>0</v>
      </c>
      <c r="AE185" s="142">
        <v>0</v>
      </c>
      <c r="AF185" s="142">
        <f t="shared" si="82"/>
        <v>127</v>
      </c>
      <c r="AG185" s="142">
        <v>102</v>
      </c>
      <c r="AH185" s="142">
        <v>25</v>
      </c>
      <c r="AI185" s="142">
        <v>0</v>
      </c>
      <c r="AJ185" s="142">
        <v>0</v>
      </c>
      <c r="AK185" s="142">
        <v>0</v>
      </c>
      <c r="AL185" s="142">
        <v>0</v>
      </c>
      <c r="AM185" s="142">
        <v>0</v>
      </c>
      <c r="AN185" s="142">
        <v>0</v>
      </c>
      <c r="AO185" s="142">
        <v>0</v>
      </c>
      <c r="AP185" s="214">
        <f t="shared" si="83"/>
        <v>99.808333333333337</v>
      </c>
    </row>
    <row r="186" spans="1:42" ht="11.25">
      <c r="A186" s="29" t="s">
        <v>43</v>
      </c>
      <c r="B186" s="29" t="s">
        <v>26</v>
      </c>
      <c r="C186" s="29">
        <v>211501</v>
      </c>
      <c r="D186" s="48" t="s">
        <v>706</v>
      </c>
      <c r="E186" s="80" t="s">
        <v>586</v>
      </c>
      <c r="F186" s="15">
        <v>2021</v>
      </c>
      <c r="G186" s="142">
        <v>9637</v>
      </c>
      <c r="H186" s="142">
        <v>9637</v>
      </c>
      <c r="I186" s="142">
        <v>0</v>
      </c>
      <c r="J186" s="142">
        <v>7588</v>
      </c>
      <c r="K186" s="142">
        <v>0</v>
      </c>
      <c r="L186" s="142">
        <v>2049</v>
      </c>
      <c r="M186" s="142">
        <v>0</v>
      </c>
      <c r="N186" s="142">
        <v>0</v>
      </c>
      <c r="O186" s="142">
        <v>0</v>
      </c>
      <c r="P186" s="142">
        <v>0</v>
      </c>
      <c r="Q186" s="142">
        <v>0</v>
      </c>
      <c r="R186" s="142">
        <v>0</v>
      </c>
      <c r="S186" s="142">
        <v>0</v>
      </c>
      <c r="T186" s="142">
        <v>0</v>
      </c>
      <c r="U186" s="142">
        <v>0</v>
      </c>
      <c r="V186" s="142">
        <v>0</v>
      </c>
      <c r="W186" s="142">
        <v>0</v>
      </c>
      <c r="X186" s="142">
        <v>0</v>
      </c>
      <c r="Y186" s="142">
        <f t="shared" si="81"/>
        <v>9634</v>
      </c>
      <c r="Z186" s="142">
        <v>0</v>
      </c>
      <c r="AA186" s="142">
        <v>7586</v>
      </c>
      <c r="AB186" s="142">
        <v>0</v>
      </c>
      <c r="AC186" s="142">
        <v>2048</v>
      </c>
      <c r="AD186" s="142">
        <v>0</v>
      </c>
      <c r="AE186" s="142">
        <v>0</v>
      </c>
      <c r="AF186" s="142">
        <f t="shared" si="82"/>
        <v>0</v>
      </c>
      <c r="AG186" s="142">
        <v>0</v>
      </c>
      <c r="AH186" s="142">
        <v>0</v>
      </c>
      <c r="AI186" s="142">
        <v>0</v>
      </c>
      <c r="AJ186" s="142">
        <v>0</v>
      </c>
      <c r="AK186" s="142">
        <v>0</v>
      </c>
      <c r="AL186" s="142">
        <v>0</v>
      </c>
      <c r="AM186" s="142">
        <v>0</v>
      </c>
      <c r="AN186" s="142">
        <v>0</v>
      </c>
      <c r="AO186" s="142">
        <v>0</v>
      </c>
      <c r="AP186" s="214">
        <f t="shared" si="83"/>
        <v>99.968869980284325</v>
      </c>
    </row>
    <row r="187" spans="1:42" ht="11.25">
      <c r="A187" s="29"/>
      <c r="B187" s="29"/>
      <c r="C187" s="29"/>
      <c r="D187" s="48"/>
      <c r="E187" s="54"/>
      <c r="F187" s="20"/>
      <c r="G187" s="142"/>
      <c r="H187" s="142"/>
      <c r="I187" s="138"/>
      <c r="J187" s="138"/>
      <c r="K187" s="138"/>
      <c r="L187" s="138"/>
      <c r="M187" s="138"/>
      <c r="N187" s="138"/>
      <c r="O187" s="140"/>
      <c r="P187" s="140"/>
      <c r="Q187" s="140"/>
      <c r="R187" s="139"/>
      <c r="S187" s="139"/>
      <c r="T187" s="139"/>
      <c r="U187" s="139"/>
      <c r="V187" s="139"/>
      <c r="W187" s="139"/>
      <c r="X187" s="141"/>
      <c r="Y187" s="142"/>
      <c r="Z187" s="138"/>
      <c r="AA187" s="138"/>
      <c r="AB187" s="138"/>
      <c r="AC187" s="138"/>
      <c r="AD187" s="138"/>
      <c r="AE187" s="138"/>
      <c r="AF187" s="140"/>
      <c r="AG187" s="140"/>
      <c r="AH187" s="140"/>
      <c r="AI187" s="139"/>
      <c r="AJ187" s="139"/>
      <c r="AK187" s="139"/>
      <c r="AL187" s="139"/>
      <c r="AM187" s="139"/>
      <c r="AN187" s="139"/>
      <c r="AO187" s="141"/>
      <c r="AP187" s="213"/>
    </row>
    <row r="188" spans="1:42" ht="11.25">
      <c r="A188" s="81"/>
      <c r="B188" s="81"/>
      <c r="C188" s="81"/>
      <c r="D188" s="65"/>
      <c r="E188" s="79" t="s">
        <v>162</v>
      </c>
      <c r="F188" s="17"/>
      <c r="G188" s="142"/>
      <c r="H188" s="142"/>
      <c r="I188" s="138"/>
      <c r="J188" s="138"/>
      <c r="K188" s="138"/>
      <c r="L188" s="138"/>
      <c r="M188" s="138"/>
      <c r="N188" s="138"/>
      <c r="O188" s="140"/>
      <c r="P188" s="140"/>
      <c r="Q188" s="140"/>
      <c r="R188" s="139"/>
      <c r="S188" s="139"/>
      <c r="T188" s="139"/>
      <c r="U188" s="139"/>
      <c r="V188" s="139"/>
      <c r="W188" s="139"/>
      <c r="X188" s="141"/>
      <c r="Y188" s="142"/>
      <c r="Z188" s="138"/>
      <c r="AA188" s="138"/>
      <c r="AB188" s="138"/>
      <c r="AC188" s="138"/>
      <c r="AD188" s="138"/>
      <c r="AE188" s="138"/>
      <c r="AF188" s="140"/>
      <c r="AG188" s="140"/>
      <c r="AH188" s="140"/>
      <c r="AI188" s="139"/>
      <c r="AJ188" s="139"/>
      <c r="AK188" s="139"/>
      <c r="AL188" s="139"/>
      <c r="AM188" s="139"/>
      <c r="AN188" s="139"/>
      <c r="AO188" s="141"/>
      <c r="AP188" s="213"/>
    </row>
    <row r="189" spans="1:42" ht="11.25">
      <c r="A189" s="29" t="s">
        <v>43</v>
      </c>
      <c r="B189" s="29" t="s">
        <v>26</v>
      </c>
      <c r="C189" s="29">
        <v>212001</v>
      </c>
      <c r="D189" s="48" t="s">
        <v>163</v>
      </c>
      <c r="E189" s="70" t="s">
        <v>164</v>
      </c>
      <c r="F189" s="18" t="s">
        <v>165</v>
      </c>
      <c r="G189" s="142">
        <v>24131</v>
      </c>
      <c r="H189" s="142">
        <v>0</v>
      </c>
      <c r="I189" s="142">
        <v>0</v>
      </c>
      <c r="J189" s="142">
        <v>0</v>
      </c>
      <c r="K189" s="142">
        <v>0</v>
      </c>
      <c r="L189" s="142">
        <v>0</v>
      </c>
      <c r="M189" s="142">
        <v>0</v>
      </c>
      <c r="N189" s="142">
        <v>0</v>
      </c>
      <c r="O189" s="142">
        <v>0</v>
      </c>
      <c r="P189" s="142">
        <v>0</v>
      </c>
      <c r="Q189" s="142">
        <v>0</v>
      </c>
      <c r="R189" s="142">
        <v>0</v>
      </c>
      <c r="S189" s="142">
        <v>0</v>
      </c>
      <c r="T189" s="142">
        <v>0</v>
      </c>
      <c r="U189" s="142">
        <v>0</v>
      </c>
      <c r="V189" s="142">
        <v>0</v>
      </c>
      <c r="W189" s="142">
        <v>0</v>
      </c>
      <c r="X189" s="142">
        <v>0</v>
      </c>
      <c r="Y189" s="142">
        <f t="shared" ref="Y189:Y195" si="84">SUM(Z189:AF189)+SUM(AI189:AO189)</f>
        <v>0</v>
      </c>
      <c r="Z189" s="142">
        <v>0</v>
      </c>
      <c r="AA189" s="142">
        <v>0</v>
      </c>
      <c r="AB189" s="142">
        <v>0</v>
      </c>
      <c r="AC189" s="142">
        <v>0</v>
      </c>
      <c r="AD189" s="142">
        <v>0</v>
      </c>
      <c r="AE189" s="142">
        <v>0</v>
      </c>
      <c r="AF189" s="142">
        <f t="shared" ref="AF189:AF195" si="85">+AG189+AH189</f>
        <v>0</v>
      </c>
      <c r="AG189" s="142">
        <v>0</v>
      </c>
      <c r="AH189" s="142">
        <v>0</v>
      </c>
      <c r="AI189" s="142">
        <v>0</v>
      </c>
      <c r="AJ189" s="142">
        <v>0</v>
      </c>
      <c r="AK189" s="142">
        <v>0</v>
      </c>
      <c r="AL189" s="142">
        <v>0</v>
      </c>
      <c r="AM189" s="142">
        <v>0</v>
      </c>
      <c r="AN189" s="142">
        <v>0</v>
      </c>
      <c r="AO189" s="142">
        <v>0</v>
      </c>
      <c r="AP189" s="214" t="s">
        <v>992</v>
      </c>
    </row>
    <row r="190" spans="1:42" ht="11.25">
      <c r="A190" s="29" t="s">
        <v>43</v>
      </c>
      <c r="B190" s="29" t="s">
        <v>26</v>
      </c>
      <c r="C190" s="29">
        <v>212001</v>
      </c>
      <c r="D190" s="48" t="s">
        <v>166</v>
      </c>
      <c r="E190" s="54" t="s">
        <v>167</v>
      </c>
      <c r="F190" s="15" t="s">
        <v>33</v>
      </c>
      <c r="G190" s="142">
        <v>54190</v>
      </c>
      <c r="H190" s="142">
        <v>0</v>
      </c>
      <c r="I190" s="142">
        <v>0</v>
      </c>
      <c r="J190" s="142">
        <v>0</v>
      </c>
      <c r="K190" s="142">
        <v>0</v>
      </c>
      <c r="L190" s="142">
        <v>0</v>
      </c>
      <c r="M190" s="142">
        <v>0</v>
      </c>
      <c r="N190" s="142">
        <v>0</v>
      </c>
      <c r="O190" s="142">
        <v>0</v>
      </c>
      <c r="P190" s="142">
        <v>0</v>
      </c>
      <c r="Q190" s="142">
        <v>0</v>
      </c>
      <c r="R190" s="142">
        <v>0</v>
      </c>
      <c r="S190" s="142">
        <v>0</v>
      </c>
      <c r="T190" s="142">
        <v>0</v>
      </c>
      <c r="U190" s="142">
        <v>0</v>
      </c>
      <c r="V190" s="142">
        <v>0</v>
      </c>
      <c r="W190" s="142">
        <v>0</v>
      </c>
      <c r="X190" s="142">
        <v>0</v>
      </c>
      <c r="Y190" s="142">
        <f t="shared" si="84"/>
        <v>0</v>
      </c>
      <c r="Z190" s="142">
        <v>0</v>
      </c>
      <c r="AA190" s="142">
        <v>0</v>
      </c>
      <c r="AB190" s="142">
        <v>0</v>
      </c>
      <c r="AC190" s="142">
        <v>0</v>
      </c>
      <c r="AD190" s="142">
        <v>0</v>
      </c>
      <c r="AE190" s="142">
        <v>0</v>
      </c>
      <c r="AF190" s="142">
        <f t="shared" si="85"/>
        <v>0</v>
      </c>
      <c r="AG190" s="142">
        <v>0</v>
      </c>
      <c r="AH190" s="142">
        <v>0</v>
      </c>
      <c r="AI190" s="142">
        <v>0</v>
      </c>
      <c r="AJ190" s="142">
        <v>0</v>
      </c>
      <c r="AK190" s="142">
        <v>0</v>
      </c>
      <c r="AL190" s="142">
        <v>0</v>
      </c>
      <c r="AM190" s="142">
        <v>0</v>
      </c>
      <c r="AN190" s="142">
        <v>0</v>
      </c>
      <c r="AO190" s="142">
        <v>0</v>
      </c>
      <c r="AP190" s="214" t="s">
        <v>992</v>
      </c>
    </row>
    <row r="191" spans="1:42" ht="11.25">
      <c r="A191" s="29" t="s">
        <v>43</v>
      </c>
      <c r="B191" s="29" t="s">
        <v>26</v>
      </c>
      <c r="C191" s="29">
        <v>212001</v>
      </c>
      <c r="D191" s="48" t="s">
        <v>168</v>
      </c>
      <c r="E191" s="54" t="s">
        <v>169</v>
      </c>
      <c r="F191" s="15" t="s">
        <v>151</v>
      </c>
      <c r="G191" s="142">
        <v>25000</v>
      </c>
      <c r="H191" s="142">
        <v>25000</v>
      </c>
      <c r="I191" s="142">
        <v>0</v>
      </c>
      <c r="J191" s="142">
        <v>19855</v>
      </c>
      <c r="K191" s="142">
        <v>0</v>
      </c>
      <c r="L191" s="142">
        <v>0</v>
      </c>
      <c r="M191" s="142">
        <v>0</v>
      </c>
      <c r="N191" s="142">
        <v>5145</v>
      </c>
      <c r="O191" s="142">
        <v>0</v>
      </c>
      <c r="P191" s="142">
        <v>0</v>
      </c>
      <c r="Q191" s="142">
        <v>0</v>
      </c>
      <c r="R191" s="142">
        <v>0</v>
      </c>
      <c r="S191" s="142">
        <v>0</v>
      </c>
      <c r="T191" s="142">
        <v>0</v>
      </c>
      <c r="U191" s="142">
        <v>0</v>
      </c>
      <c r="V191" s="142">
        <v>0</v>
      </c>
      <c r="W191" s="142">
        <v>0</v>
      </c>
      <c r="X191" s="142">
        <v>0</v>
      </c>
      <c r="Y191" s="142">
        <f t="shared" si="84"/>
        <v>24947</v>
      </c>
      <c r="Z191" s="142">
        <v>0</v>
      </c>
      <c r="AA191" s="142">
        <v>19803</v>
      </c>
      <c r="AB191" s="142">
        <v>0</v>
      </c>
      <c r="AC191" s="142">
        <v>0</v>
      </c>
      <c r="AD191" s="142">
        <v>0</v>
      </c>
      <c r="AE191" s="142">
        <v>5144</v>
      </c>
      <c r="AF191" s="142">
        <f t="shared" si="85"/>
        <v>0</v>
      </c>
      <c r="AG191" s="142">
        <v>0</v>
      </c>
      <c r="AH191" s="142">
        <v>0</v>
      </c>
      <c r="AI191" s="142">
        <v>0</v>
      </c>
      <c r="AJ191" s="142">
        <v>0</v>
      </c>
      <c r="AK191" s="142">
        <v>0</v>
      </c>
      <c r="AL191" s="142">
        <v>0</v>
      </c>
      <c r="AM191" s="142">
        <v>0</v>
      </c>
      <c r="AN191" s="142">
        <v>0</v>
      </c>
      <c r="AO191" s="142">
        <v>0</v>
      </c>
      <c r="AP191" s="214">
        <f t="shared" ref="AP191:AP195" si="86">+Y191/H191*100</f>
        <v>99.787999999999997</v>
      </c>
    </row>
    <row r="192" spans="1:42" ht="11.25">
      <c r="A192" s="29" t="s">
        <v>43</v>
      </c>
      <c r="B192" s="29" t="s">
        <v>26</v>
      </c>
      <c r="C192" s="29">
        <v>212001</v>
      </c>
      <c r="D192" s="48" t="s">
        <v>170</v>
      </c>
      <c r="E192" s="54" t="s">
        <v>171</v>
      </c>
      <c r="F192" s="15" t="s">
        <v>151</v>
      </c>
      <c r="G192" s="142">
        <v>25000</v>
      </c>
      <c r="H192" s="142">
        <v>25000</v>
      </c>
      <c r="I192" s="142">
        <v>0</v>
      </c>
      <c r="J192" s="142">
        <v>19867</v>
      </c>
      <c r="K192" s="142">
        <v>0</v>
      </c>
      <c r="L192" s="142">
        <v>0</v>
      </c>
      <c r="M192" s="142">
        <v>0</v>
      </c>
      <c r="N192" s="142">
        <v>5133</v>
      </c>
      <c r="O192" s="142">
        <v>0</v>
      </c>
      <c r="P192" s="142">
        <v>0</v>
      </c>
      <c r="Q192" s="142">
        <v>0</v>
      </c>
      <c r="R192" s="142">
        <v>0</v>
      </c>
      <c r="S192" s="142">
        <v>0</v>
      </c>
      <c r="T192" s="142">
        <v>0</v>
      </c>
      <c r="U192" s="142">
        <v>0</v>
      </c>
      <c r="V192" s="142">
        <v>0</v>
      </c>
      <c r="W192" s="142">
        <v>0</v>
      </c>
      <c r="X192" s="142">
        <v>0</v>
      </c>
      <c r="Y192" s="142">
        <f t="shared" si="84"/>
        <v>4829</v>
      </c>
      <c r="Z192" s="142">
        <v>0</v>
      </c>
      <c r="AA192" s="142">
        <v>3802</v>
      </c>
      <c r="AB192" s="142">
        <v>0</v>
      </c>
      <c r="AC192" s="142">
        <v>0</v>
      </c>
      <c r="AD192" s="142">
        <v>0</v>
      </c>
      <c r="AE192" s="142">
        <v>1027</v>
      </c>
      <c r="AF192" s="142">
        <f t="shared" si="85"/>
        <v>0</v>
      </c>
      <c r="AG192" s="142">
        <v>0</v>
      </c>
      <c r="AH192" s="142">
        <v>0</v>
      </c>
      <c r="AI192" s="142">
        <v>0</v>
      </c>
      <c r="AJ192" s="142">
        <v>0</v>
      </c>
      <c r="AK192" s="142">
        <v>0</v>
      </c>
      <c r="AL192" s="142">
        <v>0</v>
      </c>
      <c r="AM192" s="142">
        <v>0</v>
      </c>
      <c r="AN192" s="142">
        <v>0</v>
      </c>
      <c r="AO192" s="142">
        <v>0</v>
      </c>
      <c r="AP192" s="214">
        <f t="shared" si="86"/>
        <v>19.315999999999999</v>
      </c>
    </row>
    <row r="193" spans="1:42" ht="11.25">
      <c r="A193" s="29" t="s">
        <v>43</v>
      </c>
      <c r="B193" s="29" t="s">
        <v>26</v>
      </c>
      <c r="C193" s="29">
        <v>212001</v>
      </c>
      <c r="D193" s="48" t="s">
        <v>172</v>
      </c>
      <c r="E193" s="70" t="s">
        <v>173</v>
      </c>
      <c r="F193" s="21" t="s">
        <v>80</v>
      </c>
      <c r="G193" s="142">
        <v>22000</v>
      </c>
      <c r="H193" s="142">
        <v>21750</v>
      </c>
      <c r="I193" s="142">
        <v>0</v>
      </c>
      <c r="J193" s="142">
        <v>17126</v>
      </c>
      <c r="K193" s="142">
        <v>0</v>
      </c>
      <c r="L193" s="142">
        <v>4624</v>
      </c>
      <c r="M193" s="142">
        <v>0</v>
      </c>
      <c r="N193" s="142">
        <v>0</v>
      </c>
      <c r="O193" s="142">
        <v>0</v>
      </c>
      <c r="P193" s="142">
        <v>0</v>
      </c>
      <c r="Q193" s="142">
        <v>0</v>
      </c>
      <c r="R193" s="142">
        <v>0</v>
      </c>
      <c r="S193" s="142">
        <v>0</v>
      </c>
      <c r="T193" s="142">
        <v>0</v>
      </c>
      <c r="U193" s="142">
        <v>0</v>
      </c>
      <c r="V193" s="142">
        <v>0</v>
      </c>
      <c r="W193" s="142">
        <v>0</v>
      </c>
      <c r="X193" s="142">
        <v>0</v>
      </c>
      <c r="Y193" s="142">
        <f t="shared" si="84"/>
        <v>13138</v>
      </c>
      <c r="Z193" s="142">
        <v>0</v>
      </c>
      <c r="AA193" s="142">
        <v>10345</v>
      </c>
      <c r="AB193" s="142">
        <v>0</v>
      </c>
      <c r="AC193" s="142">
        <v>2793</v>
      </c>
      <c r="AD193" s="142">
        <v>0</v>
      </c>
      <c r="AE193" s="142">
        <v>0</v>
      </c>
      <c r="AF193" s="142">
        <f t="shared" si="85"/>
        <v>0</v>
      </c>
      <c r="AG193" s="142">
        <v>0</v>
      </c>
      <c r="AH193" s="142">
        <v>0</v>
      </c>
      <c r="AI193" s="142">
        <v>0</v>
      </c>
      <c r="AJ193" s="142">
        <v>0</v>
      </c>
      <c r="AK193" s="142">
        <v>0</v>
      </c>
      <c r="AL193" s="142">
        <v>0</v>
      </c>
      <c r="AM193" s="142">
        <v>0</v>
      </c>
      <c r="AN193" s="142">
        <v>0</v>
      </c>
      <c r="AO193" s="142">
        <v>0</v>
      </c>
      <c r="AP193" s="214">
        <f t="shared" si="86"/>
        <v>60.40459770114942</v>
      </c>
    </row>
    <row r="194" spans="1:42" ht="11.25">
      <c r="A194" s="29" t="s">
        <v>138</v>
      </c>
      <c r="B194" s="29" t="s">
        <v>26</v>
      </c>
      <c r="C194" s="29">
        <v>212001</v>
      </c>
      <c r="D194" s="48" t="s">
        <v>653</v>
      </c>
      <c r="E194" s="70" t="s">
        <v>654</v>
      </c>
      <c r="F194" s="21">
        <v>2021</v>
      </c>
      <c r="G194" s="142">
        <v>1136</v>
      </c>
      <c r="H194" s="142">
        <v>0</v>
      </c>
      <c r="I194" s="142">
        <v>0</v>
      </c>
      <c r="J194" s="142">
        <v>0</v>
      </c>
      <c r="K194" s="142">
        <v>0</v>
      </c>
      <c r="L194" s="142">
        <v>0</v>
      </c>
      <c r="M194" s="142">
        <v>0</v>
      </c>
      <c r="N194" s="142">
        <v>0</v>
      </c>
      <c r="O194" s="142">
        <v>0</v>
      </c>
      <c r="P194" s="142">
        <v>0</v>
      </c>
      <c r="Q194" s="142">
        <v>0</v>
      </c>
      <c r="R194" s="142">
        <v>0</v>
      </c>
      <c r="S194" s="142">
        <v>0</v>
      </c>
      <c r="T194" s="142">
        <v>0</v>
      </c>
      <c r="U194" s="142">
        <v>0</v>
      </c>
      <c r="V194" s="142">
        <v>0</v>
      </c>
      <c r="W194" s="142">
        <v>0</v>
      </c>
      <c r="X194" s="142">
        <v>0</v>
      </c>
      <c r="Y194" s="142">
        <f t="shared" si="84"/>
        <v>0</v>
      </c>
      <c r="Z194" s="142">
        <v>0</v>
      </c>
      <c r="AA194" s="142">
        <v>0</v>
      </c>
      <c r="AB194" s="142">
        <v>0</v>
      </c>
      <c r="AC194" s="142">
        <v>0</v>
      </c>
      <c r="AD194" s="142">
        <v>0</v>
      </c>
      <c r="AE194" s="142">
        <v>0</v>
      </c>
      <c r="AF194" s="142">
        <f t="shared" si="85"/>
        <v>0</v>
      </c>
      <c r="AG194" s="142">
        <v>0</v>
      </c>
      <c r="AH194" s="142">
        <v>0</v>
      </c>
      <c r="AI194" s="142">
        <v>0</v>
      </c>
      <c r="AJ194" s="142">
        <v>0</v>
      </c>
      <c r="AK194" s="142">
        <v>0</v>
      </c>
      <c r="AL194" s="142">
        <v>0</v>
      </c>
      <c r="AM194" s="142">
        <v>0</v>
      </c>
      <c r="AN194" s="142">
        <v>0</v>
      </c>
      <c r="AO194" s="142">
        <v>0</v>
      </c>
      <c r="AP194" s="214" t="s">
        <v>992</v>
      </c>
    </row>
    <row r="195" spans="1:42" ht="11.25">
      <c r="A195" s="29" t="s">
        <v>43</v>
      </c>
      <c r="B195" s="29" t="s">
        <v>26</v>
      </c>
      <c r="C195" s="29">
        <v>212001</v>
      </c>
      <c r="D195" s="48" t="s">
        <v>707</v>
      </c>
      <c r="E195" s="80" t="s">
        <v>586</v>
      </c>
      <c r="F195" s="15">
        <v>2021</v>
      </c>
      <c r="G195" s="142">
        <v>6000</v>
      </c>
      <c r="H195" s="142">
        <v>6000</v>
      </c>
      <c r="I195" s="142">
        <v>0</v>
      </c>
      <c r="J195" s="142">
        <v>4724</v>
      </c>
      <c r="K195" s="142">
        <v>0</v>
      </c>
      <c r="L195" s="142">
        <v>1276</v>
      </c>
      <c r="M195" s="142">
        <v>0</v>
      </c>
      <c r="N195" s="142">
        <v>0</v>
      </c>
      <c r="O195" s="142">
        <v>0</v>
      </c>
      <c r="P195" s="142">
        <v>0</v>
      </c>
      <c r="Q195" s="142">
        <v>0</v>
      </c>
      <c r="R195" s="142">
        <v>0</v>
      </c>
      <c r="S195" s="142">
        <v>0</v>
      </c>
      <c r="T195" s="142">
        <v>0</v>
      </c>
      <c r="U195" s="142">
        <v>0</v>
      </c>
      <c r="V195" s="142">
        <v>0</v>
      </c>
      <c r="W195" s="142">
        <v>0</v>
      </c>
      <c r="X195" s="142">
        <v>0</v>
      </c>
      <c r="Y195" s="142">
        <f t="shared" si="84"/>
        <v>5916</v>
      </c>
      <c r="Z195" s="142">
        <v>0</v>
      </c>
      <c r="AA195" s="142">
        <v>4658</v>
      </c>
      <c r="AB195" s="142">
        <v>0</v>
      </c>
      <c r="AC195" s="142">
        <v>1258</v>
      </c>
      <c r="AD195" s="142">
        <v>0</v>
      </c>
      <c r="AE195" s="142">
        <v>0</v>
      </c>
      <c r="AF195" s="142">
        <f t="shared" si="85"/>
        <v>0</v>
      </c>
      <c r="AG195" s="142">
        <v>0</v>
      </c>
      <c r="AH195" s="142">
        <v>0</v>
      </c>
      <c r="AI195" s="142">
        <v>0</v>
      </c>
      <c r="AJ195" s="142">
        <v>0</v>
      </c>
      <c r="AK195" s="142">
        <v>0</v>
      </c>
      <c r="AL195" s="142">
        <v>0</v>
      </c>
      <c r="AM195" s="142">
        <v>0</v>
      </c>
      <c r="AN195" s="142">
        <v>0</v>
      </c>
      <c r="AO195" s="142">
        <v>0</v>
      </c>
      <c r="AP195" s="214">
        <f t="shared" si="86"/>
        <v>98.6</v>
      </c>
    </row>
    <row r="196" spans="1:42" ht="11.25">
      <c r="A196" s="29"/>
      <c r="B196" s="29"/>
      <c r="C196" s="29"/>
      <c r="D196" s="48"/>
      <c r="E196" s="80"/>
      <c r="F196" s="15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213"/>
    </row>
    <row r="197" spans="1:42" ht="11.25">
      <c r="A197" s="81"/>
      <c r="B197" s="81"/>
      <c r="C197" s="81"/>
      <c r="D197" s="65"/>
      <c r="E197" s="79" t="s">
        <v>174</v>
      </c>
      <c r="F197" s="17"/>
      <c r="G197" s="135"/>
      <c r="H197" s="135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6"/>
      <c r="Y197" s="135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6"/>
      <c r="AP197" s="213"/>
    </row>
    <row r="198" spans="1:42" ht="11.25">
      <c r="A198" s="29" t="s">
        <v>43</v>
      </c>
      <c r="B198" s="29" t="s">
        <v>26</v>
      </c>
      <c r="C198" s="29">
        <v>212301</v>
      </c>
      <c r="D198" s="48" t="s">
        <v>175</v>
      </c>
      <c r="E198" s="49" t="s">
        <v>176</v>
      </c>
      <c r="F198" s="15" t="s">
        <v>37</v>
      </c>
      <c r="G198" s="142">
        <v>29756</v>
      </c>
      <c r="H198" s="142">
        <v>0</v>
      </c>
      <c r="I198" s="142">
        <v>0</v>
      </c>
      <c r="J198" s="142">
        <v>0</v>
      </c>
      <c r="K198" s="142">
        <v>0</v>
      </c>
      <c r="L198" s="142">
        <v>0</v>
      </c>
      <c r="M198" s="142">
        <v>0</v>
      </c>
      <c r="N198" s="142">
        <v>0</v>
      </c>
      <c r="O198" s="142">
        <v>0</v>
      </c>
      <c r="P198" s="142">
        <v>0</v>
      </c>
      <c r="Q198" s="142">
        <v>0</v>
      </c>
      <c r="R198" s="142">
        <v>0</v>
      </c>
      <c r="S198" s="142">
        <v>0</v>
      </c>
      <c r="T198" s="142">
        <v>0</v>
      </c>
      <c r="U198" s="142">
        <v>0</v>
      </c>
      <c r="V198" s="142">
        <v>0</v>
      </c>
      <c r="W198" s="142">
        <v>0</v>
      </c>
      <c r="X198" s="142">
        <v>0</v>
      </c>
      <c r="Y198" s="142">
        <f t="shared" ref="Y198:Y206" si="87">SUM(Z198:AF198)+SUM(AI198:AO198)</f>
        <v>0</v>
      </c>
      <c r="Z198" s="142">
        <v>0</v>
      </c>
      <c r="AA198" s="142">
        <v>0</v>
      </c>
      <c r="AB198" s="142">
        <v>0</v>
      </c>
      <c r="AC198" s="142">
        <v>0</v>
      </c>
      <c r="AD198" s="142">
        <v>0</v>
      </c>
      <c r="AE198" s="142">
        <v>0</v>
      </c>
      <c r="AF198" s="142">
        <f t="shared" ref="AF198:AF206" si="88">+AG198+AH198</f>
        <v>0</v>
      </c>
      <c r="AG198" s="142">
        <v>0</v>
      </c>
      <c r="AH198" s="142">
        <v>0</v>
      </c>
      <c r="AI198" s="142">
        <v>0</v>
      </c>
      <c r="AJ198" s="142">
        <v>0</v>
      </c>
      <c r="AK198" s="142">
        <v>0</v>
      </c>
      <c r="AL198" s="142">
        <v>0</v>
      </c>
      <c r="AM198" s="142">
        <v>0</v>
      </c>
      <c r="AN198" s="142">
        <v>0</v>
      </c>
      <c r="AO198" s="142">
        <v>0</v>
      </c>
      <c r="AP198" s="214" t="s">
        <v>992</v>
      </c>
    </row>
    <row r="199" spans="1:42" ht="22.5">
      <c r="A199" s="29" t="s">
        <v>43</v>
      </c>
      <c r="B199" s="29" t="s">
        <v>26</v>
      </c>
      <c r="C199" s="29">
        <v>212301</v>
      </c>
      <c r="D199" s="48" t="s">
        <v>177</v>
      </c>
      <c r="E199" s="70" t="s">
        <v>178</v>
      </c>
      <c r="F199" s="21" t="s">
        <v>80</v>
      </c>
      <c r="G199" s="142">
        <v>10820</v>
      </c>
      <c r="H199" s="142">
        <v>4512</v>
      </c>
      <c r="I199" s="142">
        <v>0</v>
      </c>
      <c r="J199" s="142">
        <v>3553</v>
      </c>
      <c r="K199" s="142">
        <v>0</v>
      </c>
      <c r="L199" s="142">
        <v>959</v>
      </c>
      <c r="M199" s="142">
        <v>0</v>
      </c>
      <c r="N199" s="142">
        <v>0</v>
      </c>
      <c r="O199" s="142">
        <v>0</v>
      </c>
      <c r="P199" s="142">
        <v>0</v>
      </c>
      <c r="Q199" s="142">
        <v>0</v>
      </c>
      <c r="R199" s="142">
        <v>0</v>
      </c>
      <c r="S199" s="142">
        <v>0</v>
      </c>
      <c r="T199" s="142">
        <v>0</v>
      </c>
      <c r="U199" s="142">
        <v>0</v>
      </c>
      <c r="V199" s="142">
        <v>0</v>
      </c>
      <c r="W199" s="142">
        <v>0</v>
      </c>
      <c r="X199" s="142">
        <v>0</v>
      </c>
      <c r="Y199" s="142">
        <f t="shared" si="87"/>
        <v>4443</v>
      </c>
      <c r="Z199" s="142">
        <v>0</v>
      </c>
      <c r="AA199" s="142">
        <v>3498</v>
      </c>
      <c r="AB199" s="142">
        <v>0</v>
      </c>
      <c r="AC199" s="142">
        <v>945</v>
      </c>
      <c r="AD199" s="142">
        <v>0</v>
      </c>
      <c r="AE199" s="142">
        <v>0</v>
      </c>
      <c r="AF199" s="142">
        <f t="shared" si="88"/>
        <v>0</v>
      </c>
      <c r="AG199" s="142">
        <v>0</v>
      </c>
      <c r="AH199" s="142">
        <v>0</v>
      </c>
      <c r="AI199" s="142">
        <v>0</v>
      </c>
      <c r="AJ199" s="142">
        <v>0</v>
      </c>
      <c r="AK199" s="142">
        <v>0</v>
      </c>
      <c r="AL199" s="142">
        <v>0</v>
      </c>
      <c r="AM199" s="142">
        <v>0</v>
      </c>
      <c r="AN199" s="142">
        <v>0</v>
      </c>
      <c r="AO199" s="142">
        <v>0</v>
      </c>
      <c r="AP199" s="214">
        <f t="shared" ref="AP199:AP206" si="89">+Y199/H199*100</f>
        <v>98.47074468085107</v>
      </c>
    </row>
    <row r="200" spans="1:42" ht="22.5">
      <c r="A200" s="29" t="s">
        <v>43</v>
      </c>
      <c r="B200" s="29" t="s">
        <v>26</v>
      </c>
      <c r="C200" s="29">
        <v>212301</v>
      </c>
      <c r="D200" s="48" t="s">
        <v>179</v>
      </c>
      <c r="E200" s="70" t="s">
        <v>180</v>
      </c>
      <c r="F200" s="21" t="s">
        <v>63</v>
      </c>
      <c r="G200" s="142">
        <v>9600</v>
      </c>
      <c r="H200" s="142">
        <v>0</v>
      </c>
      <c r="I200" s="142">
        <v>0</v>
      </c>
      <c r="J200" s="142">
        <v>0</v>
      </c>
      <c r="K200" s="142">
        <v>0</v>
      </c>
      <c r="L200" s="142">
        <v>0</v>
      </c>
      <c r="M200" s="142">
        <v>0</v>
      </c>
      <c r="N200" s="142">
        <v>0</v>
      </c>
      <c r="O200" s="142">
        <v>0</v>
      </c>
      <c r="P200" s="142">
        <v>0</v>
      </c>
      <c r="Q200" s="142">
        <v>0</v>
      </c>
      <c r="R200" s="142">
        <v>0</v>
      </c>
      <c r="S200" s="142">
        <v>0</v>
      </c>
      <c r="T200" s="142">
        <v>0</v>
      </c>
      <c r="U200" s="142">
        <v>0</v>
      </c>
      <c r="V200" s="142">
        <v>0</v>
      </c>
      <c r="W200" s="142">
        <v>0</v>
      </c>
      <c r="X200" s="142">
        <v>0</v>
      </c>
      <c r="Y200" s="142">
        <f t="shared" si="87"/>
        <v>0</v>
      </c>
      <c r="Z200" s="142">
        <v>0</v>
      </c>
      <c r="AA200" s="142">
        <v>0</v>
      </c>
      <c r="AB200" s="142">
        <v>0</v>
      </c>
      <c r="AC200" s="142">
        <v>0</v>
      </c>
      <c r="AD200" s="142">
        <v>0</v>
      </c>
      <c r="AE200" s="142">
        <v>0</v>
      </c>
      <c r="AF200" s="142">
        <f t="shared" si="88"/>
        <v>0</v>
      </c>
      <c r="AG200" s="142">
        <v>0</v>
      </c>
      <c r="AH200" s="142">
        <v>0</v>
      </c>
      <c r="AI200" s="142">
        <v>0</v>
      </c>
      <c r="AJ200" s="142">
        <v>0</v>
      </c>
      <c r="AK200" s="142">
        <v>0</v>
      </c>
      <c r="AL200" s="142">
        <v>0</v>
      </c>
      <c r="AM200" s="142">
        <v>0</v>
      </c>
      <c r="AN200" s="142">
        <v>0</v>
      </c>
      <c r="AO200" s="142">
        <v>0</v>
      </c>
      <c r="AP200" s="214" t="s">
        <v>992</v>
      </c>
    </row>
    <row r="201" spans="1:42" ht="11.25">
      <c r="A201" s="29" t="s">
        <v>43</v>
      </c>
      <c r="B201" s="29" t="s">
        <v>26</v>
      </c>
      <c r="C201" s="29">
        <v>212301</v>
      </c>
      <c r="D201" s="48" t="s">
        <v>181</v>
      </c>
      <c r="E201" s="54" t="s">
        <v>182</v>
      </c>
      <c r="F201" s="15" t="s">
        <v>63</v>
      </c>
      <c r="G201" s="142">
        <v>4768</v>
      </c>
      <c r="H201" s="142">
        <v>0</v>
      </c>
      <c r="I201" s="142">
        <v>0</v>
      </c>
      <c r="J201" s="142">
        <v>0</v>
      </c>
      <c r="K201" s="142">
        <v>0</v>
      </c>
      <c r="L201" s="142">
        <v>0</v>
      </c>
      <c r="M201" s="142">
        <v>0</v>
      </c>
      <c r="N201" s="142">
        <v>0</v>
      </c>
      <c r="O201" s="142">
        <v>0</v>
      </c>
      <c r="P201" s="142">
        <v>0</v>
      </c>
      <c r="Q201" s="142">
        <v>0</v>
      </c>
      <c r="R201" s="142">
        <v>0</v>
      </c>
      <c r="S201" s="142">
        <v>0</v>
      </c>
      <c r="T201" s="142">
        <v>0</v>
      </c>
      <c r="U201" s="142">
        <v>0</v>
      </c>
      <c r="V201" s="142">
        <v>0</v>
      </c>
      <c r="W201" s="142">
        <v>0</v>
      </c>
      <c r="X201" s="142">
        <v>0</v>
      </c>
      <c r="Y201" s="142">
        <f t="shared" si="87"/>
        <v>0</v>
      </c>
      <c r="Z201" s="142">
        <v>0</v>
      </c>
      <c r="AA201" s="142">
        <v>0</v>
      </c>
      <c r="AB201" s="142">
        <v>0</v>
      </c>
      <c r="AC201" s="142">
        <v>0</v>
      </c>
      <c r="AD201" s="142">
        <v>0</v>
      </c>
      <c r="AE201" s="142">
        <v>0</v>
      </c>
      <c r="AF201" s="142">
        <f t="shared" si="88"/>
        <v>0</v>
      </c>
      <c r="AG201" s="142">
        <v>0</v>
      </c>
      <c r="AH201" s="142">
        <v>0</v>
      </c>
      <c r="AI201" s="142">
        <v>0</v>
      </c>
      <c r="AJ201" s="142">
        <v>0</v>
      </c>
      <c r="AK201" s="142">
        <v>0</v>
      </c>
      <c r="AL201" s="142">
        <v>0</v>
      </c>
      <c r="AM201" s="142">
        <v>0</v>
      </c>
      <c r="AN201" s="142">
        <v>0</v>
      </c>
      <c r="AO201" s="142">
        <v>0</v>
      </c>
      <c r="AP201" s="214" t="s">
        <v>992</v>
      </c>
    </row>
    <row r="202" spans="1:42" ht="11.25">
      <c r="A202" s="29" t="s">
        <v>43</v>
      </c>
      <c r="B202" s="29" t="s">
        <v>26</v>
      </c>
      <c r="C202" s="29">
        <v>212301</v>
      </c>
      <c r="D202" s="48" t="s">
        <v>183</v>
      </c>
      <c r="E202" s="54" t="s">
        <v>184</v>
      </c>
      <c r="F202" s="15" t="s">
        <v>151</v>
      </c>
      <c r="G202" s="142">
        <v>15000</v>
      </c>
      <c r="H202" s="142">
        <v>14177</v>
      </c>
      <c r="I202" s="142">
        <v>0</v>
      </c>
      <c r="J202" s="142">
        <v>11163</v>
      </c>
      <c r="K202" s="142">
        <v>0</v>
      </c>
      <c r="L202" s="142">
        <v>3014</v>
      </c>
      <c r="M202" s="142">
        <v>0</v>
      </c>
      <c r="N202" s="142">
        <v>0</v>
      </c>
      <c r="O202" s="142">
        <v>0</v>
      </c>
      <c r="P202" s="142">
        <v>0</v>
      </c>
      <c r="Q202" s="142">
        <v>0</v>
      </c>
      <c r="R202" s="142">
        <v>0</v>
      </c>
      <c r="S202" s="142">
        <v>0</v>
      </c>
      <c r="T202" s="142">
        <v>0</v>
      </c>
      <c r="U202" s="142">
        <v>0</v>
      </c>
      <c r="V202" s="142">
        <v>0</v>
      </c>
      <c r="W202" s="142">
        <v>0</v>
      </c>
      <c r="X202" s="142">
        <v>0</v>
      </c>
      <c r="Y202" s="142">
        <f t="shared" si="87"/>
        <v>10827</v>
      </c>
      <c r="Z202" s="142">
        <v>0</v>
      </c>
      <c r="AA202" s="142">
        <v>8525</v>
      </c>
      <c r="AB202" s="142">
        <v>0</v>
      </c>
      <c r="AC202" s="142">
        <v>2302</v>
      </c>
      <c r="AD202" s="142">
        <v>0</v>
      </c>
      <c r="AE202" s="142">
        <v>0</v>
      </c>
      <c r="AF202" s="142">
        <f t="shared" si="88"/>
        <v>0</v>
      </c>
      <c r="AG202" s="142">
        <v>0</v>
      </c>
      <c r="AH202" s="142">
        <v>0</v>
      </c>
      <c r="AI202" s="142">
        <v>0</v>
      </c>
      <c r="AJ202" s="142">
        <v>0</v>
      </c>
      <c r="AK202" s="142">
        <v>0</v>
      </c>
      <c r="AL202" s="142">
        <v>0</v>
      </c>
      <c r="AM202" s="142">
        <v>0</v>
      </c>
      <c r="AN202" s="142">
        <v>0</v>
      </c>
      <c r="AO202" s="142">
        <v>0</v>
      </c>
      <c r="AP202" s="214">
        <f t="shared" si="89"/>
        <v>76.370177047330174</v>
      </c>
    </row>
    <row r="203" spans="1:42" ht="11.25">
      <c r="A203" s="29" t="s">
        <v>138</v>
      </c>
      <c r="B203" s="29" t="s">
        <v>26</v>
      </c>
      <c r="C203" s="29">
        <v>212301</v>
      </c>
      <c r="D203" s="48" t="s">
        <v>185</v>
      </c>
      <c r="E203" s="54" t="s">
        <v>875</v>
      </c>
      <c r="F203" s="15" t="s">
        <v>63</v>
      </c>
      <c r="G203" s="142">
        <v>1610</v>
      </c>
      <c r="H203" s="142">
        <v>0</v>
      </c>
      <c r="I203" s="142">
        <v>0</v>
      </c>
      <c r="J203" s="142">
        <v>0</v>
      </c>
      <c r="K203" s="142">
        <v>0</v>
      </c>
      <c r="L203" s="142">
        <v>0</v>
      </c>
      <c r="M203" s="142">
        <v>0</v>
      </c>
      <c r="N203" s="142">
        <v>0</v>
      </c>
      <c r="O203" s="142">
        <v>0</v>
      </c>
      <c r="P203" s="142">
        <v>0</v>
      </c>
      <c r="Q203" s="142">
        <v>0</v>
      </c>
      <c r="R203" s="142">
        <v>0</v>
      </c>
      <c r="S203" s="142">
        <v>0</v>
      </c>
      <c r="T203" s="142">
        <v>0</v>
      </c>
      <c r="U203" s="142">
        <v>0</v>
      </c>
      <c r="V203" s="142">
        <v>0</v>
      </c>
      <c r="W203" s="142">
        <v>0</v>
      </c>
      <c r="X203" s="142">
        <v>0</v>
      </c>
      <c r="Y203" s="142">
        <f t="shared" si="87"/>
        <v>0</v>
      </c>
      <c r="Z203" s="142">
        <v>0</v>
      </c>
      <c r="AA203" s="142">
        <v>0</v>
      </c>
      <c r="AB203" s="142">
        <v>0</v>
      </c>
      <c r="AC203" s="142">
        <v>0</v>
      </c>
      <c r="AD203" s="142">
        <v>0</v>
      </c>
      <c r="AE203" s="142">
        <v>0</v>
      </c>
      <c r="AF203" s="142">
        <f t="shared" si="88"/>
        <v>0</v>
      </c>
      <c r="AG203" s="142">
        <v>0</v>
      </c>
      <c r="AH203" s="142">
        <v>0</v>
      </c>
      <c r="AI203" s="142">
        <v>0</v>
      </c>
      <c r="AJ203" s="142">
        <v>0</v>
      </c>
      <c r="AK203" s="142">
        <v>0</v>
      </c>
      <c r="AL203" s="142">
        <v>0</v>
      </c>
      <c r="AM203" s="142">
        <v>0</v>
      </c>
      <c r="AN203" s="142">
        <v>0</v>
      </c>
      <c r="AO203" s="142">
        <v>0</v>
      </c>
      <c r="AP203" s="214" t="s">
        <v>992</v>
      </c>
    </row>
    <row r="204" spans="1:42" ht="11.25">
      <c r="A204" s="29" t="s">
        <v>138</v>
      </c>
      <c r="B204" s="29" t="s">
        <v>26</v>
      </c>
      <c r="C204" s="29">
        <v>212301</v>
      </c>
      <c r="D204" s="48" t="s">
        <v>186</v>
      </c>
      <c r="E204" s="54" t="s">
        <v>876</v>
      </c>
      <c r="F204" s="15">
        <v>2019</v>
      </c>
      <c r="G204" s="142">
        <v>838</v>
      </c>
      <c r="H204" s="142">
        <v>0</v>
      </c>
      <c r="I204" s="142">
        <v>0</v>
      </c>
      <c r="J204" s="142">
        <v>0</v>
      </c>
      <c r="K204" s="142">
        <v>0</v>
      </c>
      <c r="L204" s="142">
        <v>0</v>
      </c>
      <c r="M204" s="142">
        <v>0</v>
      </c>
      <c r="N204" s="142">
        <v>0</v>
      </c>
      <c r="O204" s="142">
        <v>0</v>
      </c>
      <c r="P204" s="142">
        <v>0</v>
      </c>
      <c r="Q204" s="142">
        <v>0</v>
      </c>
      <c r="R204" s="142">
        <v>0</v>
      </c>
      <c r="S204" s="142">
        <v>0</v>
      </c>
      <c r="T204" s="142">
        <v>0</v>
      </c>
      <c r="U204" s="142">
        <v>0</v>
      </c>
      <c r="V204" s="142">
        <v>0</v>
      </c>
      <c r="W204" s="142">
        <v>0</v>
      </c>
      <c r="X204" s="142">
        <v>0</v>
      </c>
      <c r="Y204" s="142">
        <f t="shared" si="87"/>
        <v>0</v>
      </c>
      <c r="Z204" s="142">
        <v>0</v>
      </c>
      <c r="AA204" s="142">
        <v>0</v>
      </c>
      <c r="AB204" s="142">
        <v>0</v>
      </c>
      <c r="AC204" s="142">
        <v>0</v>
      </c>
      <c r="AD204" s="142">
        <v>0</v>
      </c>
      <c r="AE204" s="142">
        <v>0</v>
      </c>
      <c r="AF204" s="142">
        <f t="shared" si="88"/>
        <v>0</v>
      </c>
      <c r="AG204" s="142">
        <v>0</v>
      </c>
      <c r="AH204" s="142">
        <v>0</v>
      </c>
      <c r="AI204" s="142">
        <v>0</v>
      </c>
      <c r="AJ204" s="142">
        <v>0</v>
      </c>
      <c r="AK204" s="142">
        <v>0</v>
      </c>
      <c r="AL204" s="142">
        <v>0</v>
      </c>
      <c r="AM204" s="142">
        <v>0</v>
      </c>
      <c r="AN204" s="142">
        <v>0</v>
      </c>
      <c r="AO204" s="142">
        <v>0</v>
      </c>
      <c r="AP204" s="214" t="s">
        <v>992</v>
      </c>
    </row>
    <row r="205" spans="1:42" ht="11.25">
      <c r="A205" s="29" t="s">
        <v>138</v>
      </c>
      <c r="B205" s="29" t="s">
        <v>26</v>
      </c>
      <c r="C205" s="29">
        <v>212301</v>
      </c>
      <c r="D205" s="48" t="s">
        <v>936</v>
      </c>
      <c r="E205" s="54" t="s">
        <v>937</v>
      </c>
      <c r="F205" s="15">
        <v>2021</v>
      </c>
      <c r="G205" s="142">
        <v>105</v>
      </c>
      <c r="H205" s="142">
        <v>105</v>
      </c>
      <c r="I205" s="142">
        <v>0</v>
      </c>
      <c r="J205" s="142">
        <v>83</v>
      </c>
      <c r="K205" s="142">
        <v>0</v>
      </c>
      <c r="L205" s="142">
        <v>22</v>
      </c>
      <c r="M205" s="142">
        <v>0</v>
      </c>
      <c r="N205" s="142">
        <v>0</v>
      </c>
      <c r="O205" s="142">
        <v>0</v>
      </c>
      <c r="P205" s="142">
        <v>0</v>
      </c>
      <c r="Q205" s="142">
        <v>0</v>
      </c>
      <c r="R205" s="142">
        <v>0</v>
      </c>
      <c r="S205" s="142">
        <v>0</v>
      </c>
      <c r="T205" s="142">
        <v>0</v>
      </c>
      <c r="U205" s="142">
        <v>0</v>
      </c>
      <c r="V205" s="142">
        <v>0</v>
      </c>
      <c r="W205" s="142">
        <v>0</v>
      </c>
      <c r="X205" s="142">
        <v>0</v>
      </c>
      <c r="Y205" s="142">
        <f t="shared" si="87"/>
        <v>95</v>
      </c>
      <c r="Z205" s="142">
        <v>0</v>
      </c>
      <c r="AA205" s="142">
        <v>75</v>
      </c>
      <c r="AB205" s="142">
        <v>0</v>
      </c>
      <c r="AC205" s="142">
        <v>20</v>
      </c>
      <c r="AD205" s="142">
        <v>0</v>
      </c>
      <c r="AE205" s="142">
        <v>0</v>
      </c>
      <c r="AF205" s="142">
        <f t="shared" si="88"/>
        <v>0</v>
      </c>
      <c r="AG205" s="142">
        <v>0</v>
      </c>
      <c r="AH205" s="142">
        <v>0</v>
      </c>
      <c r="AI205" s="142">
        <v>0</v>
      </c>
      <c r="AJ205" s="142">
        <v>0</v>
      </c>
      <c r="AK205" s="142">
        <v>0</v>
      </c>
      <c r="AL205" s="142">
        <v>0</v>
      </c>
      <c r="AM205" s="142">
        <v>0</v>
      </c>
      <c r="AN205" s="142">
        <v>0</v>
      </c>
      <c r="AO205" s="142">
        <v>0</v>
      </c>
      <c r="AP205" s="214">
        <f t="shared" si="89"/>
        <v>90.476190476190482</v>
      </c>
    </row>
    <row r="206" spans="1:42" ht="11.25">
      <c r="A206" s="29" t="s">
        <v>43</v>
      </c>
      <c r="B206" s="29" t="s">
        <v>26</v>
      </c>
      <c r="C206" s="29">
        <v>212301</v>
      </c>
      <c r="D206" s="48" t="s">
        <v>708</v>
      </c>
      <c r="E206" s="80" t="s">
        <v>586</v>
      </c>
      <c r="F206" s="15">
        <v>2021</v>
      </c>
      <c r="G206" s="142">
        <v>6000</v>
      </c>
      <c r="H206" s="142">
        <v>6000</v>
      </c>
      <c r="I206" s="142">
        <v>0</v>
      </c>
      <c r="J206" s="142">
        <v>4724</v>
      </c>
      <c r="K206" s="142">
        <v>0</v>
      </c>
      <c r="L206" s="142">
        <v>1276</v>
      </c>
      <c r="M206" s="142">
        <v>0</v>
      </c>
      <c r="N206" s="142">
        <v>0</v>
      </c>
      <c r="O206" s="142">
        <v>0</v>
      </c>
      <c r="P206" s="142">
        <v>0</v>
      </c>
      <c r="Q206" s="142">
        <v>0</v>
      </c>
      <c r="R206" s="142">
        <v>0</v>
      </c>
      <c r="S206" s="142">
        <v>0</v>
      </c>
      <c r="T206" s="142">
        <v>0</v>
      </c>
      <c r="U206" s="142">
        <v>0</v>
      </c>
      <c r="V206" s="142">
        <v>0</v>
      </c>
      <c r="W206" s="142">
        <v>0</v>
      </c>
      <c r="X206" s="142">
        <v>0</v>
      </c>
      <c r="Y206" s="142">
        <f t="shared" si="87"/>
        <v>5999</v>
      </c>
      <c r="Z206" s="142">
        <v>0</v>
      </c>
      <c r="AA206" s="142">
        <v>4724</v>
      </c>
      <c r="AB206" s="142">
        <v>0</v>
      </c>
      <c r="AC206" s="142">
        <v>1275</v>
      </c>
      <c r="AD206" s="142">
        <v>0</v>
      </c>
      <c r="AE206" s="142">
        <v>0</v>
      </c>
      <c r="AF206" s="142">
        <f t="shared" si="88"/>
        <v>0</v>
      </c>
      <c r="AG206" s="142">
        <v>0</v>
      </c>
      <c r="AH206" s="142">
        <v>0</v>
      </c>
      <c r="AI206" s="142">
        <v>0</v>
      </c>
      <c r="AJ206" s="142">
        <v>0</v>
      </c>
      <c r="AK206" s="142">
        <v>0</v>
      </c>
      <c r="AL206" s="142">
        <v>0</v>
      </c>
      <c r="AM206" s="142">
        <v>0</v>
      </c>
      <c r="AN206" s="142">
        <v>0</v>
      </c>
      <c r="AO206" s="142">
        <v>0</v>
      </c>
      <c r="AP206" s="214">
        <f t="shared" si="89"/>
        <v>99.983333333333334</v>
      </c>
    </row>
    <row r="207" spans="1:42" ht="11.25">
      <c r="A207" s="29"/>
      <c r="B207" s="29"/>
      <c r="C207" s="29"/>
      <c r="D207" s="48"/>
      <c r="E207" s="54"/>
      <c r="F207" s="20"/>
      <c r="G207" s="135"/>
      <c r="H207" s="135"/>
      <c r="I207" s="138"/>
      <c r="J207" s="138"/>
      <c r="K207" s="138"/>
      <c r="L207" s="138"/>
      <c r="M207" s="138"/>
      <c r="N207" s="138"/>
      <c r="O207" s="140"/>
      <c r="P207" s="140"/>
      <c r="Q207" s="140"/>
      <c r="R207" s="139"/>
      <c r="S207" s="139"/>
      <c r="T207" s="139"/>
      <c r="U207" s="139"/>
      <c r="V207" s="139"/>
      <c r="W207" s="139"/>
      <c r="X207" s="141"/>
      <c r="Y207" s="135"/>
      <c r="Z207" s="138"/>
      <c r="AA207" s="138"/>
      <c r="AB207" s="138"/>
      <c r="AC207" s="138"/>
      <c r="AD207" s="138"/>
      <c r="AE207" s="138"/>
      <c r="AF207" s="140"/>
      <c r="AG207" s="140"/>
      <c r="AH207" s="140"/>
      <c r="AI207" s="139"/>
      <c r="AJ207" s="139"/>
      <c r="AK207" s="139"/>
      <c r="AL207" s="139"/>
      <c r="AM207" s="139"/>
      <c r="AN207" s="139"/>
      <c r="AO207" s="141"/>
      <c r="AP207" s="213"/>
    </row>
    <row r="208" spans="1:42" ht="21">
      <c r="A208" s="81"/>
      <c r="B208" s="81"/>
      <c r="C208" s="81"/>
      <c r="D208" s="65"/>
      <c r="E208" s="79" t="s">
        <v>187</v>
      </c>
      <c r="F208" s="17"/>
      <c r="G208" s="135"/>
      <c r="H208" s="135"/>
      <c r="I208" s="138"/>
      <c r="J208" s="138"/>
      <c r="K208" s="138"/>
      <c r="L208" s="138"/>
      <c r="M208" s="138"/>
      <c r="N208" s="138"/>
      <c r="O208" s="140"/>
      <c r="P208" s="140"/>
      <c r="Q208" s="140"/>
      <c r="R208" s="139"/>
      <c r="S208" s="139"/>
      <c r="T208" s="139"/>
      <c r="U208" s="139"/>
      <c r="V208" s="139"/>
      <c r="W208" s="139"/>
      <c r="X208" s="141"/>
      <c r="Y208" s="135"/>
      <c r="Z208" s="138"/>
      <c r="AA208" s="138"/>
      <c r="AB208" s="138"/>
      <c r="AC208" s="138"/>
      <c r="AD208" s="138"/>
      <c r="AE208" s="138"/>
      <c r="AF208" s="140"/>
      <c r="AG208" s="140"/>
      <c r="AH208" s="140"/>
      <c r="AI208" s="139"/>
      <c r="AJ208" s="139"/>
      <c r="AK208" s="139"/>
      <c r="AL208" s="139"/>
      <c r="AM208" s="139"/>
      <c r="AN208" s="139"/>
      <c r="AO208" s="141"/>
      <c r="AP208" s="213"/>
    </row>
    <row r="209" spans="1:42" ht="11.25">
      <c r="A209" s="29" t="s">
        <v>43</v>
      </c>
      <c r="B209" s="29" t="s">
        <v>26</v>
      </c>
      <c r="C209" s="29">
        <v>212701</v>
      </c>
      <c r="D209" s="48" t="s">
        <v>188</v>
      </c>
      <c r="E209" s="70" t="s">
        <v>189</v>
      </c>
      <c r="F209" s="15" t="s">
        <v>63</v>
      </c>
      <c r="G209" s="142">
        <v>24750</v>
      </c>
      <c r="H209" s="142">
        <v>0</v>
      </c>
      <c r="I209" s="142">
        <v>0</v>
      </c>
      <c r="J209" s="142">
        <v>0</v>
      </c>
      <c r="K209" s="142">
        <v>0</v>
      </c>
      <c r="L209" s="142">
        <v>0</v>
      </c>
      <c r="M209" s="142">
        <v>0</v>
      </c>
      <c r="N209" s="142">
        <v>0</v>
      </c>
      <c r="O209" s="142">
        <v>0</v>
      </c>
      <c r="P209" s="142">
        <v>0</v>
      </c>
      <c r="Q209" s="142">
        <v>0</v>
      </c>
      <c r="R209" s="142">
        <v>0</v>
      </c>
      <c r="S209" s="142">
        <v>0</v>
      </c>
      <c r="T209" s="142">
        <v>0</v>
      </c>
      <c r="U209" s="142">
        <v>0</v>
      </c>
      <c r="V209" s="142">
        <v>0</v>
      </c>
      <c r="W209" s="142">
        <v>0</v>
      </c>
      <c r="X209" s="142">
        <v>0</v>
      </c>
      <c r="Y209" s="142">
        <f t="shared" ref="Y209:Y222" si="90">SUM(Z209:AF209)+SUM(AI209:AO209)</f>
        <v>0</v>
      </c>
      <c r="Z209" s="142">
        <v>0</v>
      </c>
      <c r="AA209" s="142">
        <v>0</v>
      </c>
      <c r="AB209" s="142">
        <v>0</v>
      </c>
      <c r="AC209" s="142">
        <v>0</v>
      </c>
      <c r="AD209" s="142">
        <v>0</v>
      </c>
      <c r="AE209" s="142">
        <v>0</v>
      </c>
      <c r="AF209" s="142">
        <f t="shared" ref="AF209:AF222" si="91">+AG209+AH209</f>
        <v>0</v>
      </c>
      <c r="AG209" s="142">
        <v>0</v>
      </c>
      <c r="AH209" s="142">
        <v>0</v>
      </c>
      <c r="AI209" s="142">
        <v>0</v>
      </c>
      <c r="AJ209" s="142">
        <v>0</v>
      </c>
      <c r="AK209" s="142">
        <v>0</v>
      </c>
      <c r="AL209" s="142">
        <v>0</v>
      </c>
      <c r="AM209" s="142">
        <v>0</v>
      </c>
      <c r="AN209" s="142">
        <v>0</v>
      </c>
      <c r="AO209" s="142">
        <v>0</v>
      </c>
      <c r="AP209" s="214" t="s">
        <v>992</v>
      </c>
    </row>
    <row r="210" spans="1:42" ht="11.25">
      <c r="A210" s="29" t="s">
        <v>43</v>
      </c>
      <c r="B210" s="29" t="s">
        <v>26</v>
      </c>
      <c r="C210" s="29">
        <v>212701</v>
      </c>
      <c r="D210" s="48" t="s">
        <v>190</v>
      </c>
      <c r="E210" s="70" t="s">
        <v>191</v>
      </c>
      <c r="F210" s="15" t="s">
        <v>63</v>
      </c>
      <c r="G210" s="142">
        <v>24200</v>
      </c>
      <c r="H210" s="142">
        <v>0</v>
      </c>
      <c r="I210" s="142">
        <v>0</v>
      </c>
      <c r="J210" s="142">
        <v>0</v>
      </c>
      <c r="K210" s="142">
        <v>0</v>
      </c>
      <c r="L210" s="142">
        <v>0</v>
      </c>
      <c r="M210" s="142">
        <v>0</v>
      </c>
      <c r="N210" s="142">
        <v>0</v>
      </c>
      <c r="O210" s="142">
        <v>0</v>
      </c>
      <c r="P210" s="142">
        <v>0</v>
      </c>
      <c r="Q210" s="142">
        <v>0</v>
      </c>
      <c r="R210" s="142">
        <v>0</v>
      </c>
      <c r="S210" s="142">
        <v>0</v>
      </c>
      <c r="T210" s="142">
        <v>0</v>
      </c>
      <c r="U210" s="142">
        <v>0</v>
      </c>
      <c r="V210" s="142">
        <v>0</v>
      </c>
      <c r="W210" s="142">
        <v>0</v>
      </c>
      <c r="X210" s="142">
        <v>0</v>
      </c>
      <c r="Y210" s="142">
        <f t="shared" si="90"/>
        <v>0</v>
      </c>
      <c r="Z210" s="142">
        <v>0</v>
      </c>
      <c r="AA210" s="142">
        <v>0</v>
      </c>
      <c r="AB210" s="142">
        <v>0</v>
      </c>
      <c r="AC210" s="142">
        <v>0</v>
      </c>
      <c r="AD210" s="142">
        <v>0</v>
      </c>
      <c r="AE210" s="142">
        <v>0</v>
      </c>
      <c r="AF210" s="142">
        <f t="shared" si="91"/>
        <v>0</v>
      </c>
      <c r="AG210" s="142">
        <v>0</v>
      </c>
      <c r="AH210" s="142">
        <v>0</v>
      </c>
      <c r="AI210" s="142">
        <v>0</v>
      </c>
      <c r="AJ210" s="142">
        <v>0</v>
      </c>
      <c r="AK210" s="142">
        <v>0</v>
      </c>
      <c r="AL210" s="142">
        <v>0</v>
      </c>
      <c r="AM210" s="142">
        <v>0</v>
      </c>
      <c r="AN210" s="142">
        <v>0</v>
      </c>
      <c r="AO210" s="142">
        <v>0</v>
      </c>
      <c r="AP210" s="214" t="s">
        <v>992</v>
      </c>
    </row>
    <row r="211" spans="1:42" ht="11.25">
      <c r="A211" s="29" t="s">
        <v>43</v>
      </c>
      <c r="B211" s="29" t="s">
        <v>26</v>
      </c>
      <c r="C211" s="29">
        <v>212701</v>
      </c>
      <c r="D211" s="48" t="s">
        <v>192</v>
      </c>
      <c r="E211" s="70" t="s">
        <v>193</v>
      </c>
      <c r="F211" s="15" t="s">
        <v>80</v>
      </c>
      <c r="G211" s="142">
        <v>21000</v>
      </c>
      <c r="H211" s="142">
        <v>15846</v>
      </c>
      <c r="I211" s="142">
        <v>0</v>
      </c>
      <c r="J211" s="142">
        <v>12477</v>
      </c>
      <c r="K211" s="142">
        <v>0</v>
      </c>
      <c r="L211" s="142">
        <v>3369</v>
      </c>
      <c r="M211" s="142">
        <v>0</v>
      </c>
      <c r="N211" s="142">
        <v>0</v>
      </c>
      <c r="O211" s="142">
        <v>0</v>
      </c>
      <c r="P211" s="142">
        <v>0</v>
      </c>
      <c r="Q211" s="142">
        <v>0</v>
      </c>
      <c r="R211" s="142">
        <v>0</v>
      </c>
      <c r="S211" s="142">
        <v>0</v>
      </c>
      <c r="T211" s="142">
        <v>0</v>
      </c>
      <c r="U211" s="142">
        <v>0</v>
      </c>
      <c r="V211" s="142">
        <v>0</v>
      </c>
      <c r="W211" s="142">
        <v>0</v>
      </c>
      <c r="X211" s="142">
        <v>0</v>
      </c>
      <c r="Y211" s="142">
        <f t="shared" si="90"/>
        <v>15846</v>
      </c>
      <c r="Z211" s="142">
        <v>0</v>
      </c>
      <c r="AA211" s="142">
        <v>12477</v>
      </c>
      <c r="AB211" s="142">
        <v>0</v>
      </c>
      <c r="AC211" s="142">
        <v>3369</v>
      </c>
      <c r="AD211" s="142">
        <v>0</v>
      </c>
      <c r="AE211" s="142">
        <v>0</v>
      </c>
      <c r="AF211" s="142">
        <f t="shared" si="91"/>
        <v>0</v>
      </c>
      <c r="AG211" s="142">
        <v>0</v>
      </c>
      <c r="AH211" s="142">
        <v>0</v>
      </c>
      <c r="AI211" s="142">
        <v>0</v>
      </c>
      <c r="AJ211" s="142">
        <v>0</v>
      </c>
      <c r="AK211" s="142">
        <v>0</v>
      </c>
      <c r="AL211" s="142">
        <v>0</v>
      </c>
      <c r="AM211" s="142">
        <v>0</v>
      </c>
      <c r="AN211" s="142">
        <v>0</v>
      </c>
      <c r="AO211" s="142">
        <v>0</v>
      </c>
      <c r="AP211" s="214">
        <f t="shared" ref="AP211:AP222" si="92">+Y211/H211*100</f>
        <v>100</v>
      </c>
    </row>
    <row r="212" spans="1:42" ht="11.25">
      <c r="A212" s="29" t="s">
        <v>43</v>
      </c>
      <c r="B212" s="29" t="s">
        <v>26</v>
      </c>
      <c r="C212" s="29">
        <v>212701</v>
      </c>
      <c r="D212" s="46" t="s">
        <v>194</v>
      </c>
      <c r="E212" s="30" t="s">
        <v>195</v>
      </c>
      <c r="F212" s="22" t="s">
        <v>151</v>
      </c>
      <c r="G212" s="142">
        <v>0</v>
      </c>
      <c r="H212" s="142">
        <v>0</v>
      </c>
      <c r="I212" s="142">
        <v>0</v>
      </c>
      <c r="J212" s="142">
        <v>0</v>
      </c>
      <c r="K212" s="142">
        <v>0</v>
      </c>
      <c r="L212" s="142">
        <v>0</v>
      </c>
      <c r="M212" s="142">
        <v>0</v>
      </c>
      <c r="N212" s="142">
        <v>0</v>
      </c>
      <c r="O212" s="142">
        <v>0</v>
      </c>
      <c r="P212" s="142">
        <v>0</v>
      </c>
      <c r="Q212" s="142">
        <v>0</v>
      </c>
      <c r="R212" s="142">
        <v>0</v>
      </c>
      <c r="S212" s="142">
        <v>0</v>
      </c>
      <c r="T212" s="142">
        <v>0</v>
      </c>
      <c r="U212" s="142">
        <v>0</v>
      </c>
      <c r="V212" s="142">
        <v>0</v>
      </c>
      <c r="W212" s="142">
        <v>0</v>
      </c>
      <c r="X212" s="142">
        <v>0</v>
      </c>
      <c r="Y212" s="142">
        <f t="shared" si="90"/>
        <v>0</v>
      </c>
      <c r="Z212" s="142">
        <v>0</v>
      </c>
      <c r="AA212" s="142">
        <v>0</v>
      </c>
      <c r="AB212" s="142">
        <v>0</v>
      </c>
      <c r="AC212" s="142">
        <v>0</v>
      </c>
      <c r="AD212" s="142">
        <v>0</v>
      </c>
      <c r="AE212" s="142">
        <v>0</v>
      </c>
      <c r="AF212" s="142">
        <f t="shared" si="91"/>
        <v>0</v>
      </c>
      <c r="AG212" s="142">
        <v>0</v>
      </c>
      <c r="AH212" s="142">
        <v>0</v>
      </c>
      <c r="AI212" s="142">
        <v>0</v>
      </c>
      <c r="AJ212" s="142">
        <v>0</v>
      </c>
      <c r="AK212" s="142">
        <v>0</v>
      </c>
      <c r="AL212" s="142">
        <v>0</v>
      </c>
      <c r="AM212" s="142">
        <v>0</v>
      </c>
      <c r="AN212" s="142">
        <v>0</v>
      </c>
      <c r="AO212" s="142">
        <v>0</v>
      </c>
      <c r="AP212" s="214" t="s">
        <v>992</v>
      </c>
    </row>
    <row r="213" spans="1:42" ht="11.25">
      <c r="A213" s="29" t="s">
        <v>43</v>
      </c>
      <c r="B213" s="29" t="s">
        <v>26</v>
      </c>
      <c r="C213" s="29">
        <v>212701</v>
      </c>
      <c r="D213" s="29" t="s">
        <v>692</v>
      </c>
      <c r="E213" s="70" t="s">
        <v>196</v>
      </c>
      <c r="F213" s="15" t="s">
        <v>80</v>
      </c>
      <c r="G213" s="142">
        <v>12000</v>
      </c>
      <c r="H213" s="142">
        <v>12000</v>
      </c>
      <c r="I213" s="142">
        <v>0</v>
      </c>
      <c r="J213" s="142">
        <v>9449</v>
      </c>
      <c r="K213" s="142">
        <v>0</v>
      </c>
      <c r="L213" s="142">
        <v>2551</v>
      </c>
      <c r="M213" s="142">
        <v>0</v>
      </c>
      <c r="N213" s="142">
        <v>0</v>
      </c>
      <c r="O213" s="142">
        <v>0</v>
      </c>
      <c r="P213" s="142">
        <v>0</v>
      </c>
      <c r="Q213" s="142">
        <v>0</v>
      </c>
      <c r="R213" s="142">
        <v>0</v>
      </c>
      <c r="S213" s="142">
        <v>0</v>
      </c>
      <c r="T213" s="142">
        <v>0</v>
      </c>
      <c r="U213" s="142">
        <v>0</v>
      </c>
      <c r="V213" s="142">
        <v>0</v>
      </c>
      <c r="W213" s="142">
        <v>0</v>
      </c>
      <c r="X213" s="142">
        <v>0</v>
      </c>
      <c r="Y213" s="142">
        <f t="shared" si="90"/>
        <v>2624</v>
      </c>
      <c r="Z213" s="142">
        <v>0</v>
      </c>
      <c r="AA213" s="142">
        <v>2066</v>
      </c>
      <c r="AB213" s="142">
        <v>0</v>
      </c>
      <c r="AC213" s="142">
        <v>558</v>
      </c>
      <c r="AD213" s="142">
        <v>0</v>
      </c>
      <c r="AE213" s="142">
        <v>0</v>
      </c>
      <c r="AF213" s="142">
        <f t="shared" si="91"/>
        <v>0</v>
      </c>
      <c r="AG213" s="142">
        <v>0</v>
      </c>
      <c r="AH213" s="142">
        <v>0</v>
      </c>
      <c r="AI213" s="142">
        <v>0</v>
      </c>
      <c r="AJ213" s="142">
        <v>0</v>
      </c>
      <c r="AK213" s="142">
        <v>0</v>
      </c>
      <c r="AL213" s="142">
        <v>0</v>
      </c>
      <c r="AM213" s="142">
        <v>0</v>
      </c>
      <c r="AN213" s="142">
        <v>0</v>
      </c>
      <c r="AO213" s="142">
        <v>0</v>
      </c>
      <c r="AP213" s="214">
        <f t="shared" si="92"/>
        <v>21.866666666666667</v>
      </c>
    </row>
    <row r="214" spans="1:42" ht="11.25">
      <c r="A214" s="29" t="s">
        <v>43</v>
      </c>
      <c r="B214" s="29" t="s">
        <v>26</v>
      </c>
      <c r="C214" s="29">
        <v>212701</v>
      </c>
      <c r="D214" s="48" t="s">
        <v>197</v>
      </c>
      <c r="E214" s="70" t="s">
        <v>198</v>
      </c>
      <c r="F214" s="15" t="s">
        <v>199</v>
      </c>
      <c r="G214" s="142">
        <v>30000</v>
      </c>
      <c r="H214" s="142">
        <v>11259</v>
      </c>
      <c r="I214" s="142">
        <v>0</v>
      </c>
      <c r="J214" s="142">
        <v>8865</v>
      </c>
      <c r="K214" s="142">
        <v>0</v>
      </c>
      <c r="L214" s="142">
        <v>2394</v>
      </c>
      <c r="M214" s="142">
        <v>0</v>
      </c>
      <c r="N214" s="142">
        <v>0</v>
      </c>
      <c r="O214" s="142">
        <v>0</v>
      </c>
      <c r="P214" s="142">
        <v>0</v>
      </c>
      <c r="Q214" s="142">
        <v>0</v>
      </c>
      <c r="R214" s="142">
        <v>0</v>
      </c>
      <c r="S214" s="142">
        <v>0</v>
      </c>
      <c r="T214" s="142">
        <v>0</v>
      </c>
      <c r="U214" s="142">
        <v>0</v>
      </c>
      <c r="V214" s="142">
        <v>0</v>
      </c>
      <c r="W214" s="142">
        <v>0</v>
      </c>
      <c r="X214" s="142">
        <v>0</v>
      </c>
      <c r="Y214" s="142">
        <f t="shared" si="90"/>
        <v>11252</v>
      </c>
      <c r="Z214" s="142">
        <v>0</v>
      </c>
      <c r="AA214" s="142">
        <v>8859</v>
      </c>
      <c r="AB214" s="142">
        <v>0</v>
      </c>
      <c r="AC214" s="142">
        <v>2393</v>
      </c>
      <c r="AD214" s="142">
        <v>0</v>
      </c>
      <c r="AE214" s="142">
        <v>0</v>
      </c>
      <c r="AF214" s="142">
        <f t="shared" si="91"/>
        <v>0</v>
      </c>
      <c r="AG214" s="142">
        <v>0</v>
      </c>
      <c r="AH214" s="142">
        <v>0</v>
      </c>
      <c r="AI214" s="142">
        <v>0</v>
      </c>
      <c r="AJ214" s="142">
        <v>0</v>
      </c>
      <c r="AK214" s="142">
        <v>0</v>
      </c>
      <c r="AL214" s="142">
        <v>0</v>
      </c>
      <c r="AM214" s="142">
        <v>0</v>
      </c>
      <c r="AN214" s="142">
        <v>0</v>
      </c>
      <c r="AO214" s="142">
        <v>0</v>
      </c>
      <c r="AP214" s="214">
        <f t="shared" si="92"/>
        <v>99.937827515765164</v>
      </c>
    </row>
    <row r="215" spans="1:42" ht="11.25">
      <c r="A215" s="29" t="s">
        <v>43</v>
      </c>
      <c r="B215" s="29" t="s">
        <v>26</v>
      </c>
      <c r="C215" s="29">
        <v>212701</v>
      </c>
      <c r="D215" s="48" t="s">
        <v>200</v>
      </c>
      <c r="E215" s="54" t="s">
        <v>201</v>
      </c>
      <c r="F215" s="15" t="s">
        <v>63</v>
      </c>
      <c r="G215" s="142">
        <v>36899</v>
      </c>
      <c r="H215" s="142">
        <v>693</v>
      </c>
      <c r="I215" s="142">
        <v>0</v>
      </c>
      <c r="J215" s="142">
        <v>546</v>
      </c>
      <c r="K215" s="142">
        <v>0</v>
      </c>
      <c r="L215" s="142">
        <v>147</v>
      </c>
      <c r="M215" s="142">
        <v>0</v>
      </c>
      <c r="N215" s="142">
        <v>0</v>
      </c>
      <c r="O215" s="142">
        <v>0</v>
      </c>
      <c r="P215" s="142">
        <v>0</v>
      </c>
      <c r="Q215" s="142">
        <v>0</v>
      </c>
      <c r="R215" s="142">
        <v>0</v>
      </c>
      <c r="S215" s="142">
        <v>0</v>
      </c>
      <c r="T215" s="142">
        <v>0</v>
      </c>
      <c r="U215" s="142">
        <v>0</v>
      </c>
      <c r="V215" s="142">
        <v>0</v>
      </c>
      <c r="W215" s="142">
        <v>0</v>
      </c>
      <c r="X215" s="142">
        <v>0</v>
      </c>
      <c r="Y215" s="142">
        <f t="shared" si="90"/>
        <v>693</v>
      </c>
      <c r="Z215" s="142">
        <v>0</v>
      </c>
      <c r="AA215" s="142">
        <v>546</v>
      </c>
      <c r="AB215" s="142">
        <v>0</v>
      </c>
      <c r="AC215" s="142">
        <v>147</v>
      </c>
      <c r="AD215" s="142">
        <v>0</v>
      </c>
      <c r="AE215" s="142">
        <v>0</v>
      </c>
      <c r="AF215" s="142">
        <f t="shared" si="91"/>
        <v>0</v>
      </c>
      <c r="AG215" s="142">
        <v>0</v>
      </c>
      <c r="AH215" s="142">
        <v>0</v>
      </c>
      <c r="AI215" s="142">
        <v>0</v>
      </c>
      <c r="AJ215" s="142">
        <v>0</v>
      </c>
      <c r="AK215" s="142">
        <v>0</v>
      </c>
      <c r="AL215" s="142">
        <v>0</v>
      </c>
      <c r="AM215" s="142">
        <v>0</v>
      </c>
      <c r="AN215" s="142">
        <v>0</v>
      </c>
      <c r="AO215" s="142">
        <v>0</v>
      </c>
      <c r="AP215" s="214">
        <f t="shared" si="92"/>
        <v>100</v>
      </c>
    </row>
    <row r="216" spans="1:42" ht="22.5">
      <c r="A216" s="29" t="s">
        <v>43</v>
      </c>
      <c r="B216" s="29" t="s">
        <v>26</v>
      </c>
      <c r="C216" s="29">
        <v>212701</v>
      </c>
      <c r="D216" s="48" t="s">
        <v>202</v>
      </c>
      <c r="E216" s="54" t="s">
        <v>203</v>
      </c>
      <c r="F216" s="15" t="s">
        <v>151</v>
      </c>
      <c r="G216" s="142">
        <v>19200</v>
      </c>
      <c r="H216" s="142">
        <v>0</v>
      </c>
      <c r="I216" s="142">
        <v>0</v>
      </c>
      <c r="J216" s="142">
        <v>0</v>
      </c>
      <c r="K216" s="142">
        <v>0</v>
      </c>
      <c r="L216" s="142">
        <v>0</v>
      </c>
      <c r="M216" s="142">
        <v>0</v>
      </c>
      <c r="N216" s="142">
        <v>0</v>
      </c>
      <c r="O216" s="142">
        <v>0</v>
      </c>
      <c r="P216" s="142">
        <v>0</v>
      </c>
      <c r="Q216" s="142">
        <v>0</v>
      </c>
      <c r="R216" s="142">
        <v>0</v>
      </c>
      <c r="S216" s="142">
        <v>0</v>
      </c>
      <c r="T216" s="142">
        <v>0</v>
      </c>
      <c r="U216" s="142">
        <v>0</v>
      </c>
      <c r="V216" s="142">
        <v>0</v>
      </c>
      <c r="W216" s="142">
        <v>0</v>
      </c>
      <c r="X216" s="142">
        <v>0</v>
      </c>
      <c r="Y216" s="142">
        <f t="shared" si="90"/>
        <v>0</v>
      </c>
      <c r="Z216" s="142">
        <v>0</v>
      </c>
      <c r="AA216" s="142">
        <v>0</v>
      </c>
      <c r="AB216" s="142">
        <v>0</v>
      </c>
      <c r="AC216" s="142">
        <v>0</v>
      </c>
      <c r="AD216" s="142">
        <v>0</v>
      </c>
      <c r="AE216" s="142">
        <v>0</v>
      </c>
      <c r="AF216" s="142">
        <f t="shared" si="91"/>
        <v>0</v>
      </c>
      <c r="AG216" s="142">
        <v>0</v>
      </c>
      <c r="AH216" s="142">
        <v>0</v>
      </c>
      <c r="AI216" s="142">
        <v>0</v>
      </c>
      <c r="AJ216" s="142">
        <v>0</v>
      </c>
      <c r="AK216" s="142">
        <v>0</v>
      </c>
      <c r="AL216" s="142">
        <v>0</v>
      </c>
      <c r="AM216" s="142">
        <v>0</v>
      </c>
      <c r="AN216" s="142">
        <v>0</v>
      </c>
      <c r="AO216" s="142">
        <v>0</v>
      </c>
      <c r="AP216" s="214" t="s">
        <v>992</v>
      </c>
    </row>
    <row r="217" spans="1:42" ht="22.5">
      <c r="A217" s="29" t="s">
        <v>138</v>
      </c>
      <c r="B217" s="29" t="s">
        <v>30</v>
      </c>
      <c r="C217" s="29">
        <v>212702</v>
      </c>
      <c r="D217" s="48" t="s">
        <v>204</v>
      </c>
      <c r="E217" s="70" t="s">
        <v>205</v>
      </c>
      <c r="F217" s="15" t="s">
        <v>80</v>
      </c>
      <c r="G217" s="142">
        <v>23724</v>
      </c>
      <c r="H217" s="142">
        <v>0</v>
      </c>
      <c r="I217" s="142">
        <v>0</v>
      </c>
      <c r="J217" s="142">
        <v>0</v>
      </c>
      <c r="K217" s="142">
        <v>0</v>
      </c>
      <c r="L217" s="142">
        <v>0</v>
      </c>
      <c r="M217" s="142">
        <v>0</v>
      </c>
      <c r="N217" s="142">
        <v>0</v>
      </c>
      <c r="O217" s="142">
        <v>0</v>
      </c>
      <c r="P217" s="142">
        <v>0</v>
      </c>
      <c r="Q217" s="142">
        <v>0</v>
      </c>
      <c r="R217" s="142">
        <v>0</v>
      </c>
      <c r="S217" s="142">
        <v>0</v>
      </c>
      <c r="T217" s="142">
        <v>0</v>
      </c>
      <c r="U217" s="142">
        <v>0</v>
      </c>
      <c r="V217" s="142">
        <v>0</v>
      </c>
      <c r="W217" s="142">
        <v>0</v>
      </c>
      <c r="X217" s="142">
        <v>0</v>
      </c>
      <c r="Y217" s="142">
        <f t="shared" si="90"/>
        <v>0</v>
      </c>
      <c r="Z217" s="142">
        <v>0</v>
      </c>
      <c r="AA217" s="142">
        <v>0</v>
      </c>
      <c r="AB217" s="142">
        <v>0</v>
      </c>
      <c r="AC217" s="142">
        <v>0</v>
      </c>
      <c r="AD217" s="142">
        <v>0</v>
      </c>
      <c r="AE217" s="142">
        <v>0</v>
      </c>
      <c r="AF217" s="142">
        <f t="shared" si="91"/>
        <v>0</v>
      </c>
      <c r="AG217" s="142">
        <v>0</v>
      </c>
      <c r="AH217" s="142">
        <v>0</v>
      </c>
      <c r="AI217" s="142">
        <v>0</v>
      </c>
      <c r="AJ217" s="142">
        <v>0</v>
      </c>
      <c r="AK217" s="142">
        <v>0</v>
      </c>
      <c r="AL217" s="142">
        <v>0</v>
      </c>
      <c r="AM217" s="142">
        <v>0</v>
      </c>
      <c r="AN217" s="142">
        <v>0</v>
      </c>
      <c r="AO217" s="142">
        <v>0</v>
      </c>
      <c r="AP217" s="214" t="s">
        <v>992</v>
      </c>
    </row>
    <row r="218" spans="1:42" ht="11.25">
      <c r="A218" s="29" t="s">
        <v>43</v>
      </c>
      <c r="B218" s="29" t="s">
        <v>26</v>
      </c>
      <c r="C218" s="29">
        <v>212701</v>
      </c>
      <c r="D218" s="48" t="s">
        <v>667</v>
      </c>
      <c r="E218" s="70" t="s">
        <v>607</v>
      </c>
      <c r="F218" s="15">
        <v>2020</v>
      </c>
      <c r="G218" s="142">
        <v>24750</v>
      </c>
      <c r="H218" s="142">
        <v>0</v>
      </c>
      <c r="I218" s="142">
        <v>0</v>
      </c>
      <c r="J218" s="142">
        <v>0</v>
      </c>
      <c r="K218" s="142">
        <v>0</v>
      </c>
      <c r="L218" s="142">
        <v>0</v>
      </c>
      <c r="M218" s="142">
        <v>0</v>
      </c>
      <c r="N218" s="142">
        <v>0</v>
      </c>
      <c r="O218" s="142">
        <v>0</v>
      </c>
      <c r="P218" s="142">
        <v>0</v>
      </c>
      <c r="Q218" s="142">
        <v>0</v>
      </c>
      <c r="R218" s="142">
        <v>0</v>
      </c>
      <c r="S218" s="142">
        <v>0</v>
      </c>
      <c r="T218" s="142">
        <v>0</v>
      </c>
      <c r="U218" s="142">
        <v>0</v>
      </c>
      <c r="V218" s="142">
        <v>0</v>
      </c>
      <c r="W218" s="142">
        <v>0</v>
      </c>
      <c r="X218" s="142">
        <v>0</v>
      </c>
      <c r="Y218" s="142">
        <f t="shared" si="90"/>
        <v>0</v>
      </c>
      <c r="Z218" s="142">
        <v>0</v>
      </c>
      <c r="AA218" s="142">
        <v>0</v>
      </c>
      <c r="AB218" s="142">
        <v>0</v>
      </c>
      <c r="AC218" s="142">
        <v>0</v>
      </c>
      <c r="AD218" s="142">
        <v>0</v>
      </c>
      <c r="AE218" s="142">
        <v>0</v>
      </c>
      <c r="AF218" s="142">
        <f t="shared" si="91"/>
        <v>0</v>
      </c>
      <c r="AG218" s="142">
        <v>0</v>
      </c>
      <c r="AH218" s="142">
        <v>0</v>
      </c>
      <c r="AI218" s="142">
        <v>0</v>
      </c>
      <c r="AJ218" s="142">
        <v>0</v>
      </c>
      <c r="AK218" s="142">
        <v>0</v>
      </c>
      <c r="AL218" s="142">
        <v>0</v>
      </c>
      <c r="AM218" s="142">
        <v>0</v>
      </c>
      <c r="AN218" s="142">
        <v>0</v>
      </c>
      <c r="AO218" s="142">
        <v>0</v>
      </c>
      <c r="AP218" s="214" t="s">
        <v>992</v>
      </c>
    </row>
    <row r="219" spans="1:42" ht="11.25">
      <c r="A219" s="29" t="s">
        <v>43</v>
      </c>
      <c r="B219" s="29" t="s">
        <v>26</v>
      </c>
      <c r="C219" s="29">
        <v>212701</v>
      </c>
      <c r="D219" s="48" t="s">
        <v>777</v>
      </c>
      <c r="E219" s="70" t="s">
        <v>774</v>
      </c>
      <c r="F219" s="15">
        <v>2021</v>
      </c>
      <c r="G219" s="142">
        <v>16000</v>
      </c>
      <c r="H219" s="142">
        <v>16000</v>
      </c>
      <c r="I219" s="142">
        <v>0</v>
      </c>
      <c r="J219" s="142">
        <v>12598</v>
      </c>
      <c r="K219" s="142">
        <v>0</v>
      </c>
      <c r="L219" s="142">
        <v>3402</v>
      </c>
      <c r="M219" s="142">
        <v>0</v>
      </c>
      <c r="N219" s="142">
        <v>0</v>
      </c>
      <c r="O219" s="142">
        <v>0</v>
      </c>
      <c r="P219" s="142">
        <v>0</v>
      </c>
      <c r="Q219" s="142">
        <v>0</v>
      </c>
      <c r="R219" s="142">
        <v>0</v>
      </c>
      <c r="S219" s="142">
        <v>0</v>
      </c>
      <c r="T219" s="142">
        <v>0</v>
      </c>
      <c r="U219" s="142">
        <v>0</v>
      </c>
      <c r="V219" s="142">
        <v>0</v>
      </c>
      <c r="W219" s="142">
        <v>0</v>
      </c>
      <c r="X219" s="142">
        <v>0</v>
      </c>
      <c r="Y219" s="142">
        <f t="shared" si="90"/>
        <v>0</v>
      </c>
      <c r="Z219" s="142">
        <v>0</v>
      </c>
      <c r="AA219" s="142">
        <v>0</v>
      </c>
      <c r="AB219" s="142">
        <v>0</v>
      </c>
      <c r="AC219" s="142">
        <v>0</v>
      </c>
      <c r="AD219" s="142">
        <v>0</v>
      </c>
      <c r="AE219" s="142">
        <v>0</v>
      </c>
      <c r="AF219" s="142">
        <f t="shared" si="91"/>
        <v>0</v>
      </c>
      <c r="AG219" s="142">
        <v>0</v>
      </c>
      <c r="AH219" s="142">
        <v>0</v>
      </c>
      <c r="AI219" s="142">
        <v>0</v>
      </c>
      <c r="AJ219" s="142">
        <v>0</v>
      </c>
      <c r="AK219" s="142">
        <v>0</v>
      </c>
      <c r="AL219" s="142">
        <v>0</v>
      </c>
      <c r="AM219" s="142">
        <v>0</v>
      </c>
      <c r="AN219" s="142">
        <v>0</v>
      </c>
      <c r="AO219" s="142">
        <v>0</v>
      </c>
      <c r="AP219" s="214">
        <f t="shared" si="92"/>
        <v>0</v>
      </c>
    </row>
    <row r="220" spans="1:42" ht="11.25">
      <c r="A220" s="29" t="s">
        <v>43</v>
      </c>
      <c r="B220" s="29" t="s">
        <v>26</v>
      </c>
      <c r="C220" s="29">
        <v>212701</v>
      </c>
      <c r="D220" s="48" t="s">
        <v>709</v>
      </c>
      <c r="E220" s="80" t="s">
        <v>586</v>
      </c>
      <c r="F220" s="15">
        <v>2021</v>
      </c>
      <c r="G220" s="142">
        <v>24186</v>
      </c>
      <c r="H220" s="142">
        <v>24186</v>
      </c>
      <c r="I220" s="142">
        <v>0</v>
      </c>
      <c r="J220" s="142">
        <v>19044</v>
      </c>
      <c r="K220" s="142">
        <v>0</v>
      </c>
      <c r="L220" s="142">
        <v>5142</v>
      </c>
      <c r="M220" s="142">
        <v>0</v>
      </c>
      <c r="N220" s="142">
        <v>0</v>
      </c>
      <c r="O220" s="142">
        <v>0</v>
      </c>
      <c r="P220" s="142">
        <v>0</v>
      </c>
      <c r="Q220" s="142">
        <v>0</v>
      </c>
      <c r="R220" s="142">
        <v>0</v>
      </c>
      <c r="S220" s="142">
        <v>0</v>
      </c>
      <c r="T220" s="142">
        <v>0</v>
      </c>
      <c r="U220" s="142">
        <v>0</v>
      </c>
      <c r="V220" s="142">
        <v>0</v>
      </c>
      <c r="W220" s="142">
        <v>0</v>
      </c>
      <c r="X220" s="142">
        <v>0</v>
      </c>
      <c r="Y220" s="142">
        <f t="shared" si="90"/>
        <v>20897</v>
      </c>
      <c r="Z220" s="142">
        <v>0</v>
      </c>
      <c r="AA220" s="142">
        <v>16667</v>
      </c>
      <c r="AB220" s="142">
        <v>0</v>
      </c>
      <c r="AC220" s="142">
        <v>4230</v>
      </c>
      <c r="AD220" s="142">
        <v>0</v>
      </c>
      <c r="AE220" s="142">
        <v>0</v>
      </c>
      <c r="AF220" s="142">
        <f t="shared" si="91"/>
        <v>0</v>
      </c>
      <c r="AG220" s="142">
        <v>0</v>
      </c>
      <c r="AH220" s="142">
        <v>0</v>
      </c>
      <c r="AI220" s="142">
        <v>0</v>
      </c>
      <c r="AJ220" s="142">
        <v>0</v>
      </c>
      <c r="AK220" s="142">
        <v>0</v>
      </c>
      <c r="AL220" s="142">
        <v>0</v>
      </c>
      <c r="AM220" s="142">
        <v>0</v>
      </c>
      <c r="AN220" s="142">
        <v>0</v>
      </c>
      <c r="AO220" s="142">
        <v>0</v>
      </c>
      <c r="AP220" s="214">
        <f t="shared" si="92"/>
        <v>86.401223848507399</v>
      </c>
    </row>
    <row r="221" spans="1:42" ht="11.25">
      <c r="A221" s="29" t="s">
        <v>43</v>
      </c>
      <c r="B221" s="29" t="s">
        <v>30</v>
      </c>
      <c r="C221" s="29">
        <v>212702</v>
      </c>
      <c r="D221" s="48" t="s">
        <v>710</v>
      </c>
      <c r="E221" s="80" t="s">
        <v>586</v>
      </c>
      <c r="F221" s="15">
        <v>2021</v>
      </c>
      <c r="G221" s="142">
        <v>12729</v>
      </c>
      <c r="H221" s="142">
        <v>12729</v>
      </c>
      <c r="I221" s="142">
        <v>0</v>
      </c>
      <c r="J221" s="142">
        <v>10023</v>
      </c>
      <c r="K221" s="142">
        <v>0</v>
      </c>
      <c r="L221" s="142">
        <v>2706</v>
      </c>
      <c r="M221" s="142">
        <v>0</v>
      </c>
      <c r="N221" s="142">
        <v>0</v>
      </c>
      <c r="O221" s="142">
        <v>0</v>
      </c>
      <c r="P221" s="142">
        <v>0</v>
      </c>
      <c r="Q221" s="142">
        <v>0</v>
      </c>
      <c r="R221" s="142">
        <v>0</v>
      </c>
      <c r="S221" s="142">
        <v>0</v>
      </c>
      <c r="T221" s="142">
        <v>0</v>
      </c>
      <c r="U221" s="142">
        <v>0</v>
      </c>
      <c r="V221" s="142">
        <v>0</v>
      </c>
      <c r="W221" s="142">
        <v>0</v>
      </c>
      <c r="X221" s="142">
        <v>0</v>
      </c>
      <c r="Y221" s="142">
        <f t="shared" si="90"/>
        <v>10778</v>
      </c>
      <c r="Z221" s="142">
        <v>0</v>
      </c>
      <c r="AA221" s="142">
        <v>8486</v>
      </c>
      <c r="AB221" s="142">
        <v>0</v>
      </c>
      <c r="AC221" s="142">
        <v>2292</v>
      </c>
      <c r="AD221" s="142">
        <v>0</v>
      </c>
      <c r="AE221" s="142">
        <v>0</v>
      </c>
      <c r="AF221" s="142">
        <f t="shared" si="91"/>
        <v>0</v>
      </c>
      <c r="AG221" s="142">
        <v>0</v>
      </c>
      <c r="AH221" s="142">
        <v>0</v>
      </c>
      <c r="AI221" s="142">
        <v>0</v>
      </c>
      <c r="AJ221" s="142">
        <v>0</v>
      </c>
      <c r="AK221" s="142">
        <v>0</v>
      </c>
      <c r="AL221" s="142">
        <v>0</v>
      </c>
      <c r="AM221" s="142">
        <v>0</v>
      </c>
      <c r="AN221" s="142">
        <v>0</v>
      </c>
      <c r="AO221" s="142">
        <v>0</v>
      </c>
      <c r="AP221" s="214">
        <f t="shared" si="92"/>
        <v>84.6727944064734</v>
      </c>
    </row>
    <row r="222" spans="1:42" ht="11.25">
      <c r="A222" s="29" t="s">
        <v>43</v>
      </c>
      <c r="B222" s="29" t="s">
        <v>30</v>
      </c>
      <c r="C222" s="29">
        <v>212702</v>
      </c>
      <c r="D222" s="48" t="s">
        <v>980</v>
      </c>
      <c r="E222" s="80" t="s">
        <v>958</v>
      </c>
      <c r="F222" s="15">
        <v>2021</v>
      </c>
      <c r="G222" s="142">
        <v>600</v>
      </c>
      <c r="H222" s="142">
        <v>600</v>
      </c>
      <c r="I222" s="142">
        <v>0</v>
      </c>
      <c r="J222" s="142">
        <v>472</v>
      </c>
      <c r="K222" s="142">
        <v>0</v>
      </c>
      <c r="L222" s="142">
        <v>128</v>
      </c>
      <c r="M222" s="142">
        <v>0</v>
      </c>
      <c r="N222" s="142">
        <v>0</v>
      </c>
      <c r="O222" s="142">
        <v>0</v>
      </c>
      <c r="P222" s="142">
        <v>0</v>
      </c>
      <c r="Q222" s="142">
        <v>0</v>
      </c>
      <c r="R222" s="142">
        <v>0</v>
      </c>
      <c r="S222" s="142">
        <v>0</v>
      </c>
      <c r="T222" s="142">
        <v>0</v>
      </c>
      <c r="U222" s="142">
        <v>0</v>
      </c>
      <c r="V222" s="142">
        <v>0</v>
      </c>
      <c r="W222" s="142">
        <v>0</v>
      </c>
      <c r="X222" s="142">
        <v>0</v>
      </c>
      <c r="Y222" s="142">
        <f t="shared" si="90"/>
        <v>596</v>
      </c>
      <c r="Z222" s="142">
        <v>0</v>
      </c>
      <c r="AA222" s="142">
        <v>469</v>
      </c>
      <c r="AB222" s="142">
        <v>0</v>
      </c>
      <c r="AC222" s="142">
        <v>127</v>
      </c>
      <c r="AD222" s="142">
        <v>0</v>
      </c>
      <c r="AE222" s="142">
        <v>0</v>
      </c>
      <c r="AF222" s="142">
        <f t="shared" si="91"/>
        <v>0</v>
      </c>
      <c r="AG222" s="142">
        <v>0</v>
      </c>
      <c r="AH222" s="142">
        <v>0</v>
      </c>
      <c r="AI222" s="142">
        <v>0</v>
      </c>
      <c r="AJ222" s="142">
        <v>0</v>
      </c>
      <c r="AK222" s="142">
        <v>0</v>
      </c>
      <c r="AL222" s="142">
        <v>0</v>
      </c>
      <c r="AM222" s="142">
        <v>0</v>
      </c>
      <c r="AN222" s="142">
        <v>0</v>
      </c>
      <c r="AO222" s="142">
        <v>0</v>
      </c>
      <c r="AP222" s="214">
        <f t="shared" si="92"/>
        <v>99.333333333333329</v>
      </c>
    </row>
    <row r="223" spans="1:42" ht="11.25">
      <c r="A223" s="29"/>
      <c r="B223" s="29"/>
      <c r="C223" s="29"/>
      <c r="D223" s="48"/>
      <c r="E223" s="80"/>
      <c r="F223" s="15"/>
      <c r="G223" s="152"/>
      <c r="H223" s="152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6"/>
      <c r="Y223" s="152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6"/>
      <c r="AP223" s="213"/>
    </row>
    <row r="224" spans="1:42" ht="11.25">
      <c r="C224" s="65"/>
      <c r="D224" s="65"/>
      <c r="E224" s="64" t="s">
        <v>608</v>
      </c>
      <c r="F224" s="16"/>
      <c r="G224" s="142"/>
      <c r="H224" s="142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6"/>
      <c r="Y224" s="142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6"/>
      <c r="AP224" s="213"/>
    </row>
    <row r="225" spans="1:42" ht="11.25">
      <c r="C225" s="65"/>
      <c r="D225" s="65"/>
      <c r="E225" s="64"/>
      <c r="F225" s="16"/>
      <c r="G225" s="142"/>
      <c r="H225" s="142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6"/>
      <c r="Y225" s="142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6"/>
      <c r="AP225" s="213"/>
    </row>
    <row r="226" spans="1:42" ht="11.25">
      <c r="A226" s="29"/>
      <c r="B226" s="29"/>
      <c r="C226" s="29"/>
      <c r="D226" s="48"/>
      <c r="E226" s="79" t="s">
        <v>128</v>
      </c>
      <c r="F226" s="15"/>
      <c r="G226" s="135"/>
      <c r="H226" s="135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6"/>
      <c r="Y226" s="135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6"/>
      <c r="AP226" s="213"/>
    </row>
    <row r="227" spans="1:42" ht="11.25">
      <c r="A227" s="29" t="s">
        <v>566</v>
      </c>
      <c r="B227" s="29" t="s">
        <v>26</v>
      </c>
      <c r="C227" s="29">
        <v>210401</v>
      </c>
      <c r="D227" s="48"/>
      <c r="E227" s="80" t="s">
        <v>618</v>
      </c>
      <c r="F227" s="15" t="s">
        <v>151</v>
      </c>
      <c r="G227" s="142">
        <v>2742</v>
      </c>
      <c r="H227" s="142">
        <v>795</v>
      </c>
      <c r="I227" s="142">
        <v>0</v>
      </c>
      <c r="J227" s="142">
        <v>0</v>
      </c>
      <c r="K227" s="142">
        <v>626</v>
      </c>
      <c r="L227" s="142">
        <v>169</v>
      </c>
      <c r="M227" s="142">
        <v>0</v>
      </c>
      <c r="N227" s="142">
        <v>0</v>
      </c>
      <c r="O227" s="142">
        <v>0</v>
      </c>
      <c r="P227" s="142">
        <v>0</v>
      </c>
      <c r="Q227" s="142">
        <v>0</v>
      </c>
      <c r="R227" s="142">
        <v>0</v>
      </c>
      <c r="S227" s="142">
        <v>0</v>
      </c>
      <c r="T227" s="142">
        <v>0</v>
      </c>
      <c r="U227" s="142">
        <v>0</v>
      </c>
      <c r="V227" s="142">
        <v>0</v>
      </c>
      <c r="W227" s="142">
        <v>0</v>
      </c>
      <c r="X227" s="142">
        <v>0</v>
      </c>
      <c r="Y227" s="142">
        <f t="shared" ref="Y227:Y229" si="93">SUM(Z227:AF227)+SUM(AI227:AO227)</f>
        <v>795</v>
      </c>
      <c r="Z227" s="142">
        <v>0</v>
      </c>
      <c r="AA227" s="142">
        <v>0</v>
      </c>
      <c r="AB227" s="142">
        <v>626</v>
      </c>
      <c r="AC227" s="142">
        <v>169</v>
      </c>
      <c r="AD227" s="142">
        <v>0</v>
      </c>
      <c r="AE227" s="142">
        <v>0</v>
      </c>
      <c r="AF227" s="142">
        <f t="shared" ref="AF227:AF229" si="94">+AG227+AH227</f>
        <v>0</v>
      </c>
      <c r="AG227" s="142">
        <v>0</v>
      </c>
      <c r="AH227" s="142">
        <v>0</v>
      </c>
      <c r="AI227" s="142">
        <v>0</v>
      </c>
      <c r="AJ227" s="142">
        <v>0</v>
      </c>
      <c r="AK227" s="142">
        <v>0</v>
      </c>
      <c r="AL227" s="142">
        <v>0</v>
      </c>
      <c r="AM227" s="142">
        <v>0</v>
      </c>
      <c r="AN227" s="142">
        <v>0</v>
      </c>
      <c r="AO227" s="142">
        <v>0</v>
      </c>
      <c r="AP227" s="214">
        <f t="shared" ref="AP227:AP229" si="95">+Y227/H227*100</f>
        <v>100</v>
      </c>
    </row>
    <row r="228" spans="1:42" ht="11.25">
      <c r="A228" s="29" t="s">
        <v>566</v>
      </c>
      <c r="B228" s="29" t="s">
        <v>26</v>
      </c>
      <c r="C228" s="29">
        <v>210401</v>
      </c>
      <c r="D228" s="48"/>
      <c r="E228" s="80" t="s">
        <v>794</v>
      </c>
      <c r="F228" s="15" t="s">
        <v>151</v>
      </c>
      <c r="G228" s="142">
        <v>2416</v>
      </c>
      <c r="H228" s="142">
        <v>181</v>
      </c>
      <c r="I228" s="142">
        <v>0</v>
      </c>
      <c r="J228" s="142">
        <v>0</v>
      </c>
      <c r="K228" s="142">
        <v>141</v>
      </c>
      <c r="L228" s="142">
        <v>40</v>
      </c>
      <c r="M228" s="142">
        <v>0</v>
      </c>
      <c r="N228" s="142">
        <v>0</v>
      </c>
      <c r="O228" s="142">
        <v>0</v>
      </c>
      <c r="P228" s="142">
        <v>0</v>
      </c>
      <c r="Q228" s="142">
        <v>0</v>
      </c>
      <c r="R228" s="142">
        <v>0</v>
      </c>
      <c r="S228" s="142">
        <v>0</v>
      </c>
      <c r="T228" s="142">
        <v>0</v>
      </c>
      <c r="U228" s="142">
        <v>0</v>
      </c>
      <c r="V228" s="142">
        <v>0</v>
      </c>
      <c r="W228" s="142">
        <v>0</v>
      </c>
      <c r="X228" s="142">
        <v>0</v>
      </c>
      <c r="Y228" s="142">
        <f t="shared" si="93"/>
        <v>180</v>
      </c>
      <c r="Z228" s="142">
        <v>0</v>
      </c>
      <c r="AA228" s="142">
        <v>0</v>
      </c>
      <c r="AB228" s="142">
        <v>141</v>
      </c>
      <c r="AC228" s="142">
        <v>39</v>
      </c>
      <c r="AD228" s="142">
        <v>0</v>
      </c>
      <c r="AE228" s="142">
        <v>0</v>
      </c>
      <c r="AF228" s="142">
        <f t="shared" si="94"/>
        <v>0</v>
      </c>
      <c r="AG228" s="142">
        <v>0</v>
      </c>
      <c r="AH228" s="142">
        <v>0</v>
      </c>
      <c r="AI228" s="142">
        <v>0</v>
      </c>
      <c r="AJ228" s="142">
        <v>0</v>
      </c>
      <c r="AK228" s="142">
        <v>0</v>
      </c>
      <c r="AL228" s="142">
        <v>0</v>
      </c>
      <c r="AM228" s="142">
        <v>0</v>
      </c>
      <c r="AN228" s="142">
        <v>0</v>
      </c>
      <c r="AO228" s="142">
        <v>0</v>
      </c>
      <c r="AP228" s="214">
        <f t="shared" si="95"/>
        <v>99.447513812154696</v>
      </c>
    </row>
    <row r="229" spans="1:42" ht="11.25">
      <c r="A229" s="29" t="s">
        <v>566</v>
      </c>
      <c r="B229" s="29" t="s">
        <v>26</v>
      </c>
      <c r="C229" s="29">
        <v>210401</v>
      </c>
      <c r="D229" s="48"/>
      <c r="E229" s="80" t="s">
        <v>795</v>
      </c>
      <c r="F229" s="15" t="s">
        <v>151</v>
      </c>
      <c r="G229" s="142">
        <v>843</v>
      </c>
      <c r="H229" s="142">
        <v>246</v>
      </c>
      <c r="I229" s="142">
        <v>0</v>
      </c>
      <c r="J229" s="142">
        <v>0</v>
      </c>
      <c r="K229" s="142">
        <v>193</v>
      </c>
      <c r="L229" s="142">
        <v>53</v>
      </c>
      <c r="M229" s="142">
        <v>0</v>
      </c>
      <c r="N229" s="142">
        <v>0</v>
      </c>
      <c r="O229" s="142">
        <v>0</v>
      </c>
      <c r="P229" s="142">
        <v>0</v>
      </c>
      <c r="Q229" s="142">
        <v>0</v>
      </c>
      <c r="R229" s="142">
        <v>0</v>
      </c>
      <c r="S229" s="142">
        <v>0</v>
      </c>
      <c r="T229" s="142">
        <v>0</v>
      </c>
      <c r="U229" s="142">
        <v>0</v>
      </c>
      <c r="V229" s="142">
        <v>0</v>
      </c>
      <c r="W229" s="142">
        <v>0</v>
      </c>
      <c r="X229" s="142">
        <v>0</v>
      </c>
      <c r="Y229" s="142">
        <f t="shared" si="93"/>
        <v>246</v>
      </c>
      <c r="Z229" s="142">
        <v>0</v>
      </c>
      <c r="AA229" s="142">
        <v>0</v>
      </c>
      <c r="AB229" s="142">
        <v>193</v>
      </c>
      <c r="AC229" s="142">
        <v>53</v>
      </c>
      <c r="AD229" s="142">
        <v>0</v>
      </c>
      <c r="AE229" s="142">
        <v>0</v>
      </c>
      <c r="AF229" s="142">
        <f t="shared" si="94"/>
        <v>0</v>
      </c>
      <c r="AG229" s="142">
        <v>0</v>
      </c>
      <c r="AH229" s="142">
        <v>0</v>
      </c>
      <c r="AI229" s="142">
        <v>0</v>
      </c>
      <c r="AJ229" s="142">
        <v>0</v>
      </c>
      <c r="AK229" s="142">
        <v>0</v>
      </c>
      <c r="AL229" s="142">
        <v>0</v>
      </c>
      <c r="AM229" s="142">
        <v>0</v>
      </c>
      <c r="AN229" s="142">
        <v>0</v>
      </c>
      <c r="AO229" s="142">
        <v>0</v>
      </c>
      <c r="AP229" s="214">
        <f t="shared" si="95"/>
        <v>100</v>
      </c>
    </row>
    <row r="230" spans="1:42" ht="11.25">
      <c r="A230" s="29"/>
      <c r="B230" s="29"/>
      <c r="C230" s="29"/>
      <c r="D230" s="48"/>
      <c r="E230" s="80"/>
      <c r="F230" s="15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213"/>
    </row>
    <row r="231" spans="1:42" ht="11.25">
      <c r="A231" s="29"/>
      <c r="B231" s="29"/>
      <c r="C231" s="29"/>
      <c r="D231" s="48"/>
      <c r="E231" s="79" t="s">
        <v>159</v>
      </c>
      <c r="F231" s="15"/>
      <c r="G231" s="135"/>
      <c r="H231" s="135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6"/>
      <c r="Y231" s="135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6"/>
      <c r="AP231" s="213"/>
    </row>
    <row r="232" spans="1:42" ht="11.25">
      <c r="A232" s="29" t="s">
        <v>566</v>
      </c>
      <c r="B232" s="29" t="s">
        <v>26</v>
      </c>
      <c r="C232" s="29">
        <v>211501</v>
      </c>
      <c r="D232" s="48"/>
      <c r="E232" s="80" t="s">
        <v>938</v>
      </c>
      <c r="F232" s="15">
        <v>2021</v>
      </c>
      <c r="G232" s="142">
        <v>2875</v>
      </c>
      <c r="H232" s="142">
        <v>2875</v>
      </c>
      <c r="I232" s="142">
        <v>0</v>
      </c>
      <c r="J232" s="142">
        <v>0</v>
      </c>
      <c r="K232" s="142">
        <v>2264</v>
      </c>
      <c r="L232" s="142">
        <v>611</v>
      </c>
      <c r="M232" s="142">
        <v>0</v>
      </c>
      <c r="N232" s="142">
        <v>0</v>
      </c>
      <c r="O232" s="142">
        <v>0</v>
      </c>
      <c r="P232" s="142">
        <v>0</v>
      </c>
      <c r="Q232" s="142">
        <v>0</v>
      </c>
      <c r="R232" s="142">
        <v>0</v>
      </c>
      <c r="S232" s="142">
        <v>0</v>
      </c>
      <c r="T232" s="142">
        <v>0</v>
      </c>
      <c r="U232" s="142">
        <v>0</v>
      </c>
      <c r="V232" s="142">
        <v>0</v>
      </c>
      <c r="W232" s="142">
        <v>0</v>
      </c>
      <c r="X232" s="142">
        <v>0</v>
      </c>
      <c r="Y232" s="142">
        <f t="shared" ref="Y232" si="96">SUM(Z232:AF232)+SUM(AI232:AO232)</f>
        <v>2681</v>
      </c>
      <c r="Z232" s="142">
        <v>0</v>
      </c>
      <c r="AA232" s="142">
        <v>0</v>
      </c>
      <c r="AB232" s="142">
        <v>2111</v>
      </c>
      <c r="AC232" s="142">
        <v>570</v>
      </c>
      <c r="AD232" s="142">
        <v>0</v>
      </c>
      <c r="AE232" s="142">
        <v>0</v>
      </c>
      <c r="AF232" s="142">
        <f t="shared" ref="AF232" si="97">+AG232+AH232</f>
        <v>0</v>
      </c>
      <c r="AG232" s="142">
        <v>0</v>
      </c>
      <c r="AH232" s="142">
        <v>0</v>
      </c>
      <c r="AI232" s="142">
        <v>0</v>
      </c>
      <c r="AJ232" s="142">
        <v>0</v>
      </c>
      <c r="AK232" s="142">
        <v>0</v>
      </c>
      <c r="AL232" s="142">
        <v>0</v>
      </c>
      <c r="AM232" s="142">
        <v>0</v>
      </c>
      <c r="AN232" s="142">
        <v>0</v>
      </c>
      <c r="AO232" s="142">
        <v>0</v>
      </c>
      <c r="AP232" s="214">
        <f t="shared" ref="AP232" si="98">+Y232/H232*100</f>
        <v>93.252173913043478</v>
      </c>
    </row>
    <row r="233" spans="1:42" ht="11.25">
      <c r="A233" s="29"/>
      <c r="B233" s="29"/>
      <c r="C233" s="29"/>
      <c r="D233" s="48"/>
      <c r="E233" s="80"/>
      <c r="F233" s="15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213"/>
    </row>
    <row r="234" spans="1:42" ht="11.25">
      <c r="A234" s="29"/>
      <c r="B234" s="29"/>
      <c r="C234" s="29"/>
      <c r="D234" s="48"/>
      <c r="E234" s="79" t="s">
        <v>131</v>
      </c>
      <c r="F234" s="15"/>
      <c r="G234" s="135"/>
      <c r="H234" s="135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6"/>
      <c r="Y234" s="135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6"/>
      <c r="AP234" s="213"/>
    </row>
    <row r="235" spans="1:42" ht="11.25">
      <c r="A235" s="29" t="s">
        <v>566</v>
      </c>
      <c r="B235" s="29" t="s">
        <v>26</v>
      </c>
      <c r="C235" s="29">
        <v>210601</v>
      </c>
      <c r="D235" s="48"/>
      <c r="E235" s="80" t="s">
        <v>796</v>
      </c>
      <c r="F235" s="15" t="s">
        <v>151</v>
      </c>
      <c r="G235" s="142">
        <v>9132</v>
      </c>
      <c r="H235" s="142">
        <v>2129</v>
      </c>
      <c r="I235" s="142">
        <v>0</v>
      </c>
      <c r="J235" s="142">
        <v>0</v>
      </c>
      <c r="K235" s="142">
        <v>1676</v>
      </c>
      <c r="L235" s="142">
        <v>453</v>
      </c>
      <c r="M235" s="142">
        <v>0</v>
      </c>
      <c r="N235" s="142">
        <v>0</v>
      </c>
      <c r="O235" s="142">
        <v>0</v>
      </c>
      <c r="P235" s="142">
        <v>0</v>
      </c>
      <c r="Q235" s="142">
        <v>0</v>
      </c>
      <c r="R235" s="142">
        <v>0</v>
      </c>
      <c r="S235" s="142">
        <v>0</v>
      </c>
      <c r="T235" s="142">
        <v>0</v>
      </c>
      <c r="U235" s="142">
        <v>0</v>
      </c>
      <c r="V235" s="142">
        <v>0</v>
      </c>
      <c r="W235" s="142">
        <v>0</v>
      </c>
      <c r="X235" s="142">
        <v>0</v>
      </c>
      <c r="Y235" s="142">
        <f t="shared" ref="Y235:Y236" si="99">SUM(Z235:AF235)+SUM(AI235:AO235)</f>
        <v>2129</v>
      </c>
      <c r="Z235" s="142">
        <v>0</v>
      </c>
      <c r="AA235" s="142">
        <v>0</v>
      </c>
      <c r="AB235" s="142">
        <v>1676</v>
      </c>
      <c r="AC235" s="142">
        <v>453</v>
      </c>
      <c r="AD235" s="142">
        <v>0</v>
      </c>
      <c r="AE235" s="142">
        <v>0</v>
      </c>
      <c r="AF235" s="142">
        <f t="shared" ref="AF235:AF236" si="100">+AG235+AH235</f>
        <v>0</v>
      </c>
      <c r="AG235" s="142">
        <v>0</v>
      </c>
      <c r="AH235" s="142">
        <v>0</v>
      </c>
      <c r="AI235" s="142">
        <v>0</v>
      </c>
      <c r="AJ235" s="142">
        <v>0</v>
      </c>
      <c r="AK235" s="142">
        <v>0</v>
      </c>
      <c r="AL235" s="142">
        <v>0</v>
      </c>
      <c r="AM235" s="142">
        <v>0</v>
      </c>
      <c r="AN235" s="142">
        <v>0</v>
      </c>
      <c r="AO235" s="142">
        <v>0</v>
      </c>
      <c r="AP235" s="214">
        <f t="shared" ref="AP235:AP236" si="101">+Y235/H235*100</f>
        <v>100</v>
      </c>
    </row>
    <row r="236" spans="1:42" ht="11.25">
      <c r="A236" s="29" t="s">
        <v>566</v>
      </c>
      <c r="B236" s="29" t="s">
        <v>26</v>
      </c>
      <c r="C236" s="29">
        <v>210601</v>
      </c>
      <c r="D236" s="48"/>
      <c r="E236" s="80" t="s">
        <v>797</v>
      </c>
      <c r="F236" s="15" t="s">
        <v>151</v>
      </c>
      <c r="G236" s="142">
        <v>8589</v>
      </c>
      <c r="H236" s="142">
        <v>391</v>
      </c>
      <c r="I236" s="142">
        <v>0</v>
      </c>
      <c r="J236" s="142">
        <v>0</v>
      </c>
      <c r="K236" s="142">
        <v>308</v>
      </c>
      <c r="L236" s="142">
        <v>83</v>
      </c>
      <c r="M236" s="142">
        <v>0</v>
      </c>
      <c r="N236" s="142">
        <v>0</v>
      </c>
      <c r="O236" s="142">
        <v>0</v>
      </c>
      <c r="P236" s="142">
        <v>0</v>
      </c>
      <c r="Q236" s="142">
        <v>0</v>
      </c>
      <c r="R236" s="142">
        <v>0</v>
      </c>
      <c r="S236" s="142">
        <v>0</v>
      </c>
      <c r="T236" s="142">
        <v>0</v>
      </c>
      <c r="U236" s="142">
        <v>0</v>
      </c>
      <c r="V236" s="142">
        <v>0</v>
      </c>
      <c r="W236" s="142">
        <v>0</v>
      </c>
      <c r="X236" s="142">
        <v>0</v>
      </c>
      <c r="Y236" s="142">
        <f t="shared" si="99"/>
        <v>391</v>
      </c>
      <c r="Z236" s="142">
        <v>0</v>
      </c>
      <c r="AA236" s="142">
        <v>0</v>
      </c>
      <c r="AB236" s="142">
        <v>308</v>
      </c>
      <c r="AC236" s="142">
        <v>83</v>
      </c>
      <c r="AD236" s="142">
        <v>0</v>
      </c>
      <c r="AE236" s="142">
        <v>0</v>
      </c>
      <c r="AF236" s="142">
        <f t="shared" si="100"/>
        <v>0</v>
      </c>
      <c r="AG236" s="142">
        <v>0</v>
      </c>
      <c r="AH236" s="142">
        <v>0</v>
      </c>
      <c r="AI236" s="142">
        <v>0</v>
      </c>
      <c r="AJ236" s="142">
        <v>0</v>
      </c>
      <c r="AK236" s="142">
        <v>0</v>
      </c>
      <c r="AL236" s="142">
        <v>0</v>
      </c>
      <c r="AM236" s="142">
        <v>0</v>
      </c>
      <c r="AN236" s="142">
        <v>0</v>
      </c>
      <c r="AO236" s="142">
        <v>0</v>
      </c>
      <c r="AP236" s="214">
        <f t="shared" si="101"/>
        <v>100</v>
      </c>
    </row>
    <row r="237" spans="1:42" ht="11.25">
      <c r="A237" s="29"/>
      <c r="B237" s="29"/>
      <c r="C237" s="29"/>
      <c r="D237" s="48"/>
      <c r="E237" s="80"/>
      <c r="F237" s="15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213"/>
    </row>
    <row r="238" spans="1:42" ht="11.25">
      <c r="A238" s="29"/>
      <c r="B238" s="81"/>
      <c r="C238" s="81"/>
      <c r="D238" s="65"/>
      <c r="E238" s="79" t="s">
        <v>141</v>
      </c>
      <c r="F238" s="17"/>
      <c r="G238" s="142"/>
      <c r="H238" s="142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6"/>
      <c r="Y238" s="142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6"/>
      <c r="AP238" s="213"/>
    </row>
    <row r="239" spans="1:42" ht="11.25">
      <c r="A239" s="29" t="s">
        <v>566</v>
      </c>
      <c r="B239" s="29" t="s">
        <v>26</v>
      </c>
      <c r="C239" s="29">
        <v>210701</v>
      </c>
      <c r="D239" s="48"/>
      <c r="E239" s="80" t="s">
        <v>797</v>
      </c>
      <c r="F239" s="15" t="s">
        <v>151</v>
      </c>
      <c r="G239" s="142">
        <v>12702</v>
      </c>
      <c r="H239" s="142">
        <v>2032</v>
      </c>
      <c r="I239" s="142">
        <v>0</v>
      </c>
      <c r="J239" s="142">
        <v>0</v>
      </c>
      <c r="K239" s="142">
        <v>1600</v>
      </c>
      <c r="L239" s="142">
        <v>432</v>
      </c>
      <c r="M239" s="142">
        <v>0</v>
      </c>
      <c r="N239" s="142">
        <v>0</v>
      </c>
      <c r="O239" s="142">
        <v>0</v>
      </c>
      <c r="P239" s="142">
        <v>0</v>
      </c>
      <c r="Q239" s="142">
        <v>0</v>
      </c>
      <c r="R239" s="142">
        <v>0</v>
      </c>
      <c r="S239" s="142">
        <v>0</v>
      </c>
      <c r="T239" s="142">
        <v>0</v>
      </c>
      <c r="U239" s="142">
        <v>0</v>
      </c>
      <c r="V239" s="142">
        <v>0</v>
      </c>
      <c r="W239" s="142">
        <v>0</v>
      </c>
      <c r="X239" s="142">
        <v>0</v>
      </c>
      <c r="Y239" s="142">
        <f t="shared" ref="Y239:Y242" si="102">SUM(Z239:AF239)+SUM(AI239:AO239)</f>
        <v>2031</v>
      </c>
      <c r="Z239" s="142">
        <v>0</v>
      </c>
      <c r="AA239" s="142">
        <v>0</v>
      </c>
      <c r="AB239" s="142">
        <v>1600</v>
      </c>
      <c r="AC239" s="142">
        <v>431</v>
      </c>
      <c r="AD239" s="142">
        <v>0</v>
      </c>
      <c r="AE239" s="142">
        <v>0</v>
      </c>
      <c r="AF239" s="142">
        <f t="shared" ref="AF239:AF242" si="103">+AG239+AH239</f>
        <v>0</v>
      </c>
      <c r="AG239" s="142">
        <v>0</v>
      </c>
      <c r="AH239" s="142">
        <v>0</v>
      </c>
      <c r="AI239" s="142">
        <v>0</v>
      </c>
      <c r="AJ239" s="142">
        <v>0</v>
      </c>
      <c r="AK239" s="142">
        <v>0</v>
      </c>
      <c r="AL239" s="142">
        <v>0</v>
      </c>
      <c r="AM239" s="142">
        <v>0</v>
      </c>
      <c r="AN239" s="142">
        <v>0</v>
      </c>
      <c r="AO239" s="142">
        <v>0</v>
      </c>
      <c r="AP239" s="214">
        <f t="shared" ref="AP239:AP242" si="104">+Y239/H239*100</f>
        <v>99.9507874015748</v>
      </c>
    </row>
    <row r="240" spans="1:42" ht="11.25">
      <c r="A240" s="29" t="s">
        <v>566</v>
      </c>
      <c r="B240" s="29" t="s">
        <v>26</v>
      </c>
      <c r="C240" s="29">
        <v>210701</v>
      </c>
      <c r="D240" s="48"/>
      <c r="E240" s="80" t="s">
        <v>798</v>
      </c>
      <c r="F240" s="15" t="s">
        <v>151</v>
      </c>
      <c r="G240" s="142">
        <v>9555</v>
      </c>
      <c r="H240" s="142">
        <v>2374</v>
      </c>
      <c r="I240" s="142">
        <v>0</v>
      </c>
      <c r="J240" s="142">
        <v>0</v>
      </c>
      <c r="K240" s="142">
        <v>1869</v>
      </c>
      <c r="L240" s="142">
        <v>505</v>
      </c>
      <c r="M240" s="142">
        <v>0</v>
      </c>
      <c r="N240" s="142">
        <v>0</v>
      </c>
      <c r="O240" s="142">
        <v>0</v>
      </c>
      <c r="P240" s="142">
        <v>0</v>
      </c>
      <c r="Q240" s="142">
        <v>0</v>
      </c>
      <c r="R240" s="142">
        <v>0</v>
      </c>
      <c r="S240" s="142">
        <v>0</v>
      </c>
      <c r="T240" s="142">
        <v>0</v>
      </c>
      <c r="U240" s="142">
        <v>0</v>
      </c>
      <c r="V240" s="142">
        <v>0</v>
      </c>
      <c r="W240" s="142">
        <v>0</v>
      </c>
      <c r="X240" s="142">
        <v>0</v>
      </c>
      <c r="Y240" s="142">
        <f t="shared" si="102"/>
        <v>2374</v>
      </c>
      <c r="Z240" s="142">
        <v>0</v>
      </c>
      <c r="AA240" s="142">
        <v>0</v>
      </c>
      <c r="AB240" s="142">
        <v>1869</v>
      </c>
      <c r="AC240" s="142">
        <v>505</v>
      </c>
      <c r="AD240" s="142">
        <v>0</v>
      </c>
      <c r="AE240" s="142">
        <v>0</v>
      </c>
      <c r="AF240" s="142">
        <f t="shared" si="103"/>
        <v>0</v>
      </c>
      <c r="AG240" s="142">
        <v>0</v>
      </c>
      <c r="AH240" s="142">
        <v>0</v>
      </c>
      <c r="AI240" s="142">
        <v>0</v>
      </c>
      <c r="AJ240" s="142">
        <v>0</v>
      </c>
      <c r="AK240" s="142">
        <v>0</v>
      </c>
      <c r="AL240" s="142">
        <v>0</v>
      </c>
      <c r="AM240" s="142">
        <v>0</v>
      </c>
      <c r="AN240" s="142">
        <v>0</v>
      </c>
      <c r="AO240" s="142">
        <v>0</v>
      </c>
      <c r="AP240" s="214">
        <f t="shared" si="104"/>
        <v>100</v>
      </c>
    </row>
    <row r="241" spans="1:42" ht="11.25">
      <c r="A241" s="29" t="s">
        <v>566</v>
      </c>
      <c r="B241" s="29" t="s">
        <v>26</v>
      </c>
      <c r="C241" s="29">
        <v>210701</v>
      </c>
      <c r="D241" s="48"/>
      <c r="E241" s="80" t="s">
        <v>799</v>
      </c>
      <c r="F241" s="15" t="s">
        <v>151</v>
      </c>
      <c r="G241" s="142">
        <v>6149</v>
      </c>
      <c r="H241" s="142">
        <v>826</v>
      </c>
      <c r="I241" s="142">
        <v>0</v>
      </c>
      <c r="J241" s="142">
        <v>0</v>
      </c>
      <c r="K241" s="142">
        <v>650</v>
      </c>
      <c r="L241" s="142">
        <v>176</v>
      </c>
      <c r="M241" s="142">
        <v>0</v>
      </c>
      <c r="N241" s="142">
        <v>0</v>
      </c>
      <c r="O241" s="142">
        <v>0</v>
      </c>
      <c r="P241" s="142">
        <v>0</v>
      </c>
      <c r="Q241" s="142">
        <v>0</v>
      </c>
      <c r="R241" s="142">
        <v>0</v>
      </c>
      <c r="S241" s="142">
        <v>0</v>
      </c>
      <c r="T241" s="142">
        <v>0</v>
      </c>
      <c r="U241" s="142">
        <v>0</v>
      </c>
      <c r="V241" s="142">
        <v>0</v>
      </c>
      <c r="W241" s="142">
        <v>0</v>
      </c>
      <c r="X241" s="142">
        <v>0</v>
      </c>
      <c r="Y241" s="142">
        <f t="shared" si="102"/>
        <v>826</v>
      </c>
      <c r="Z241" s="142">
        <v>0</v>
      </c>
      <c r="AA241" s="142">
        <v>0</v>
      </c>
      <c r="AB241" s="142">
        <v>650</v>
      </c>
      <c r="AC241" s="142">
        <v>176</v>
      </c>
      <c r="AD241" s="142">
        <v>0</v>
      </c>
      <c r="AE241" s="142">
        <v>0</v>
      </c>
      <c r="AF241" s="142">
        <f t="shared" si="103"/>
        <v>0</v>
      </c>
      <c r="AG241" s="142">
        <v>0</v>
      </c>
      <c r="AH241" s="142">
        <v>0</v>
      </c>
      <c r="AI241" s="142">
        <v>0</v>
      </c>
      <c r="AJ241" s="142">
        <v>0</v>
      </c>
      <c r="AK241" s="142">
        <v>0</v>
      </c>
      <c r="AL241" s="142">
        <v>0</v>
      </c>
      <c r="AM241" s="142">
        <v>0</v>
      </c>
      <c r="AN241" s="142">
        <v>0</v>
      </c>
      <c r="AO241" s="142">
        <v>0</v>
      </c>
      <c r="AP241" s="214">
        <f t="shared" si="104"/>
        <v>100</v>
      </c>
    </row>
    <row r="242" spans="1:42" ht="11.25">
      <c r="A242" s="29" t="s">
        <v>566</v>
      </c>
      <c r="B242" s="29" t="s">
        <v>26</v>
      </c>
      <c r="C242" s="29">
        <v>210701</v>
      </c>
      <c r="D242" s="48"/>
      <c r="E242" s="80" t="s">
        <v>800</v>
      </c>
      <c r="F242" s="15" t="s">
        <v>151</v>
      </c>
      <c r="G242" s="142">
        <v>5671</v>
      </c>
      <c r="H242" s="142">
        <v>4028</v>
      </c>
      <c r="I242" s="142">
        <v>0</v>
      </c>
      <c r="J242" s="142">
        <v>0</v>
      </c>
      <c r="K242" s="142">
        <v>3831</v>
      </c>
      <c r="L242" s="142">
        <v>197</v>
      </c>
      <c r="M242" s="142">
        <v>0</v>
      </c>
      <c r="N242" s="142">
        <v>0</v>
      </c>
      <c r="O242" s="142">
        <v>0</v>
      </c>
      <c r="P242" s="142">
        <v>0</v>
      </c>
      <c r="Q242" s="142">
        <v>0</v>
      </c>
      <c r="R242" s="142">
        <v>0</v>
      </c>
      <c r="S242" s="142">
        <v>0</v>
      </c>
      <c r="T242" s="142">
        <v>0</v>
      </c>
      <c r="U242" s="142">
        <v>0</v>
      </c>
      <c r="V242" s="142">
        <v>0</v>
      </c>
      <c r="W242" s="142">
        <v>0</v>
      </c>
      <c r="X242" s="142">
        <v>0</v>
      </c>
      <c r="Y242" s="142">
        <f t="shared" si="102"/>
        <v>4028</v>
      </c>
      <c r="Z242" s="142">
        <v>0</v>
      </c>
      <c r="AA242" s="142">
        <v>0</v>
      </c>
      <c r="AB242" s="142">
        <v>3831</v>
      </c>
      <c r="AC242" s="142">
        <v>197</v>
      </c>
      <c r="AD242" s="142">
        <v>0</v>
      </c>
      <c r="AE242" s="142">
        <v>0</v>
      </c>
      <c r="AF242" s="142">
        <f t="shared" si="103"/>
        <v>0</v>
      </c>
      <c r="AG242" s="142">
        <v>0</v>
      </c>
      <c r="AH242" s="142">
        <v>0</v>
      </c>
      <c r="AI242" s="142">
        <v>0</v>
      </c>
      <c r="AJ242" s="142">
        <v>0</v>
      </c>
      <c r="AK242" s="142">
        <v>0</v>
      </c>
      <c r="AL242" s="142">
        <v>0</v>
      </c>
      <c r="AM242" s="142">
        <v>0</v>
      </c>
      <c r="AN242" s="142">
        <v>0</v>
      </c>
      <c r="AO242" s="142">
        <v>0</v>
      </c>
      <c r="AP242" s="214">
        <f t="shared" si="104"/>
        <v>100</v>
      </c>
    </row>
    <row r="243" spans="1:42" ht="11.25">
      <c r="A243" s="29"/>
      <c r="B243" s="29"/>
      <c r="C243" s="29"/>
      <c r="D243" s="48"/>
      <c r="E243" s="80"/>
      <c r="F243" s="15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213"/>
    </row>
    <row r="244" spans="1:42" ht="11.25">
      <c r="A244" s="29"/>
      <c r="B244" s="29"/>
      <c r="C244" s="29"/>
      <c r="D244" s="48"/>
      <c r="E244" s="79" t="s">
        <v>148</v>
      </c>
      <c r="F244" s="15"/>
      <c r="G244" s="142"/>
      <c r="H244" s="142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6"/>
      <c r="Y244" s="142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6"/>
      <c r="AP244" s="213"/>
    </row>
    <row r="245" spans="1:42" ht="11.25">
      <c r="A245" s="29" t="s">
        <v>566</v>
      </c>
      <c r="B245" s="29" t="s">
        <v>26</v>
      </c>
      <c r="C245" s="29">
        <v>210901</v>
      </c>
      <c r="D245" s="48"/>
      <c r="E245" s="80" t="s">
        <v>801</v>
      </c>
      <c r="F245" s="15" t="s">
        <v>151</v>
      </c>
      <c r="G245" s="142">
        <v>1291</v>
      </c>
      <c r="H245" s="142">
        <v>762</v>
      </c>
      <c r="I245" s="142">
        <v>0</v>
      </c>
      <c r="J245" s="142">
        <v>0</v>
      </c>
      <c r="K245" s="142">
        <v>600</v>
      </c>
      <c r="L245" s="142">
        <v>162</v>
      </c>
      <c r="M245" s="142">
        <v>0</v>
      </c>
      <c r="N245" s="142">
        <v>0</v>
      </c>
      <c r="O245" s="142">
        <v>0</v>
      </c>
      <c r="P245" s="142">
        <v>0</v>
      </c>
      <c r="Q245" s="142">
        <v>0</v>
      </c>
      <c r="R245" s="142">
        <v>0</v>
      </c>
      <c r="S245" s="142">
        <v>0</v>
      </c>
      <c r="T245" s="142">
        <v>0</v>
      </c>
      <c r="U245" s="142">
        <v>0</v>
      </c>
      <c r="V245" s="142">
        <v>0</v>
      </c>
      <c r="W245" s="142">
        <v>0</v>
      </c>
      <c r="X245" s="142">
        <v>0</v>
      </c>
      <c r="Y245" s="142">
        <f t="shared" ref="Y245:Y248" si="105">SUM(Z245:AF245)+SUM(AI245:AO245)</f>
        <v>762</v>
      </c>
      <c r="Z245" s="142">
        <v>0</v>
      </c>
      <c r="AA245" s="142">
        <v>0</v>
      </c>
      <c r="AB245" s="142">
        <v>600</v>
      </c>
      <c r="AC245" s="142">
        <v>162</v>
      </c>
      <c r="AD245" s="142">
        <v>0</v>
      </c>
      <c r="AE245" s="142">
        <v>0</v>
      </c>
      <c r="AF245" s="142">
        <f t="shared" ref="AF245:AF248" si="106">+AG245+AH245</f>
        <v>0</v>
      </c>
      <c r="AG245" s="142">
        <v>0</v>
      </c>
      <c r="AH245" s="142">
        <v>0</v>
      </c>
      <c r="AI245" s="142">
        <v>0</v>
      </c>
      <c r="AJ245" s="142">
        <v>0</v>
      </c>
      <c r="AK245" s="142">
        <v>0</v>
      </c>
      <c r="AL245" s="142">
        <v>0</v>
      </c>
      <c r="AM245" s="142">
        <v>0</v>
      </c>
      <c r="AN245" s="142">
        <v>0</v>
      </c>
      <c r="AO245" s="142">
        <v>0</v>
      </c>
      <c r="AP245" s="214">
        <f t="shared" ref="AP245:AP248" si="107">+Y245/H245*100</f>
        <v>100</v>
      </c>
    </row>
    <row r="246" spans="1:42" ht="11.25">
      <c r="A246" s="29" t="s">
        <v>566</v>
      </c>
      <c r="B246" s="29" t="s">
        <v>26</v>
      </c>
      <c r="C246" s="29">
        <v>210901</v>
      </c>
      <c r="D246" s="48"/>
      <c r="E246" s="80" t="s">
        <v>802</v>
      </c>
      <c r="F246" s="15" t="s">
        <v>151</v>
      </c>
      <c r="G246" s="142">
        <v>6894</v>
      </c>
      <c r="H246" s="142">
        <v>427</v>
      </c>
      <c r="I246" s="142">
        <v>0</v>
      </c>
      <c r="J246" s="142">
        <v>0</v>
      </c>
      <c r="K246" s="142">
        <v>336</v>
      </c>
      <c r="L246" s="142">
        <v>91</v>
      </c>
      <c r="M246" s="142">
        <v>0</v>
      </c>
      <c r="N246" s="142">
        <v>0</v>
      </c>
      <c r="O246" s="142">
        <v>0</v>
      </c>
      <c r="P246" s="142">
        <v>0</v>
      </c>
      <c r="Q246" s="142">
        <v>0</v>
      </c>
      <c r="R246" s="142">
        <v>0</v>
      </c>
      <c r="S246" s="142">
        <v>0</v>
      </c>
      <c r="T246" s="142">
        <v>0</v>
      </c>
      <c r="U246" s="142">
        <v>0</v>
      </c>
      <c r="V246" s="142">
        <v>0</v>
      </c>
      <c r="W246" s="142">
        <v>0</v>
      </c>
      <c r="X246" s="142">
        <v>0</v>
      </c>
      <c r="Y246" s="142">
        <f t="shared" si="105"/>
        <v>427</v>
      </c>
      <c r="Z246" s="142">
        <v>0</v>
      </c>
      <c r="AA246" s="142">
        <v>0</v>
      </c>
      <c r="AB246" s="142">
        <v>336</v>
      </c>
      <c r="AC246" s="142">
        <v>91</v>
      </c>
      <c r="AD246" s="142">
        <v>0</v>
      </c>
      <c r="AE246" s="142">
        <v>0</v>
      </c>
      <c r="AF246" s="142">
        <f t="shared" si="106"/>
        <v>0</v>
      </c>
      <c r="AG246" s="142">
        <v>0</v>
      </c>
      <c r="AH246" s="142">
        <v>0</v>
      </c>
      <c r="AI246" s="142">
        <v>0</v>
      </c>
      <c r="AJ246" s="142">
        <v>0</v>
      </c>
      <c r="AK246" s="142">
        <v>0</v>
      </c>
      <c r="AL246" s="142">
        <v>0</v>
      </c>
      <c r="AM246" s="142">
        <v>0</v>
      </c>
      <c r="AN246" s="142">
        <v>0</v>
      </c>
      <c r="AO246" s="142">
        <v>0</v>
      </c>
      <c r="AP246" s="214">
        <f t="shared" si="107"/>
        <v>100</v>
      </c>
    </row>
    <row r="247" spans="1:42" ht="11.25">
      <c r="A247" s="29" t="s">
        <v>566</v>
      </c>
      <c r="B247" s="29" t="s">
        <v>26</v>
      </c>
      <c r="C247" s="29">
        <v>210901</v>
      </c>
      <c r="D247" s="48"/>
      <c r="E247" s="80" t="s">
        <v>803</v>
      </c>
      <c r="F247" s="15" t="s">
        <v>151</v>
      </c>
      <c r="G247" s="142">
        <v>3643</v>
      </c>
      <c r="H247" s="142">
        <v>48</v>
      </c>
      <c r="I247" s="142">
        <v>0</v>
      </c>
      <c r="J247" s="142">
        <v>0</v>
      </c>
      <c r="K247" s="142">
        <v>38</v>
      </c>
      <c r="L247" s="142">
        <v>10</v>
      </c>
      <c r="M247" s="142">
        <v>0</v>
      </c>
      <c r="N247" s="142">
        <v>0</v>
      </c>
      <c r="O247" s="142">
        <v>0</v>
      </c>
      <c r="P247" s="142">
        <v>0</v>
      </c>
      <c r="Q247" s="142">
        <v>0</v>
      </c>
      <c r="R247" s="142">
        <v>0</v>
      </c>
      <c r="S247" s="142">
        <v>0</v>
      </c>
      <c r="T247" s="142">
        <v>0</v>
      </c>
      <c r="U247" s="142">
        <v>0</v>
      </c>
      <c r="V247" s="142">
        <v>0</v>
      </c>
      <c r="W247" s="142">
        <v>0</v>
      </c>
      <c r="X247" s="142">
        <v>0</v>
      </c>
      <c r="Y247" s="142">
        <f t="shared" si="105"/>
        <v>48</v>
      </c>
      <c r="Z247" s="142">
        <v>0</v>
      </c>
      <c r="AA247" s="142">
        <v>0</v>
      </c>
      <c r="AB247" s="142">
        <v>38</v>
      </c>
      <c r="AC247" s="142">
        <v>10</v>
      </c>
      <c r="AD247" s="142">
        <v>0</v>
      </c>
      <c r="AE247" s="142">
        <v>0</v>
      </c>
      <c r="AF247" s="142">
        <f t="shared" si="106"/>
        <v>0</v>
      </c>
      <c r="AG247" s="142">
        <v>0</v>
      </c>
      <c r="AH247" s="142">
        <v>0</v>
      </c>
      <c r="AI247" s="142">
        <v>0</v>
      </c>
      <c r="AJ247" s="142">
        <v>0</v>
      </c>
      <c r="AK247" s="142">
        <v>0</v>
      </c>
      <c r="AL247" s="142">
        <v>0</v>
      </c>
      <c r="AM247" s="142">
        <v>0</v>
      </c>
      <c r="AN247" s="142">
        <v>0</v>
      </c>
      <c r="AO247" s="142">
        <v>0</v>
      </c>
      <c r="AP247" s="214">
        <f t="shared" si="107"/>
        <v>100</v>
      </c>
    </row>
    <row r="248" spans="1:42" ht="11.25">
      <c r="A248" s="29" t="s">
        <v>566</v>
      </c>
      <c r="B248" s="29" t="s">
        <v>26</v>
      </c>
      <c r="C248" s="29">
        <v>210901</v>
      </c>
      <c r="D248" s="48"/>
      <c r="E248" s="80" t="s">
        <v>804</v>
      </c>
      <c r="F248" s="15" t="s">
        <v>151</v>
      </c>
      <c r="G248" s="142">
        <v>4856</v>
      </c>
      <c r="H248" s="142">
        <v>732</v>
      </c>
      <c r="I248" s="142">
        <v>0</v>
      </c>
      <c r="J248" s="142">
        <v>0</v>
      </c>
      <c r="K248" s="142">
        <v>576</v>
      </c>
      <c r="L248" s="142">
        <v>156</v>
      </c>
      <c r="M248" s="142">
        <v>0</v>
      </c>
      <c r="N248" s="142">
        <v>0</v>
      </c>
      <c r="O248" s="142">
        <v>0</v>
      </c>
      <c r="P248" s="142">
        <v>0</v>
      </c>
      <c r="Q248" s="142">
        <v>0</v>
      </c>
      <c r="R248" s="142">
        <v>0</v>
      </c>
      <c r="S248" s="142">
        <v>0</v>
      </c>
      <c r="T248" s="142">
        <v>0</v>
      </c>
      <c r="U248" s="142">
        <v>0</v>
      </c>
      <c r="V248" s="142">
        <v>0</v>
      </c>
      <c r="W248" s="142">
        <v>0</v>
      </c>
      <c r="X248" s="142">
        <v>0</v>
      </c>
      <c r="Y248" s="142">
        <f t="shared" si="105"/>
        <v>721</v>
      </c>
      <c r="Z248" s="142">
        <v>0</v>
      </c>
      <c r="AA248" s="142">
        <v>0</v>
      </c>
      <c r="AB248" s="142">
        <v>568</v>
      </c>
      <c r="AC248" s="142">
        <v>153</v>
      </c>
      <c r="AD248" s="142">
        <v>0</v>
      </c>
      <c r="AE248" s="142">
        <v>0</v>
      </c>
      <c r="AF248" s="142">
        <f t="shared" si="106"/>
        <v>0</v>
      </c>
      <c r="AG248" s="142">
        <v>0</v>
      </c>
      <c r="AH248" s="142">
        <v>0</v>
      </c>
      <c r="AI248" s="142">
        <v>0</v>
      </c>
      <c r="AJ248" s="142">
        <v>0</v>
      </c>
      <c r="AK248" s="142">
        <v>0</v>
      </c>
      <c r="AL248" s="142">
        <v>0</v>
      </c>
      <c r="AM248" s="142">
        <v>0</v>
      </c>
      <c r="AN248" s="142">
        <v>0</v>
      </c>
      <c r="AO248" s="142">
        <v>0</v>
      </c>
      <c r="AP248" s="214">
        <f t="shared" si="107"/>
        <v>98.497267759562845</v>
      </c>
    </row>
    <row r="249" spans="1:42" ht="11.25">
      <c r="A249" s="29"/>
      <c r="B249" s="29"/>
      <c r="C249" s="29"/>
      <c r="D249" s="48"/>
      <c r="E249" s="80"/>
      <c r="F249" s="15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213"/>
    </row>
    <row r="250" spans="1:42" ht="11.25">
      <c r="A250" s="81"/>
      <c r="B250" s="81"/>
      <c r="C250" s="81"/>
      <c r="D250" s="65"/>
      <c r="E250" s="79" t="s">
        <v>162</v>
      </c>
      <c r="F250" s="17"/>
      <c r="G250" s="142"/>
      <c r="H250" s="142"/>
      <c r="I250" s="138"/>
      <c r="J250" s="138"/>
      <c r="K250" s="138"/>
      <c r="L250" s="138"/>
      <c r="M250" s="138"/>
      <c r="N250" s="138"/>
      <c r="O250" s="140"/>
      <c r="P250" s="140"/>
      <c r="Q250" s="140"/>
      <c r="R250" s="139"/>
      <c r="S250" s="139"/>
      <c r="T250" s="139"/>
      <c r="U250" s="139"/>
      <c r="V250" s="139"/>
      <c r="W250" s="139"/>
      <c r="X250" s="141"/>
      <c r="Y250" s="142"/>
      <c r="Z250" s="138"/>
      <c r="AA250" s="138"/>
      <c r="AB250" s="138"/>
      <c r="AC250" s="138"/>
      <c r="AD250" s="138"/>
      <c r="AE250" s="138"/>
      <c r="AF250" s="140"/>
      <c r="AG250" s="140"/>
      <c r="AH250" s="140"/>
      <c r="AI250" s="139"/>
      <c r="AJ250" s="139"/>
      <c r="AK250" s="139"/>
      <c r="AL250" s="139"/>
      <c r="AM250" s="139"/>
      <c r="AN250" s="139"/>
      <c r="AO250" s="141"/>
      <c r="AP250" s="213"/>
    </row>
    <row r="251" spans="1:42" ht="11.25">
      <c r="A251" s="29" t="s">
        <v>566</v>
      </c>
      <c r="B251" s="29" t="s">
        <v>26</v>
      </c>
      <c r="C251" s="29">
        <v>212001</v>
      </c>
      <c r="D251" s="48"/>
      <c r="E251" s="80" t="s">
        <v>946</v>
      </c>
      <c r="F251" s="15">
        <v>2021</v>
      </c>
      <c r="G251" s="142">
        <v>442</v>
      </c>
      <c r="H251" s="142">
        <v>442</v>
      </c>
      <c r="I251" s="142">
        <v>0</v>
      </c>
      <c r="J251" s="142">
        <v>0</v>
      </c>
      <c r="K251" s="142">
        <v>348</v>
      </c>
      <c r="L251" s="142">
        <v>94</v>
      </c>
      <c r="M251" s="142">
        <v>0</v>
      </c>
      <c r="N251" s="142">
        <v>0</v>
      </c>
      <c r="O251" s="142">
        <v>0</v>
      </c>
      <c r="P251" s="142">
        <v>0</v>
      </c>
      <c r="Q251" s="142">
        <v>0</v>
      </c>
      <c r="R251" s="142">
        <v>0</v>
      </c>
      <c r="S251" s="142">
        <v>0</v>
      </c>
      <c r="T251" s="142">
        <v>0</v>
      </c>
      <c r="U251" s="142">
        <v>0</v>
      </c>
      <c r="V251" s="142">
        <v>0</v>
      </c>
      <c r="W251" s="142">
        <v>0</v>
      </c>
      <c r="X251" s="142">
        <v>0</v>
      </c>
      <c r="Y251" s="142">
        <f t="shared" ref="Y251:Y253" si="108">SUM(Z251:AF251)+SUM(AI251:AO251)</f>
        <v>441</v>
      </c>
      <c r="Z251" s="142">
        <v>0</v>
      </c>
      <c r="AA251" s="142">
        <v>0</v>
      </c>
      <c r="AB251" s="142">
        <v>347</v>
      </c>
      <c r="AC251" s="142">
        <v>94</v>
      </c>
      <c r="AD251" s="142">
        <v>0</v>
      </c>
      <c r="AE251" s="142">
        <v>0</v>
      </c>
      <c r="AF251" s="142">
        <f t="shared" ref="AF251:AF253" si="109">+AG251+AH251</f>
        <v>0</v>
      </c>
      <c r="AG251" s="142">
        <v>0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214">
        <f t="shared" ref="AP251:AP253" si="110">+Y251/H251*100</f>
        <v>99.773755656108591</v>
      </c>
    </row>
    <row r="252" spans="1:42" ht="11.25">
      <c r="A252" s="29" t="s">
        <v>566</v>
      </c>
      <c r="B252" s="29" t="s">
        <v>26</v>
      </c>
      <c r="C252" s="29">
        <v>212001</v>
      </c>
      <c r="D252" s="48"/>
      <c r="E252" s="80" t="s">
        <v>947</v>
      </c>
      <c r="F252" s="15">
        <v>2021</v>
      </c>
      <c r="G252" s="142">
        <v>856</v>
      </c>
      <c r="H252" s="142">
        <v>856</v>
      </c>
      <c r="I252" s="142">
        <v>0</v>
      </c>
      <c r="J252" s="142">
        <v>0</v>
      </c>
      <c r="K252" s="142">
        <v>674</v>
      </c>
      <c r="L252" s="142">
        <v>182</v>
      </c>
      <c r="M252" s="142">
        <v>0</v>
      </c>
      <c r="N252" s="142">
        <v>0</v>
      </c>
      <c r="O252" s="142">
        <v>0</v>
      </c>
      <c r="P252" s="142">
        <v>0</v>
      </c>
      <c r="Q252" s="142">
        <v>0</v>
      </c>
      <c r="R252" s="142">
        <v>0</v>
      </c>
      <c r="S252" s="142">
        <v>0</v>
      </c>
      <c r="T252" s="142">
        <v>0</v>
      </c>
      <c r="U252" s="142">
        <v>0</v>
      </c>
      <c r="V252" s="142">
        <v>0</v>
      </c>
      <c r="W252" s="142">
        <v>0</v>
      </c>
      <c r="X252" s="142">
        <v>0</v>
      </c>
      <c r="Y252" s="142">
        <f t="shared" si="108"/>
        <v>853</v>
      </c>
      <c r="Z252" s="142">
        <v>0</v>
      </c>
      <c r="AA252" s="142">
        <v>0</v>
      </c>
      <c r="AB252" s="142">
        <v>672</v>
      </c>
      <c r="AC252" s="142">
        <v>181</v>
      </c>
      <c r="AD252" s="142">
        <v>0</v>
      </c>
      <c r="AE252" s="142">
        <v>0</v>
      </c>
      <c r="AF252" s="142">
        <f t="shared" si="109"/>
        <v>0</v>
      </c>
      <c r="AG252" s="142">
        <v>0</v>
      </c>
      <c r="AH252" s="142">
        <v>0</v>
      </c>
      <c r="AI252" s="142">
        <v>0</v>
      </c>
      <c r="AJ252" s="142">
        <v>0</v>
      </c>
      <c r="AK252" s="142">
        <v>0</v>
      </c>
      <c r="AL252" s="142">
        <v>0</v>
      </c>
      <c r="AM252" s="142">
        <v>0</v>
      </c>
      <c r="AN252" s="142">
        <v>0</v>
      </c>
      <c r="AO252" s="142">
        <v>0</v>
      </c>
      <c r="AP252" s="214">
        <f t="shared" si="110"/>
        <v>99.649532710280369</v>
      </c>
    </row>
    <row r="253" spans="1:42" ht="11.25">
      <c r="A253" s="29" t="s">
        <v>43</v>
      </c>
      <c r="B253" s="29" t="s">
        <v>26</v>
      </c>
      <c r="C253" s="29">
        <v>212001</v>
      </c>
      <c r="D253" s="48"/>
      <c r="E253" s="80" t="s">
        <v>963</v>
      </c>
      <c r="F253" s="15">
        <v>2021</v>
      </c>
      <c r="G253" s="142">
        <v>100</v>
      </c>
      <c r="H253" s="142">
        <v>100</v>
      </c>
      <c r="I253" s="142">
        <v>0</v>
      </c>
      <c r="J253" s="142">
        <v>0</v>
      </c>
      <c r="K253" s="142">
        <v>79</v>
      </c>
      <c r="L253" s="142">
        <v>21</v>
      </c>
      <c r="M253" s="142">
        <v>0</v>
      </c>
      <c r="N253" s="142">
        <v>0</v>
      </c>
      <c r="O253" s="142">
        <v>0</v>
      </c>
      <c r="P253" s="142">
        <v>0</v>
      </c>
      <c r="Q253" s="142">
        <v>0</v>
      </c>
      <c r="R253" s="142">
        <v>0</v>
      </c>
      <c r="S253" s="142">
        <v>0</v>
      </c>
      <c r="T253" s="142">
        <v>0</v>
      </c>
      <c r="U253" s="142">
        <v>0</v>
      </c>
      <c r="V253" s="142">
        <v>0</v>
      </c>
      <c r="W253" s="142">
        <v>0</v>
      </c>
      <c r="X253" s="142">
        <v>0</v>
      </c>
      <c r="Y253" s="142">
        <f t="shared" si="108"/>
        <v>100</v>
      </c>
      <c r="Z253" s="142">
        <v>0</v>
      </c>
      <c r="AA253" s="142">
        <v>0</v>
      </c>
      <c r="AB253" s="142">
        <v>79</v>
      </c>
      <c r="AC253" s="142">
        <v>21</v>
      </c>
      <c r="AD253" s="142">
        <v>0</v>
      </c>
      <c r="AE253" s="142">
        <v>0</v>
      </c>
      <c r="AF253" s="142">
        <f t="shared" si="109"/>
        <v>0</v>
      </c>
      <c r="AG253" s="142">
        <v>0</v>
      </c>
      <c r="AH253" s="142">
        <v>0</v>
      </c>
      <c r="AI253" s="142">
        <v>0</v>
      </c>
      <c r="AJ253" s="142">
        <v>0</v>
      </c>
      <c r="AK253" s="142">
        <v>0</v>
      </c>
      <c r="AL253" s="142">
        <v>0</v>
      </c>
      <c r="AM253" s="142">
        <v>0</v>
      </c>
      <c r="AN253" s="142">
        <v>0</v>
      </c>
      <c r="AO253" s="142">
        <v>0</v>
      </c>
      <c r="AP253" s="214">
        <f t="shared" si="110"/>
        <v>100</v>
      </c>
    </row>
    <row r="254" spans="1:42" ht="11.25">
      <c r="A254" s="29"/>
      <c r="B254" s="29"/>
      <c r="C254" s="29"/>
      <c r="D254" s="48"/>
      <c r="E254" s="80"/>
      <c r="F254" s="15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213"/>
    </row>
    <row r="255" spans="1:42" ht="11.25" customHeight="1">
      <c r="A255" s="81"/>
      <c r="B255" s="81"/>
      <c r="C255" s="81"/>
      <c r="D255" s="65"/>
      <c r="E255" s="79" t="s">
        <v>187</v>
      </c>
      <c r="F255" s="17"/>
      <c r="G255" s="135"/>
      <c r="H255" s="135"/>
      <c r="I255" s="138"/>
      <c r="J255" s="138"/>
      <c r="K255" s="138"/>
      <c r="L255" s="138"/>
      <c r="M255" s="138"/>
      <c r="N255" s="138"/>
      <c r="O255" s="140"/>
      <c r="P255" s="140"/>
      <c r="Q255" s="140"/>
      <c r="R255" s="139"/>
      <c r="S255" s="139"/>
      <c r="T255" s="139"/>
      <c r="U255" s="139"/>
      <c r="V255" s="139"/>
      <c r="W255" s="139"/>
      <c r="X255" s="141"/>
      <c r="Y255" s="135"/>
      <c r="Z255" s="138"/>
      <c r="AA255" s="138"/>
      <c r="AB255" s="138"/>
      <c r="AC255" s="138"/>
      <c r="AD255" s="138"/>
      <c r="AE255" s="138"/>
      <c r="AF255" s="140"/>
      <c r="AG255" s="140"/>
      <c r="AH255" s="140"/>
      <c r="AI255" s="139"/>
      <c r="AJ255" s="139"/>
      <c r="AK255" s="139"/>
      <c r="AL255" s="139"/>
      <c r="AM255" s="139"/>
      <c r="AN255" s="139"/>
      <c r="AO255" s="141"/>
      <c r="AP255" s="213"/>
    </row>
    <row r="256" spans="1:42" ht="11.25">
      <c r="A256" s="29" t="s">
        <v>566</v>
      </c>
      <c r="B256" s="29" t="s">
        <v>26</v>
      </c>
      <c r="C256" s="29">
        <v>212701</v>
      </c>
      <c r="D256" s="48"/>
      <c r="E256" s="80" t="s">
        <v>805</v>
      </c>
      <c r="F256" s="15" t="s">
        <v>151</v>
      </c>
      <c r="G256" s="142">
        <v>5895</v>
      </c>
      <c r="H256" s="142">
        <v>5895</v>
      </c>
      <c r="I256" s="142">
        <v>0</v>
      </c>
      <c r="J256" s="142">
        <v>0</v>
      </c>
      <c r="K256" s="142">
        <v>5719</v>
      </c>
      <c r="L256" s="142">
        <v>176</v>
      </c>
      <c r="M256" s="142">
        <v>0</v>
      </c>
      <c r="N256" s="142">
        <v>0</v>
      </c>
      <c r="O256" s="142">
        <v>0</v>
      </c>
      <c r="P256" s="142">
        <v>0</v>
      </c>
      <c r="Q256" s="142">
        <v>0</v>
      </c>
      <c r="R256" s="142">
        <v>0</v>
      </c>
      <c r="S256" s="142">
        <v>0</v>
      </c>
      <c r="T256" s="142">
        <v>0</v>
      </c>
      <c r="U256" s="142">
        <v>0</v>
      </c>
      <c r="V256" s="142">
        <v>0</v>
      </c>
      <c r="W256" s="142">
        <v>0</v>
      </c>
      <c r="X256" s="142">
        <v>0</v>
      </c>
      <c r="Y256" s="142">
        <f t="shared" ref="Y256:Y270" si="111">SUM(Z256:AF256)+SUM(AI256:AO256)</f>
        <v>5590</v>
      </c>
      <c r="Z256" s="142">
        <v>0</v>
      </c>
      <c r="AA256" s="142">
        <v>0</v>
      </c>
      <c r="AB256" s="142">
        <v>5040</v>
      </c>
      <c r="AC256" s="142">
        <v>550</v>
      </c>
      <c r="AD256" s="142">
        <v>0</v>
      </c>
      <c r="AE256" s="142">
        <v>0</v>
      </c>
      <c r="AF256" s="142">
        <f t="shared" ref="AF256:AF270" si="112">+AG256+AH256</f>
        <v>0</v>
      </c>
      <c r="AG256" s="142">
        <v>0</v>
      </c>
      <c r="AH256" s="142">
        <v>0</v>
      </c>
      <c r="AI256" s="142">
        <v>0</v>
      </c>
      <c r="AJ256" s="142">
        <v>0</v>
      </c>
      <c r="AK256" s="142">
        <v>0</v>
      </c>
      <c r="AL256" s="142">
        <v>0</v>
      </c>
      <c r="AM256" s="142">
        <v>0</v>
      </c>
      <c r="AN256" s="142">
        <v>0</v>
      </c>
      <c r="AO256" s="142">
        <v>0</v>
      </c>
      <c r="AP256" s="214">
        <f t="shared" ref="AP256:AP270" si="113">+Y256/H256*100</f>
        <v>94.826123833757421</v>
      </c>
    </row>
    <row r="257" spans="1:42" ht="11.25">
      <c r="A257" s="29" t="s">
        <v>566</v>
      </c>
      <c r="B257" s="29" t="s">
        <v>26</v>
      </c>
      <c r="C257" s="29">
        <v>212701</v>
      </c>
      <c r="D257" s="48"/>
      <c r="E257" s="80" t="s">
        <v>806</v>
      </c>
      <c r="F257" s="15" t="s">
        <v>151</v>
      </c>
      <c r="G257" s="142">
        <v>8894</v>
      </c>
      <c r="H257" s="142">
        <v>8894</v>
      </c>
      <c r="I257" s="142">
        <v>0</v>
      </c>
      <c r="J257" s="142">
        <v>0</v>
      </c>
      <c r="K257" s="142">
        <v>7003</v>
      </c>
      <c r="L257" s="142">
        <v>1891</v>
      </c>
      <c r="M257" s="142">
        <v>0</v>
      </c>
      <c r="N257" s="142">
        <v>0</v>
      </c>
      <c r="O257" s="142">
        <v>0</v>
      </c>
      <c r="P257" s="142">
        <v>0</v>
      </c>
      <c r="Q257" s="142">
        <v>0</v>
      </c>
      <c r="R257" s="142">
        <v>0</v>
      </c>
      <c r="S257" s="142">
        <v>0</v>
      </c>
      <c r="T257" s="142">
        <v>0</v>
      </c>
      <c r="U257" s="142">
        <v>0</v>
      </c>
      <c r="V257" s="142">
        <v>0</v>
      </c>
      <c r="W257" s="142">
        <v>0</v>
      </c>
      <c r="X257" s="142">
        <v>0</v>
      </c>
      <c r="Y257" s="142">
        <f t="shared" si="111"/>
        <v>8894</v>
      </c>
      <c r="Z257" s="142">
        <v>0</v>
      </c>
      <c r="AA257" s="142">
        <v>0</v>
      </c>
      <c r="AB257" s="142">
        <v>7003</v>
      </c>
      <c r="AC257" s="142">
        <v>1891</v>
      </c>
      <c r="AD257" s="142">
        <v>0</v>
      </c>
      <c r="AE257" s="142">
        <v>0</v>
      </c>
      <c r="AF257" s="142">
        <f t="shared" si="112"/>
        <v>0</v>
      </c>
      <c r="AG257" s="142">
        <v>0</v>
      </c>
      <c r="AH257" s="142">
        <v>0</v>
      </c>
      <c r="AI257" s="142">
        <v>0</v>
      </c>
      <c r="AJ257" s="142">
        <v>0</v>
      </c>
      <c r="AK257" s="142">
        <v>0</v>
      </c>
      <c r="AL257" s="142">
        <v>0</v>
      </c>
      <c r="AM257" s="142">
        <v>0</v>
      </c>
      <c r="AN257" s="142">
        <v>0</v>
      </c>
      <c r="AO257" s="142">
        <v>0</v>
      </c>
      <c r="AP257" s="214">
        <f t="shared" si="113"/>
        <v>100</v>
      </c>
    </row>
    <row r="258" spans="1:42" ht="11.25">
      <c r="A258" s="29" t="s">
        <v>566</v>
      </c>
      <c r="B258" s="29" t="s">
        <v>26</v>
      </c>
      <c r="C258" s="29">
        <v>212701</v>
      </c>
      <c r="D258" s="48"/>
      <c r="E258" s="80" t="s">
        <v>807</v>
      </c>
      <c r="F258" s="15" t="s">
        <v>151</v>
      </c>
      <c r="G258" s="142">
        <v>0</v>
      </c>
      <c r="H258" s="142">
        <v>0</v>
      </c>
      <c r="I258" s="142">
        <v>0</v>
      </c>
      <c r="J258" s="142">
        <v>0</v>
      </c>
      <c r="K258" s="142">
        <v>0</v>
      </c>
      <c r="L258" s="142">
        <v>0</v>
      </c>
      <c r="M258" s="142">
        <v>0</v>
      </c>
      <c r="N258" s="142">
        <v>0</v>
      </c>
      <c r="O258" s="142">
        <v>0</v>
      </c>
      <c r="P258" s="142">
        <v>0</v>
      </c>
      <c r="Q258" s="142">
        <v>0</v>
      </c>
      <c r="R258" s="142">
        <v>0</v>
      </c>
      <c r="S258" s="142">
        <v>0</v>
      </c>
      <c r="T258" s="142">
        <v>0</v>
      </c>
      <c r="U258" s="142">
        <v>0</v>
      </c>
      <c r="V258" s="142">
        <v>0</v>
      </c>
      <c r="W258" s="142">
        <v>0</v>
      </c>
      <c r="X258" s="142">
        <v>0</v>
      </c>
      <c r="Y258" s="142">
        <f t="shared" si="111"/>
        <v>0</v>
      </c>
      <c r="Z258" s="142">
        <v>0</v>
      </c>
      <c r="AA258" s="142">
        <v>0</v>
      </c>
      <c r="AB258" s="142">
        <v>0</v>
      </c>
      <c r="AC258" s="142">
        <v>0</v>
      </c>
      <c r="AD258" s="142">
        <v>0</v>
      </c>
      <c r="AE258" s="142">
        <v>0</v>
      </c>
      <c r="AF258" s="142">
        <f t="shared" si="112"/>
        <v>0</v>
      </c>
      <c r="AG258" s="142">
        <v>0</v>
      </c>
      <c r="AH258" s="142">
        <v>0</v>
      </c>
      <c r="AI258" s="142">
        <v>0</v>
      </c>
      <c r="AJ258" s="142">
        <v>0</v>
      </c>
      <c r="AK258" s="142">
        <v>0</v>
      </c>
      <c r="AL258" s="142">
        <v>0</v>
      </c>
      <c r="AM258" s="142">
        <v>0</v>
      </c>
      <c r="AN258" s="142">
        <v>0</v>
      </c>
      <c r="AO258" s="142">
        <v>0</v>
      </c>
      <c r="AP258" s="214" t="s">
        <v>992</v>
      </c>
    </row>
    <row r="259" spans="1:42" ht="11.25">
      <c r="A259" s="29" t="s">
        <v>566</v>
      </c>
      <c r="B259" s="29" t="s">
        <v>26</v>
      </c>
      <c r="C259" s="29">
        <v>212701</v>
      </c>
      <c r="D259" s="48"/>
      <c r="E259" s="80" t="s">
        <v>808</v>
      </c>
      <c r="F259" s="15" t="s">
        <v>151</v>
      </c>
      <c r="G259" s="142">
        <v>0</v>
      </c>
      <c r="H259" s="142">
        <v>0</v>
      </c>
      <c r="I259" s="142">
        <v>0</v>
      </c>
      <c r="J259" s="142">
        <v>0</v>
      </c>
      <c r="K259" s="142">
        <v>0</v>
      </c>
      <c r="L259" s="142">
        <v>0</v>
      </c>
      <c r="M259" s="142">
        <v>0</v>
      </c>
      <c r="N259" s="142">
        <v>0</v>
      </c>
      <c r="O259" s="142">
        <v>0</v>
      </c>
      <c r="P259" s="142">
        <v>0</v>
      </c>
      <c r="Q259" s="142">
        <v>0</v>
      </c>
      <c r="R259" s="142">
        <v>0</v>
      </c>
      <c r="S259" s="142">
        <v>0</v>
      </c>
      <c r="T259" s="142">
        <v>0</v>
      </c>
      <c r="U259" s="142">
        <v>0</v>
      </c>
      <c r="V259" s="142">
        <v>0</v>
      </c>
      <c r="W259" s="142">
        <v>0</v>
      </c>
      <c r="X259" s="142">
        <v>0</v>
      </c>
      <c r="Y259" s="142">
        <f t="shared" si="111"/>
        <v>0</v>
      </c>
      <c r="Z259" s="142">
        <v>0</v>
      </c>
      <c r="AA259" s="142">
        <v>0</v>
      </c>
      <c r="AB259" s="142">
        <v>0</v>
      </c>
      <c r="AC259" s="142">
        <v>0</v>
      </c>
      <c r="AD259" s="142">
        <v>0</v>
      </c>
      <c r="AE259" s="142">
        <v>0</v>
      </c>
      <c r="AF259" s="142">
        <f t="shared" si="112"/>
        <v>0</v>
      </c>
      <c r="AG259" s="142">
        <v>0</v>
      </c>
      <c r="AH259" s="142">
        <v>0</v>
      </c>
      <c r="AI259" s="142">
        <v>0</v>
      </c>
      <c r="AJ259" s="142">
        <v>0</v>
      </c>
      <c r="AK259" s="142">
        <v>0</v>
      </c>
      <c r="AL259" s="142">
        <v>0</v>
      </c>
      <c r="AM259" s="142">
        <v>0</v>
      </c>
      <c r="AN259" s="142">
        <v>0</v>
      </c>
      <c r="AO259" s="142">
        <v>0</v>
      </c>
      <c r="AP259" s="214" t="s">
        <v>992</v>
      </c>
    </row>
    <row r="260" spans="1:42" ht="11.25">
      <c r="A260" s="29" t="s">
        <v>566</v>
      </c>
      <c r="B260" s="29" t="s">
        <v>26</v>
      </c>
      <c r="C260" s="29">
        <v>212701</v>
      </c>
      <c r="D260" s="48"/>
      <c r="E260" s="80" t="s">
        <v>809</v>
      </c>
      <c r="F260" s="15" t="s">
        <v>151</v>
      </c>
      <c r="G260" s="142">
        <v>0</v>
      </c>
      <c r="H260" s="142">
        <v>0</v>
      </c>
      <c r="I260" s="142">
        <v>0</v>
      </c>
      <c r="J260" s="142">
        <v>0</v>
      </c>
      <c r="K260" s="142">
        <v>0</v>
      </c>
      <c r="L260" s="142">
        <v>0</v>
      </c>
      <c r="M260" s="142">
        <v>0</v>
      </c>
      <c r="N260" s="142">
        <v>0</v>
      </c>
      <c r="O260" s="142">
        <v>0</v>
      </c>
      <c r="P260" s="142">
        <v>0</v>
      </c>
      <c r="Q260" s="142">
        <v>0</v>
      </c>
      <c r="R260" s="142">
        <v>0</v>
      </c>
      <c r="S260" s="142">
        <v>0</v>
      </c>
      <c r="T260" s="142">
        <v>0</v>
      </c>
      <c r="U260" s="142">
        <v>0</v>
      </c>
      <c r="V260" s="142">
        <v>0</v>
      </c>
      <c r="W260" s="142">
        <v>0</v>
      </c>
      <c r="X260" s="142">
        <v>0</v>
      </c>
      <c r="Y260" s="142">
        <f t="shared" si="111"/>
        <v>0</v>
      </c>
      <c r="Z260" s="142">
        <v>0</v>
      </c>
      <c r="AA260" s="142">
        <v>0</v>
      </c>
      <c r="AB260" s="142">
        <v>0</v>
      </c>
      <c r="AC260" s="142">
        <v>0</v>
      </c>
      <c r="AD260" s="142">
        <v>0</v>
      </c>
      <c r="AE260" s="142">
        <v>0</v>
      </c>
      <c r="AF260" s="142">
        <f t="shared" si="112"/>
        <v>0</v>
      </c>
      <c r="AG260" s="142">
        <v>0</v>
      </c>
      <c r="AH260" s="142">
        <v>0</v>
      </c>
      <c r="AI260" s="142">
        <v>0</v>
      </c>
      <c r="AJ260" s="142">
        <v>0</v>
      </c>
      <c r="AK260" s="142">
        <v>0</v>
      </c>
      <c r="AL260" s="142">
        <v>0</v>
      </c>
      <c r="AM260" s="142">
        <v>0</v>
      </c>
      <c r="AN260" s="142">
        <v>0</v>
      </c>
      <c r="AO260" s="142">
        <v>0</v>
      </c>
      <c r="AP260" s="214" t="s">
        <v>992</v>
      </c>
    </row>
    <row r="261" spans="1:42" ht="11.25">
      <c r="A261" s="29" t="s">
        <v>566</v>
      </c>
      <c r="B261" s="29" t="s">
        <v>30</v>
      </c>
      <c r="C261" s="29">
        <v>212702</v>
      </c>
      <c r="D261" s="48"/>
      <c r="E261" s="80" t="s">
        <v>807</v>
      </c>
      <c r="F261" s="15" t="s">
        <v>151</v>
      </c>
      <c r="G261" s="142">
        <v>498</v>
      </c>
      <c r="H261" s="142">
        <v>498</v>
      </c>
      <c r="I261" s="142">
        <v>0</v>
      </c>
      <c r="J261" s="142">
        <v>0</v>
      </c>
      <c r="K261" s="142">
        <v>392</v>
      </c>
      <c r="L261" s="142">
        <v>106</v>
      </c>
      <c r="M261" s="142">
        <v>0</v>
      </c>
      <c r="N261" s="142">
        <v>0</v>
      </c>
      <c r="O261" s="142">
        <v>0</v>
      </c>
      <c r="P261" s="142">
        <v>0</v>
      </c>
      <c r="Q261" s="142">
        <v>0</v>
      </c>
      <c r="R261" s="142">
        <v>0</v>
      </c>
      <c r="S261" s="142">
        <v>0</v>
      </c>
      <c r="T261" s="142">
        <v>0</v>
      </c>
      <c r="U261" s="142">
        <v>0</v>
      </c>
      <c r="V261" s="142">
        <v>0</v>
      </c>
      <c r="W261" s="142">
        <v>0</v>
      </c>
      <c r="X261" s="142">
        <v>0</v>
      </c>
      <c r="Y261" s="142">
        <f t="shared" si="111"/>
        <v>488</v>
      </c>
      <c r="Z261" s="142">
        <v>0</v>
      </c>
      <c r="AA261" s="142">
        <v>0</v>
      </c>
      <c r="AB261" s="142">
        <v>384</v>
      </c>
      <c r="AC261" s="142">
        <v>104</v>
      </c>
      <c r="AD261" s="142">
        <v>0</v>
      </c>
      <c r="AE261" s="142">
        <v>0</v>
      </c>
      <c r="AF261" s="142">
        <f t="shared" si="112"/>
        <v>0</v>
      </c>
      <c r="AG261" s="142">
        <v>0</v>
      </c>
      <c r="AH261" s="142">
        <v>0</v>
      </c>
      <c r="AI261" s="142">
        <v>0</v>
      </c>
      <c r="AJ261" s="142">
        <v>0</v>
      </c>
      <c r="AK261" s="142">
        <v>0</v>
      </c>
      <c r="AL261" s="142">
        <v>0</v>
      </c>
      <c r="AM261" s="142">
        <v>0</v>
      </c>
      <c r="AN261" s="142">
        <v>0</v>
      </c>
      <c r="AO261" s="142">
        <v>0</v>
      </c>
      <c r="AP261" s="214">
        <f t="shared" si="113"/>
        <v>97.99196787148594</v>
      </c>
    </row>
    <row r="262" spans="1:42" ht="11.25">
      <c r="A262" s="29" t="s">
        <v>566</v>
      </c>
      <c r="B262" s="29" t="s">
        <v>30</v>
      </c>
      <c r="C262" s="29">
        <v>212702</v>
      </c>
      <c r="D262" s="48"/>
      <c r="E262" s="80" t="s">
        <v>808</v>
      </c>
      <c r="F262" s="15" t="s">
        <v>151</v>
      </c>
      <c r="G262" s="142">
        <v>812</v>
      </c>
      <c r="H262" s="142">
        <v>812</v>
      </c>
      <c r="I262" s="142">
        <v>0</v>
      </c>
      <c r="J262" s="142">
        <v>0</v>
      </c>
      <c r="K262" s="142">
        <v>639</v>
      </c>
      <c r="L262" s="142">
        <v>173</v>
      </c>
      <c r="M262" s="142">
        <v>0</v>
      </c>
      <c r="N262" s="142">
        <v>0</v>
      </c>
      <c r="O262" s="142">
        <v>0</v>
      </c>
      <c r="P262" s="142">
        <v>0</v>
      </c>
      <c r="Q262" s="142">
        <v>0</v>
      </c>
      <c r="R262" s="142">
        <v>0</v>
      </c>
      <c r="S262" s="142">
        <v>0</v>
      </c>
      <c r="T262" s="142">
        <v>0</v>
      </c>
      <c r="U262" s="142">
        <v>0</v>
      </c>
      <c r="V262" s="142">
        <v>0</v>
      </c>
      <c r="W262" s="142">
        <v>0</v>
      </c>
      <c r="X262" s="142">
        <v>0</v>
      </c>
      <c r="Y262" s="142">
        <f t="shared" si="111"/>
        <v>812</v>
      </c>
      <c r="Z262" s="142">
        <v>0</v>
      </c>
      <c r="AA262" s="142">
        <v>0</v>
      </c>
      <c r="AB262" s="142">
        <v>639</v>
      </c>
      <c r="AC262" s="142">
        <v>173</v>
      </c>
      <c r="AD262" s="142">
        <v>0</v>
      </c>
      <c r="AE262" s="142">
        <v>0</v>
      </c>
      <c r="AF262" s="142">
        <f t="shared" si="112"/>
        <v>0</v>
      </c>
      <c r="AG262" s="142">
        <v>0</v>
      </c>
      <c r="AH262" s="142">
        <v>0</v>
      </c>
      <c r="AI262" s="142">
        <v>0</v>
      </c>
      <c r="AJ262" s="142">
        <v>0</v>
      </c>
      <c r="AK262" s="142">
        <v>0</v>
      </c>
      <c r="AL262" s="142">
        <v>0</v>
      </c>
      <c r="AM262" s="142">
        <v>0</v>
      </c>
      <c r="AN262" s="142">
        <v>0</v>
      </c>
      <c r="AO262" s="142">
        <v>0</v>
      </c>
      <c r="AP262" s="214">
        <f t="shared" si="113"/>
        <v>100</v>
      </c>
    </row>
    <row r="263" spans="1:42" ht="11.25">
      <c r="A263" s="29" t="s">
        <v>566</v>
      </c>
      <c r="B263" s="29" t="s">
        <v>30</v>
      </c>
      <c r="C263" s="29">
        <v>212702</v>
      </c>
      <c r="D263" s="48"/>
      <c r="E263" s="80" t="s">
        <v>809</v>
      </c>
      <c r="F263" s="15" t="s">
        <v>151</v>
      </c>
      <c r="G263" s="142">
        <v>283</v>
      </c>
      <c r="H263" s="142">
        <v>283</v>
      </c>
      <c r="I263" s="142">
        <v>0</v>
      </c>
      <c r="J263" s="142">
        <v>0</v>
      </c>
      <c r="K263" s="142">
        <v>223</v>
      </c>
      <c r="L263" s="142">
        <v>60</v>
      </c>
      <c r="M263" s="142">
        <v>0</v>
      </c>
      <c r="N263" s="142">
        <v>0</v>
      </c>
      <c r="O263" s="142">
        <v>0</v>
      </c>
      <c r="P263" s="142">
        <v>0</v>
      </c>
      <c r="Q263" s="142">
        <v>0</v>
      </c>
      <c r="R263" s="142">
        <v>0</v>
      </c>
      <c r="S263" s="142">
        <v>0</v>
      </c>
      <c r="T263" s="142">
        <v>0</v>
      </c>
      <c r="U263" s="142">
        <v>0</v>
      </c>
      <c r="V263" s="142">
        <v>0</v>
      </c>
      <c r="W263" s="142">
        <v>0</v>
      </c>
      <c r="X263" s="142">
        <v>0</v>
      </c>
      <c r="Y263" s="142">
        <f t="shared" si="111"/>
        <v>282</v>
      </c>
      <c r="Z263" s="142">
        <v>0</v>
      </c>
      <c r="AA263" s="142">
        <v>0</v>
      </c>
      <c r="AB263" s="142">
        <v>222</v>
      </c>
      <c r="AC263" s="142">
        <v>60</v>
      </c>
      <c r="AD263" s="142">
        <v>0</v>
      </c>
      <c r="AE263" s="142">
        <v>0</v>
      </c>
      <c r="AF263" s="142">
        <f t="shared" si="112"/>
        <v>0</v>
      </c>
      <c r="AG263" s="142">
        <v>0</v>
      </c>
      <c r="AH263" s="142">
        <v>0</v>
      </c>
      <c r="AI263" s="142">
        <v>0</v>
      </c>
      <c r="AJ263" s="142">
        <v>0</v>
      </c>
      <c r="AK263" s="142">
        <v>0</v>
      </c>
      <c r="AL263" s="142">
        <v>0</v>
      </c>
      <c r="AM263" s="142">
        <v>0</v>
      </c>
      <c r="AN263" s="142">
        <v>0</v>
      </c>
      <c r="AO263" s="142">
        <v>0</v>
      </c>
      <c r="AP263" s="214">
        <f t="shared" si="113"/>
        <v>99.646643109540634</v>
      </c>
    </row>
    <row r="264" spans="1:42" ht="11.25">
      <c r="A264" s="29" t="s">
        <v>566</v>
      </c>
      <c r="B264" s="29" t="s">
        <v>30</v>
      </c>
      <c r="C264" s="29">
        <v>212702</v>
      </c>
      <c r="D264" s="48"/>
      <c r="E264" s="80" t="s">
        <v>864</v>
      </c>
      <c r="F264" s="15">
        <v>2021</v>
      </c>
      <c r="G264" s="142">
        <v>5245</v>
      </c>
      <c r="H264" s="142">
        <v>5245</v>
      </c>
      <c r="I264" s="142">
        <v>0</v>
      </c>
      <c r="J264" s="142">
        <v>0</v>
      </c>
      <c r="K264" s="142">
        <v>4130</v>
      </c>
      <c r="L264" s="142">
        <v>1115</v>
      </c>
      <c r="M264" s="142">
        <v>0</v>
      </c>
      <c r="N264" s="142">
        <v>0</v>
      </c>
      <c r="O264" s="142">
        <v>0</v>
      </c>
      <c r="P264" s="142">
        <v>0</v>
      </c>
      <c r="Q264" s="142">
        <v>0</v>
      </c>
      <c r="R264" s="142">
        <v>0</v>
      </c>
      <c r="S264" s="142">
        <v>0</v>
      </c>
      <c r="T264" s="142">
        <v>0</v>
      </c>
      <c r="U264" s="142">
        <v>0</v>
      </c>
      <c r="V264" s="142">
        <v>0</v>
      </c>
      <c r="W264" s="142">
        <v>0</v>
      </c>
      <c r="X264" s="142">
        <v>0</v>
      </c>
      <c r="Y264" s="142">
        <f t="shared" si="111"/>
        <v>1834</v>
      </c>
      <c r="Z264" s="142">
        <v>0</v>
      </c>
      <c r="AA264" s="142">
        <v>0</v>
      </c>
      <c r="AB264" s="142">
        <v>1444</v>
      </c>
      <c r="AC264" s="142">
        <v>390</v>
      </c>
      <c r="AD264" s="142">
        <v>0</v>
      </c>
      <c r="AE264" s="142">
        <v>0</v>
      </c>
      <c r="AF264" s="142">
        <f t="shared" si="112"/>
        <v>0</v>
      </c>
      <c r="AG264" s="142">
        <v>0</v>
      </c>
      <c r="AH264" s="142">
        <v>0</v>
      </c>
      <c r="AI264" s="142">
        <v>0</v>
      </c>
      <c r="AJ264" s="142">
        <v>0</v>
      </c>
      <c r="AK264" s="142">
        <v>0</v>
      </c>
      <c r="AL264" s="142">
        <v>0</v>
      </c>
      <c r="AM264" s="142">
        <v>0</v>
      </c>
      <c r="AN264" s="142">
        <v>0</v>
      </c>
      <c r="AO264" s="142">
        <v>0</v>
      </c>
      <c r="AP264" s="214">
        <f t="shared" si="113"/>
        <v>34.966634890371786</v>
      </c>
    </row>
    <row r="265" spans="1:42" ht="11.25">
      <c r="A265" s="29" t="s">
        <v>566</v>
      </c>
      <c r="B265" s="29" t="s">
        <v>30</v>
      </c>
      <c r="C265" s="29">
        <v>212702</v>
      </c>
      <c r="D265" s="48"/>
      <c r="E265" s="80" t="s">
        <v>865</v>
      </c>
      <c r="F265" s="15">
        <v>2021</v>
      </c>
      <c r="G265" s="142">
        <v>4090</v>
      </c>
      <c r="H265" s="142">
        <v>4090</v>
      </c>
      <c r="I265" s="142">
        <v>0</v>
      </c>
      <c r="J265" s="142">
        <v>0</v>
      </c>
      <c r="K265" s="142">
        <v>3220</v>
      </c>
      <c r="L265" s="142">
        <v>870</v>
      </c>
      <c r="M265" s="142">
        <v>0</v>
      </c>
      <c r="N265" s="142">
        <v>0</v>
      </c>
      <c r="O265" s="142">
        <v>0</v>
      </c>
      <c r="P265" s="142">
        <v>0</v>
      </c>
      <c r="Q265" s="142">
        <v>0</v>
      </c>
      <c r="R265" s="142">
        <v>0</v>
      </c>
      <c r="S265" s="142">
        <v>0</v>
      </c>
      <c r="T265" s="142">
        <v>0</v>
      </c>
      <c r="U265" s="142">
        <v>0</v>
      </c>
      <c r="V265" s="142">
        <v>0</v>
      </c>
      <c r="W265" s="142">
        <v>0</v>
      </c>
      <c r="X265" s="142">
        <v>0</v>
      </c>
      <c r="Y265" s="142">
        <f t="shared" si="111"/>
        <v>4084</v>
      </c>
      <c r="Z265" s="142">
        <v>0</v>
      </c>
      <c r="AA265" s="142">
        <v>0</v>
      </c>
      <c r="AB265" s="142">
        <v>3216</v>
      </c>
      <c r="AC265" s="142">
        <v>868</v>
      </c>
      <c r="AD265" s="142">
        <v>0</v>
      </c>
      <c r="AE265" s="142">
        <v>0</v>
      </c>
      <c r="AF265" s="142">
        <f t="shared" si="112"/>
        <v>0</v>
      </c>
      <c r="AG265" s="142">
        <v>0</v>
      </c>
      <c r="AH265" s="142">
        <v>0</v>
      </c>
      <c r="AI265" s="142">
        <v>0</v>
      </c>
      <c r="AJ265" s="142">
        <v>0</v>
      </c>
      <c r="AK265" s="142">
        <v>0</v>
      </c>
      <c r="AL265" s="142">
        <v>0</v>
      </c>
      <c r="AM265" s="142">
        <v>0</v>
      </c>
      <c r="AN265" s="142">
        <v>0</v>
      </c>
      <c r="AO265" s="142">
        <v>0</v>
      </c>
      <c r="AP265" s="214">
        <f t="shared" si="113"/>
        <v>99.853300733496326</v>
      </c>
    </row>
    <row r="266" spans="1:42" ht="11.25">
      <c r="A266" s="29" t="s">
        <v>566</v>
      </c>
      <c r="B266" s="29" t="s">
        <v>26</v>
      </c>
      <c r="C266" s="29">
        <v>212701</v>
      </c>
      <c r="D266" s="48"/>
      <c r="E266" s="80" t="s">
        <v>810</v>
      </c>
      <c r="F266" s="15" t="s">
        <v>151</v>
      </c>
      <c r="G266" s="142">
        <v>27027</v>
      </c>
      <c r="H266" s="142">
        <v>27027</v>
      </c>
      <c r="I266" s="142">
        <v>0</v>
      </c>
      <c r="J266" s="142">
        <v>0</v>
      </c>
      <c r="K266" s="142">
        <v>0</v>
      </c>
      <c r="L266" s="142">
        <v>0</v>
      </c>
      <c r="M266" s="142">
        <v>0</v>
      </c>
      <c r="N266" s="142">
        <v>0</v>
      </c>
      <c r="O266" s="142">
        <v>0</v>
      </c>
      <c r="P266" s="142">
        <v>0</v>
      </c>
      <c r="Q266" s="142">
        <v>0</v>
      </c>
      <c r="R266" s="142">
        <v>0</v>
      </c>
      <c r="S266" s="142">
        <v>0</v>
      </c>
      <c r="T266" s="142">
        <v>0</v>
      </c>
      <c r="U266" s="142">
        <v>0</v>
      </c>
      <c r="V266" s="142">
        <v>0</v>
      </c>
      <c r="W266" s="142">
        <v>27027</v>
      </c>
      <c r="X266" s="142">
        <v>0</v>
      </c>
      <c r="Y266" s="142">
        <f t="shared" si="111"/>
        <v>1000</v>
      </c>
      <c r="Z266" s="142">
        <v>0</v>
      </c>
      <c r="AA266" s="142">
        <v>0</v>
      </c>
      <c r="AB266" s="142">
        <v>0</v>
      </c>
      <c r="AC266" s="142">
        <v>0</v>
      </c>
      <c r="AD266" s="142">
        <v>0</v>
      </c>
      <c r="AE266" s="142">
        <v>0</v>
      </c>
      <c r="AF266" s="142">
        <f t="shared" si="112"/>
        <v>0</v>
      </c>
      <c r="AG266" s="142">
        <v>0</v>
      </c>
      <c r="AH266" s="142">
        <v>0</v>
      </c>
      <c r="AI266" s="142">
        <v>0</v>
      </c>
      <c r="AJ266" s="142">
        <v>0</v>
      </c>
      <c r="AK266" s="142">
        <v>0</v>
      </c>
      <c r="AL266" s="142">
        <v>0</v>
      </c>
      <c r="AM266" s="142">
        <v>0</v>
      </c>
      <c r="AN266" s="142">
        <v>1000</v>
      </c>
      <c r="AO266" s="142">
        <v>0</v>
      </c>
      <c r="AP266" s="214">
        <f t="shared" si="113"/>
        <v>3.7000037000036996</v>
      </c>
    </row>
    <row r="267" spans="1:42" ht="11.25">
      <c r="A267" s="29" t="s">
        <v>566</v>
      </c>
      <c r="B267" s="29" t="s">
        <v>26</v>
      </c>
      <c r="C267" s="29">
        <v>212701</v>
      </c>
      <c r="D267" s="48"/>
      <c r="E267" s="80" t="s">
        <v>969</v>
      </c>
      <c r="F267" s="15">
        <v>2021</v>
      </c>
      <c r="G267" s="142">
        <v>5080</v>
      </c>
      <c r="H267" s="142">
        <v>5080</v>
      </c>
      <c r="I267" s="142">
        <v>0</v>
      </c>
      <c r="J267" s="142">
        <v>0</v>
      </c>
      <c r="K267" s="142">
        <v>4000</v>
      </c>
      <c r="L267" s="142">
        <v>1080</v>
      </c>
      <c r="M267" s="142">
        <v>0</v>
      </c>
      <c r="N267" s="142">
        <v>0</v>
      </c>
      <c r="O267" s="142">
        <v>0</v>
      </c>
      <c r="P267" s="142">
        <v>0</v>
      </c>
      <c r="Q267" s="142">
        <v>0</v>
      </c>
      <c r="R267" s="142">
        <v>0</v>
      </c>
      <c r="S267" s="142">
        <v>0</v>
      </c>
      <c r="T267" s="142">
        <v>0</v>
      </c>
      <c r="U267" s="142">
        <v>0</v>
      </c>
      <c r="V267" s="142">
        <v>0</v>
      </c>
      <c r="W267" s="142">
        <v>0</v>
      </c>
      <c r="X267" s="142">
        <v>0</v>
      </c>
      <c r="Y267" s="142">
        <f t="shared" si="111"/>
        <v>0</v>
      </c>
      <c r="Z267" s="142">
        <v>0</v>
      </c>
      <c r="AA267" s="142">
        <v>0</v>
      </c>
      <c r="AB267" s="142">
        <v>0</v>
      </c>
      <c r="AC267" s="142">
        <v>0</v>
      </c>
      <c r="AD267" s="142">
        <v>0</v>
      </c>
      <c r="AE267" s="142">
        <v>0</v>
      </c>
      <c r="AF267" s="142">
        <f t="shared" si="112"/>
        <v>0</v>
      </c>
      <c r="AG267" s="142">
        <v>0</v>
      </c>
      <c r="AH267" s="142">
        <v>0</v>
      </c>
      <c r="AI267" s="142">
        <v>0</v>
      </c>
      <c r="AJ267" s="142">
        <v>0</v>
      </c>
      <c r="AK267" s="142">
        <v>0</v>
      </c>
      <c r="AL267" s="142">
        <v>0</v>
      </c>
      <c r="AM267" s="142">
        <v>0</v>
      </c>
      <c r="AN267" s="142">
        <v>0</v>
      </c>
      <c r="AO267" s="142">
        <v>0</v>
      </c>
      <c r="AP267" s="214">
        <f t="shared" si="113"/>
        <v>0</v>
      </c>
    </row>
    <row r="268" spans="1:42" ht="11.25">
      <c r="A268" s="29" t="s">
        <v>566</v>
      </c>
      <c r="B268" s="29" t="s">
        <v>26</v>
      </c>
      <c r="C268" s="29">
        <v>212701</v>
      </c>
      <c r="D268" s="48"/>
      <c r="E268" s="80" t="s">
        <v>964</v>
      </c>
      <c r="F268" s="15">
        <v>2021</v>
      </c>
      <c r="G268" s="142">
        <v>2032</v>
      </c>
      <c r="H268" s="142">
        <v>2032</v>
      </c>
      <c r="I268" s="142">
        <v>0</v>
      </c>
      <c r="J268" s="142">
        <v>0</v>
      </c>
      <c r="K268" s="142">
        <v>1600</v>
      </c>
      <c r="L268" s="142">
        <v>432</v>
      </c>
      <c r="M268" s="142">
        <v>0</v>
      </c>
      <c r="N268" s="142">
        <v>0</v>
      </c>
      <c r="O268" s="142">
        <v>0</v>
      </c>
      <c r="P268" s="142">
        <v>0</v>
      </c>
      <c r="Q268" s="142">
        <v>0</v>
      </c>
      <c r="R268" s="142">
        <v>0</v>
      </c>
      <c r="S268" s="142">
        <v>0</v>
      </c>
      <c r="T268" s="142">
        <v>0</v>
      </c>
      <c r="U268" s="142">
        <v>0</v>
      </c>
      <c r="V268" s="142">
        <v>0</v>
      </c>
      <c r="W268" s="142">
        <v>0</v>
      </c>
      <c r="X268" s="142">
        <v>0</v>
      </c>
      <c r="Y268" s="142">
        <f t="shared" si="111"/>
        <v>1011</v>
      </c>
      <c r="Z268" s="142">
        <v>0</v>
      </c>
      <c r="AA268" s="142">
        <v>0</v>
      </c>
      <c r="AB268" s="142">
        <v>796</v>
      </c>
      <c r="AC268" s="142">
        <v>215</v>
      </c>
      <c r="AD268" s="142">
        <v>0</v>
      </c>
      <c r="AE268" s="142">
        <v>0</v>
      </c>
      <c r="AF268" s="142">
        <f t="shared" si="112"/>
        <v>0</v>
      </c>
      <c r="AG268" s="142">
        <v>0</v>
      </c>
      <c r="AH268" s="142">
        <v>0</v>
      </c>
      <c r="AI268" s="142">
        <v>0</v>
      </c>
      <c r="AJ268" s="142">
        <v>0</v>
      </c>
      <c r="AK268" s="142">
        <v>0</v>
      </c>
      <c r="AL268" s="142">
        <v>0</v>
      </c>
      <c r="AM268" s="142">
        <v>0</v>
      </c>
      <c r="AN268" s="142">
        <v>0</v>
      </c>
      <c r="AO268" s="142">
        <v>0</v>
      </c>
      <c r="AP268" s="214">
        <f t="shared" si="113"/>
        <v>49.753937007874015</v>
      </c>
    </row>
    <row r="269" spans="1:42" ht="11.25">
      <c r="A269" s="29" t="s">
        <v>566</v>
      </c>
      <c r="B269" s="29" t="s">
        <v>26</v>
      </c>
      <c r="C269" s="29">
        <v>212701</v>
      </c>
      <c r="D269" s="48"/>
      <c r="E269" s="80" t="s">
        <v>965</v>
      </c>
      <c r="F269" s="15">
        <v>2021</v>
      </c>
      <c r="G269" s="142">
        <v>1416</v>
      </c>
      <c r="H269" s="142">
        <v>1416</v>
      </c>
      <c r="I269" s="142">
        <v>0</v>
      </c>
      <c r="J269" s="142">
        <v>0</v>
      </c>
      <c r="K269" s="142">
        <v>1115</v>
      </c>
      <c r="L269" s="142">
        <v>301</v>
      </c>
      <c r="M269" s="142">
        <v>0</v>
      </c>
      <c r="N269" s="142">
        <v>0</v>
      </c>
      <c r="O269" s="142">
        <v>0</v>
      </c>
      <c r="P269" s="142">
        <v>0</v>
      </c>
      <c r="Q269" s="142">
        <v>0</v>
      </c>
      <c r="R269" s="142">
        <v>0</v>
      </c>
      <c r="S269" s="142">
        <v>0</v>
      </c>
      <c r="T269" s="142">
        <v>0</v>
      </c>
      <c r="U269" s="142">
        <v>0</v>
      </c>
      <c r="V269" s="142">
        <v>0</v>
      </c>
      <c r="W269" s="142">
        <v>0</v>
      </c>
      <c r="X269" s="142">
        <v>0</v>
      </c>
      <c r="Y269" s="142">
        <f t="shared" si="111"/>
        <v>0</v>
      </c>
      <c r="Z269" s="142">
        <v>0</v>
      </c>
      <c r="AA269" s="142">
        <v>0</v>
      </c>
      <c r="AB269" s="142">
        <v>0</v>
      </c>
      <c r="AC269" s="142">
        <v>0</v>
      </c>
      <c r="AD269" s="142">
        <v>0</v>
      </c>
      <c r="AE269" s="142">
        <v>0</v>
      </c>
      <c r="AF269" s="142">
        <f t="shared" si="112"/>
        <v>0</v>
      </c>
      <c r="AG269" s="142">
        <v>0</v>
      </c>
      <c r="AH269" s="142">
        <v>0</v>
      </c>
      <c r="AI269" s="142">
        <v>0</v>
      </c>
      <c r="AJ269" s="142">
        <v>0</v>
      </c>
      <c r="AK269" s="142">
        <v>0</v>
      </c>
      <c r="AL269" s="142">
        <v>0</v>
      </c>
      <c r="AM269" s="142">
        <v>0</v>
      </c>
      <c r="AN269" s="142">
        <v>0</v>
      </c>
      <c r="AO269" s="142">
        <v>0</v>
      </c>
      <c r="AP269" s="214">
        <f t="shared" si="113"/>
        <v>0</v>
      </c>
    </row>
    <row r="270" spans="1:42" ht="11.25">
      <c r="A270" s="29" t="s">
        <v>566</v>
      </c>
      <c r="B270" s="29" t="s">
        <v>26</v>
      </c>
      <c r="C270" s="29">
        <v>212701</v>
      </c>
      <c r="D270" s="48"/>
      <c r="E270" s="80" t="s">
        <v>966</v>
      </c>
      <c r="F270" s="15">
        <v>2021</v>
      </c>
      <c r="G270" s="142">
        <v>50</v>
      </c>
      <c r="H270" s="142">
        <v>50</v>
      </c>
      <c r="I270" s="142">
        <v>0</v>
      </c>
      <c r="J270" s="142">
        <v>0</v>
      </c>
      <c r="K270" s="142">
        <v>39</v>
      </c>
      <c r="L270" s="142">
        <v>11</v>
      </c>
      <c r="M270" s="142">
        <v>0</v>
      </c>
      <c r="N270" s="142">
        <v>0</v>
      </c>
      <c r="O270" s="142">
        <v>0</v>
      </c>
      <c r="P270" s="142">
        <v>0</v>
      </c>
      <c r="Q270" s="142">
        <v>0</v>
      </c>
      <c r="R270" s="142">
        <v>0</v>
      </c>
      <c r="S270" s="142">
        <v>0</v>
      </c>
      <c r="T270" s="142">
        <v>0</v>
      </c>
      <c r="U270" s="142">
        <v>0</v>
      </c>
      <c r="V270" s="142">
        <v>0</v>
      </c>
      <c r="W270" s="142">
        <v>0</v>
      </c>
      <c r="X270" s="142">
        <v>0</v>
      </c>
      <c r="Y270" s="142">
        <f t="shared" si="111"/>
        <v>0</v>
      </c>
      <c r="Z270" s="142">
        <v>0</v>
      </c>
      <c r="AA270" s="142">
        <v>0</v>
      </c>
      <c r="AB270" s="142">
        <v>0</v>
      </c>
      <c r="AC270" s="142">
        <v>0</v>
      </c>
      <c r="AD270" s="142">
        <v>0</v>
      </c>
      <c r="AE270" s="142">
        <v>0</v>
      </c>
      <c r="AF270" s="142">
        <f t="shared" si="112"/>
        <v>0</v>
      </c>
      <c r="AG270" s="142">
        <v>0</v>
      </c>
      <c r="AH270" s="142">
        <v>0</v>
      </c>
      <c r="AI270" s="142">
        <v>0</v>
      </c>
      <c r="AJ270" s="142">
        <v>0</v>
      </c>
      <c r="AK270" s="142">
        <v>0</v>
      </c>
      <c r="AL270" s="142">
        <v>0</v>
      </c>
      <c r="AM270" s="142">
        <v>0</v>
      </c>
      <c r="AN270" s="142">
        <v>0</v>
      </c>
      <c r="AO270" s="142">
        <v>0</v>
      </c>
      <c r="AP270" s="214">
        <f t="shared" si="113"/>
        <v>0</v>
      </c>
    </row>
    <row r="271" spans="1:42" ht="11.25">
      <c r="A271" s="29"/>
      <c r="B271" s="29"/>
      <c r="C271" s="29"/>
      <c r="D271" s="48"/>
      <c r="E271" s="80"/>
      <c r="F271" s="15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213"/>
    </row>
    <row r="272" spans="1:42" s="36" customFormat="1" ht="11.25">
      <c r="A272" s="82"/>
      <c r="B272" s="82"/>
      <c r="C272" s="82"/>
      <c r="D272" s="68"/>
      <c r="E272" s="69" t="s">
        <v>597</v>
      </c>
      <c r="F272" s="38"/>
      <c r="G272" s="39">
        <f t="shared" ref="G272:AO272" si="114">SUM(G131:G270)</f>
        <v>1377010</v>
      </c>
      <c r="H272" s="39">
        <f t="shared" si="114"/>
        <v>868169</v>
      </c>
      <c r="I272" s="39">
        <f t="shared" si="114"/>
        <v>39151</v>
      </c>
      <c r="J272" s="39">
        <f t="shared" si="114"/>
        <v>581563.19999999995</v>
      </c>
      <c r="K272" s="39">
        <f t="shared" si="114"/>
        <v>43889</v>
      </c>
      <c r="L272" s="39">
        <f t="shared" si="114"/>
        <v>145768.79999999999</v>
      </c>
      <c r="M272" s="39">
        <f t="shared" si="114"/>
        <v>17008</v>
      </c>
      <c r="N272" s="39">
        <f t="shared" si="114"/>
        <v>13308</v>
      </c>
      <c r="O272" s="39">
        <f t="shared" si="114"/>
        <v>454</v>
      </c>
      <c r="P272" s="39">
        <f t="shared" si="114"/>
        <v>373</v>
      </c>
      <c r="Q272" s="39">
        <f t="shared" si="114"/>
        <v>81</v>
      </c>
      <c r="R272" s="39">
        <f t="shared" si="114"/>
        <v>0</v>
      </c>
      <c r="S272" s="39">
        <f t="shared" si="114"/>
        <v>0</v>
      </c>
      <c r="T272" s="39">
        <f t="shared" si="114"/>
        <v>0</v>
      </c>
      <c r="U272" s="39">
        <f t="shared" si="114"/>
        <v>0</v>
      </c>
      <c r="V272" s="39">
        <f t="shared" si="114"/>
        <v>0</v>
      </c>
      <c r="W272" s="39">
        <f t="shared" si="114"/>
        <v>27027</v>
      </c>
      <c r="X272" s="39">
        <f t="shared" si="114"/>
        <v>0</v>
      </c>
      <c r="Y272" s="39">
        <f t="shared" si="114"/>
        <v>437172</v>
      </c>
      <c r="Z272" s="39">
        <f t="shared" si="114"/>
        <v>0</v>
      </c>
      <c r="AA272" s="39">
        <f t="shared" si="114"/>
        <v>311014</v>
      </c>
      <c r="AB272" s="39">
        <f t="shared" si="114"/>
        <v>34389</v>
      </c>
      <c r="AC272" s="39">
        <f t="shared" si="114"/>
        <v>81115</v>
      </c>
      <c r="AD272" s="39">
        <f t="shared" si="114"/>
        <v>0</v>
      </c>
      <c r="AE272" s="39">
        <f t="shared" si="114"/>
        <v>9201</v>
      </c>
      <c r="AF272" s="39">
        <f t="shared" si="114"/>
        <v>453</v>
      </c>
      <c r="AG272" s="39">
        <f t="shared" si="114"/>
        <v>374</v>
      </c>
      <c r="AH272" s="39">
        <f t="shared" si="114"/>
        <v>79</v>
      </c>
      <c r="AI272" s="39">
        <f t="shared" si="114"/>
        <v>0</v>
      </c>
      <c r="AJ272" s="39">
        <f t="shared" si="114"/>
        <v>0</v>
      </c>
      <c r="AK272" s="39">
        <f t="shared" si="114"/>
        <v>0</v>
      </c>
      <c r="AL272" s="39">
        <f t="shared" si="114"/>
        <v>0</v>
      </c>
      <c r="AM272" s="39">
        <f t="shared" si="114"/>
        <v>0</v>
      </c>
      <c r="AN272" s="39">
        <f t="shared" si="114"/>
        <v>1000</v>
      </c>
      <c r="AO272" s="39">
        <f t="shared" si="114"/>
        <v>0</v>
      </c>
      <c r="AP272" s="215">
        <f>+Y272/H272*100</f>
        <v>50.355633522966144</v>
      </c>
    </row>
    <row r="273" spans="1:42" ht="8.25" customHeight="1">
      <c r="C273" s="48"/>
      <c r="D273" s="48"/>
      <c r="E273" s="54"/>
      <c r="F273" s="15"/>
      <c r="G273" s="147"/>
      <c r="H273" s="135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6"/>
      <c r="Y273" s="135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6"/>
      <c r="AP273" s="213"/>
    </row>
    <row r="274" spans="1:42" ht="11.25">
      <c r="C274" s="65"/>
      <c r="D274" s="65"/>
      <c r="E274" s="51" t="s">
        <v>206</v>
      </c>
      <c r="F274" s="17"/>
      <c r="G274" s="142"/>
      <c r="H274" s="142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6"/>
      <c r="Y274" s="142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6"/>
      <c r="AP274" s="213"/>
    </row>
    <row r="275" spans="1:42" ht="11.25">
      <c r="C275" s="65"/>
      <c r="D275" s="65"/>
      <c r="E275" s="51"/>
      <c r="F275" s="17"/>
      <c r="G275" s="142"/>
      <c r="H275" s="142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6"/>
      <c r="Y275" s="142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6"/>
      <c r="AP275" s="213"/>
    </row>
    <row r="276" spans="1:42" ht="11.25">
      <c r="C276" s="65"/>
      <c r="D276" s="65"/>
      <c r="E276" s="64" t="s">
        <v>24</v>
      </c>
      <c r="F276" s="16"/>
      <c r="G276" s="142"/>
      <c r="H276" s="142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6"/>
      <c r="Y276" s="142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6"/>
      <c r="AP276" s="213"/>
    </row>
    <row r="277" spans="1:42" ht="11.25">
      <c r="C277" s="65"/>
      <c r="D277" s="74"/>
      <c r="E277" s="64"/>
      <c r="F277" s="16"/>
      <c r="G277" s="142"/>
      <c r="H277" s="142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6"/>
      <c r="Y277" s="142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6"/>
      <c r="AP277" s="213"/>
    </row>
    <row r="278" spans="1:42" ht="11.25">
      <c r="A278" s="45" t="s">
        <v>54</v>
      </c>
      <c r="B278" s="29" t="s">
        <v>26</v>
      </c>
      <c r="C278" s="29">
        <v>840301</v>
      </c>
      <c r="D278" s="74" t="s">
        <v>731</v>
      </c>
      <c r="E278" s="80" t="s">
        <v>728</v>
      </c>
      <c r="F278" s="15">
        <v>2021</v>
      </c>
      <c r="G278" s="142">
        <v>5969</v>
      </c>
      <c r="H278" s="142">
        <v>5969</v>
      </c>
      <c r="I278" s="142">
        <v>4700</v>
      </c>
      <c r="J278" s="142">
        <v>0</v>
      </c>
      <c r="K278" s="142">
        <v>0</v>
      </c>
      <c r="L278" s="142">
        <v>1269</v>
      </c>
      <c r="M278" s="142">
        <v>0</v>
      </c>
      <c r="N278" s="142">
        <v>0</v>
      </c>
      <c r="O278" s="142">
        <v>0</v>
      </c>
      <c r="P278" s="142">
        <v>0</v>
      </c>
      <c r="Q278" s="142">
        <v>0</v>
      </c>
      <c r="R278" s="142">
        <v>0</v>
      </c>
      <c r="S278" s="142">
        <v>0</v>
      </c>
      <c r="T278" s="142">
        <v>0</v>
      </c>
      <c r="U278" s="142">
        <v>0</v>
      </c>
      <c r="V278" s="142">
        <v>0</v>
      </c>
      <c r="W278" s="142">
        <v>0</v>
      </c>
      <c r="X278" s="142">
        <v>0</v>
      </c>
      <c r="Y278" s="142">
        <f t="shared" ref="Y278:Y281" si="115">SUM(Z278:AF278)+SUM(AI278:AO278)</f>
        <v>0</v>
      </c>
      <c r="Z278" s="142">
        <v>0</v>
      </c>
      <c r="AA278" s="142">
        <v>0</v>
      </c>
      <c r="AB278" s="142">
        <v>0</v>
      </c>
      <c r="AC278" s="142">
        <v>0</v>
      </c>
      <c r="AD278" s="142">
        <v>0</v>
      </c>
      <c r="AE278" s="142">
        <v>0</v>
      </c>
      <c r="AF278" s="142">
        <f t="shared" ref="AF278:AF281" si="116">+AG278+AH278</f>
        <v>0</v>
      </c>
      <c r="AG278" s="142">
        <v>0</v>
      </c>
      <c r="AH278" s="142">
        <v>0</v>
      </c>
      <c r="AI278" s="142">
        <v>0</v>
      </c>
      <c r="AJ278" s="142">
        <v>0</v>
      </c>
      <c r="AK278" s="142">
        <v>0</v>
      </c>
      <c r="AL278" s="142">
        <v>0</v>
      </c>
      <c r="AM278" s="142">
        <v>0</v>
      </c>
      <c r="AN278" s="142">
        <v>0</v>
      </c>
      <c r="AO278" s="142">
        <v>0</v>
      </c>
      <c r="AP278" s="214">
        <f t="shared" ref="AP278:AP281" si="117">+Y278/H278*100</f>
        <v>0</v>
      </c>
    </row>
    <row r="279" spans="1:42" s="3" customFormat="1" ht="11.25">
      <c r="A279" s="29" t="s">
        <v>43</v>
      </c>
      <c r="B279" s="29" t="s">
        <v>26</v>
      </c>
      <c r="C279" s="29">
        <v>840301</v>
      </c>
      <c r="D279" s="74" t="s">
        <v>984</v>
      </c>
      <c r="E279" s="49" t="s">
        <v>209</v>
      </c>
      <c r="F279" s="15">
        <v>2021</v>
      </c>
      <c r="G279" s="142">
        <v>169307</v>
      </c>
      <c r="H279" s="142">
        <v>130243</v>
      </c>
      <c r="I279" s="142">
        <v>101529</v>
      </c>
      <c r="J279" s="142">
        <v>0</v>
      </c>
      <c r="K279" s="142">
        <v>0</v>
      </c>
      <c r="L279" s="142">
        <v>6528</v>
      </c>
      <c r="M279" s="142">
        <v>0</v>
      </c>
      <c r="N279" s="142">
        <v>21034</v>
      </c>
      <c r="O279" s="142">
        <v>1152</v>
      </c>
      <c r="P279" s="142">
        <v>907</v>
      </c>
      <c r="Q279" s="142">
        <v>245</v>
      </c>
      <c r="R279" s="142">
        <v>0</v>
      </c>
      <c r="S279" s="142">
        <v>0</v>
      </c>
      <c r="T279" s="142">
        <v>0</v>
      </c>
      <c r="U279" s="142">
        <v>0</v>
      </c>
      <c r="V279" s="142">
        <v>0</v>
      </c>
      <c r="W279" s="142">
        <v>0</v>
      </c>
      <c r="X279" s="142">
        <v>0</v>
      </c>
      <c r="Y279" s="142">
        <f t="shared" si="115"/>
        <v>40279</v>
      </c>
      <c r="Z279" s="142">
        <v>33144</v>
      </c>
      <c r="AA279" s="142">
        <v>0</v>
      </c>
      <c r="AB279" s="142">
        <v>0</v>
      </c>
      <c r="AC279" s="142">
        <v>1991</v>
      </c>
      <c r="AD279" s="142">
        <v>0</v>
      </c>
      <c r="AE279" s="142">
        <v>4933</v>
      </c>
      <c r="AF279" s="142">
        <f t="shared" si="116"/>
        <v>211</v>
      </c>
      <c r="AG279" s="142">
        <v>200</v>
      </c>
      <c r="AH279" s="142">
        <v>11</v>
      </c>
      <c r="AI279" s="142">
        <v>0</v>
      </c>
      <c r="AJ279" s="142">
        <v>0</v>
      </c>
      <c r="AK279" s="142">
        <v>0</v>
      </c>
      <c r="AL279" s="142">
        <v>0</v>
      </c>
      <c r="AM279" s="142">
        <v>0</v>
      </c>
      <c r="AN279" s="142">
        <v>0</v>
      </c>
      <c r="AO279" s="142">
        <v>0</v>
      </c>
      <c r="AP279" s="214">
        <f t="shared" si="117"/>
        <v>30.9260382515759</v>
      </c>
    </row>
    <row r="280" spans="1:42" s="3" customFormat="1" ht="11.25">
      <c r="A280" s="45" t="s">
        <v>54</v>
      </c>
      <c r="B280" s="29" t="s">
        <v>26</v>
      </c>
      <c r="C280" s="29">
        <v>898201</v>
      </c>
      <c r="D280" s="74" t="s">
        <v>923</v>
      </c>
      <c r="E280" s="49" t="s">
        <v>913</v>
      </c>
      <c r="F280" s="15">
        <v>2021</v>
      </c>
      <c r="G280" s="142">
        <v>118749</v>
      </c>
      <c r="H280" s="142">
        <v>118749</v>
      </c>
      <c r="I280" s="142">
        <v>118749</v>
      </c>
      <c r="J280" s="142">
        <v>0</v>
      </c>
      <c r="K280" s="142">
        <v>0</v>
      </c>
      <c r="L280" s="142">
        <v>0</v>
      </c>
      <c r="M280" s="142">
        <v>0</v>
      </c>
      <c r="N280" s="142">
        <v>0</v>
      </c>
      <c r="O280" s="142">
        <v>0</v>
      </c>
      <c r="P280" s="142">
        <v>0</v>
      </c>
      <c r="Q280" s="142">
        <v>0</v>
      </c>
      <c r="R280" s="142">
        <v>0</v>
      </c>
      <c r="S280" s="142">
        <v>0</v>
      </c>
      <c r="T280" s="142">
        <v>0</v>
      </c>
      <c r="U280" s="142">
        <v>0</v>
      </c>
      <c r="V280" s="142">
        <v>0</v>
      </c>
      <c r="W280" s="142">
        <v>0</v>
      </c>
      <c r="X280" s="142">
        <v>0</v>
      </c>
      <c r="Y280" s="142">
        <f t="shared" si="115"/>
        <v>0</v>
      </c>
      <c r="Z280" s="142">
        <v>0</v>
      </c>
      <c r="AA280" s="142">
        <v>0</v>
      </c>
      <c r="AB280" s="142">
        <v>0</v>
      </c>
      <c r="AC280" s="142">
        <v>0</v>
      </c>
      <c r="AD280" s="142">
        <v>0</v>
      </c>
      <c r="AE280" s="142">
        <v>0</v>
      </c>
      <c r="AF280" s="142">
        <f t="shared" si="116"/>
        <v>0</v>
      </c>
      <c r="AG280" s="142">
        <v>0</v>
      </c>
      <c r="AH280" s="142">
        <v>0</v>
      </c>
      <c r="AI280" s="142">
        <v>0</v>
      </c>
      <c r="AJ280" s="142">
        <v>0</v>
      </c>
      <c r="AK280" s="142">
        <v>0</v>
      </c>
      <c r="AL280" s="142">
        <v>0</v>
      </c>
      <c r="AM280" s="142">
        <v>0</v>
      </c>
      <c r="AN280" s="142">
        <v>0</v>
      </c>
      <c r="AO280" s="142">
        <v>0</v>
      </c>
      <c r="AP280" s="214">
        <f t="shared" si="117"/>
        <v>0</v>
      </c>
    </row>
    <row r="281" spans="1:42" s="3" customFormat="1" ht="11.25">
      <c r="A281" s="45" t="s">
        <v>54</v>
      </c>
      <c r="B281" s="29" t="s">
        <v>26</v>
      </c>
      <c r="C281" s="29">
        <v>898201</v>
      </c>
      <c r="D281" s="74" t="s">
        <v>994</v>
      </c>
      <c r="E281" s="49" t="s">
        <v>913</v>
      </c>
      <c r="F281" s="15">
        <v>2021</v>
      </c>
      <c r="G281" s="142">
        <v>419100</v>
      </c>
      <c r="H281" s="142">
        <v>419100</v>
      </c>
      <c r="I281" s="142">
        <v>330000</v>
      </c>
      <c r="J281" s="142">
        <v>0</v>
      </c>
      <c r="K281" s="142">
        <v>0</v>
      </c>
      <c r="L281" s="142">
        <v>0</v>
      </c>
      <c r="M281" s="142">
        <v>0</v>
      </c>
      <c r="N281" s="142">
        <v>89100</v>
      </c>
      <c r="O281" s="142">
        <v>0</v>
      </c>
      <c r="P281" s="142">
        <v>0</v>
      </c>
      <c r="Q281" s="142">
        <v>0</v>
      </c>
      <c r="R281" s="142">
        <v>0</v>
      </c>
      <c r="S281" s="142">
        <v>0</v>
      </c>
      <c r="T281" s="142">
        <v>0</v>
      </c>
      <c r="U281" s="142">
        <v>0</v>
      </c>
      <c r="V281" s="142">
        <v>0</v>
      </c>
      <c r="W281" s="142">
        <v>0</v>
      </c>
      <c r="X281" s="142">
        <v>0</v>
      </c>
      <c r="Y281" s="142">
        <f t="shared" si="115"/>
        <v>330000</v>
      </c>
      <c r="Z281" s="142">
        <v>330000</v>
      </c>
      <c r="AA281" s="142">
        <v>0</v>
      </c>
      <c r="AB281" s="142">
        <v>0</v>
      </c>
      <c r="AC281" s="142">
        <v>0</v>
      </c>
      <c r="AD281" s="142">
        <v>0</v>
      </c>
      <c r="AE281" s="142">
        <v>0</v>
      </c>
      <c r="AF281" s="142">
        <f t="shared" si="116"/>
        <v>0</v>
      </c>
      <c r="AG281" s="142">
        <v>0</v>
      </c>
      <c r="AH281" s="142">
        <v>0</v>
      </c>
      <c r="AI281" s="142">
        <v>0</v>
      </c>
      <c r="AJ281" s="142">
        <v>0</v>
      </c>
      <c r="AK281" s="142">
        <v>0</v>
      </c>
      <c r="AL281" s="142">
        <v>0</v>
      </c>
      <c r="AM281" s="142">
        <v>0</v>
      </c>
      <c r="AN281" s="142">
        <v>0</v>
      </c>
      <c r="AO281" s="142">
        <v>0</v>
      </c>
      <c r="AP281" s="214">
        <f t="shared" si="117"/>
        <v>78.740157480314963</v>
      </c>
    </row>
    <row r="282" spans="1:42" ht="11.25">
      <c r="C282" s="65"/>
      <c r="D282" s="74"/>
      <c r="E282" s="64"/>
      <c r="F282" s="17"/>
      <c r="G282" s="142"/>
      <c r="H282" s="142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6"/>
      <c r="Y282" s="142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6"/>
      <c r="AP282" s="213"/>
    </row>
    <row r="283" spans="1:42" ht="11.25">
      <c r="C283" s="65"/>
      <c r="D283" s="65"/>
      <c r="E283" s="64" t="s">
        <v>122</v>
      </c>
      <c r="F283" s="17"/>
      <c r="G283" s="142"/>
      <c r="H283" s="142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6"/>
      <c r="Y283" s="142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6"/>
      <c r="AP283" s="213"/>
    </row>
    <row r="284" spans="1:42" ht="11.25">
      <c r="C284" s="65"/>
      <c r="D284" s="65"/>
      <c r="E284" s="51"/>
      <c r="F284" s="17"/>
      <c r="G284" s="142"/>
      <c r="H284" s="142"/>
      <c r="I284" s="138"/>
      <c r="J284" s="138"/>
      <c r="K284" s="138"/>
      <c r="L284" s="138"/>
      <c r="M284" s="138"/>
      <c r="N284" s="138"/>
      <c r="O284" s="140"/>
      <c r="P284" s="140"/>
      <c r="Q284" s="140"/>
      <c r="R284" s="139"/>
      <c r="S284" s="139"/>
      <c r="T284" s="139"/>
      <c r="U284" s="139"/>
      <c r="V284" s="139"/>
      <c r="W284" s="139"/>
      <c r="X284" s="141"/>
      <c r="Y284" s="142"/>
      <c r="Z284" s="138"/>
      <c r="AA284" s="138"/>
      <c r="AB284" s="138"/>
      <c r="AC284" s="138"/>
      <c r="AD284" s="138"/>
      <c r="AE284" s="138"/>
      <c r="AF284" s="140"/>
      <c r="AG284" s="140"/>
      <c r="AH284" s="140"/>
      <c r="AI284" s="139"/>
      <c r="AJ284" s="139"/>
      <c r="AK284" s="139"/>
      <c r="AL284" s="139"/>
      <c r="AM284" s="139"/>
      <c r="AN284" s="139"/>
      <c r="AO284" s="141"/>
      <c r="AP284" s="213"/>
    </row>
    <row r="285" spans="1:42" ht="11.25">
      <c r="C285" s="65"/>
      <c r="D285" s="65"/>
      <c r="E285" s="79" t="s">
        <v>207</v>
      </c>
      <c r="F285" s="17"/>
      <c r="G285" s="142"/>
      <c r="H285" s="142"/>
      <c r="I285" s="138"/>
      <c r="J285" s="138"/>
      <c r="K285" s="138"/>
      <c r="L285" s="138"/>
      <c r="M285" s="138"/>
      <c r="N285" s="138"/>
      <c r="O285" s="140"/>
      <c r="P285" s="140"/>
      <c r="Q285" s="140"/>
      <c r="R285" s="139"/>
      <c r="S285" s="139"/>
      <c r="T285" s="139"/>
      <c r="U285" s="139"/>
      <c r="V285" s="139"/>
      <c r="W285" s="139"/>
      <c r="X285" s="141"/>
      <c r="Y285" s="142"/>
      <c r="Z285" s="138"/>
      <c r="AA285" s="138"/>
      <c r="AB285" s="138"/>
      <c r="AC285" s="138"/>
      <c r="AD285" s="138"/>
      <c r="AE285" s="138"/>
      <c r="AF285" s="140"/>
      <c r="AG285" s="140"/>
      <c r="AH285" s="140"/>
      <c r="AI285" s="139"/>
      <c r="AJ285" s="139"/>
      <c r="AK285" s="139"/>
      <c r="AL285" s="139"/>
      <c r="AM285" s="139"/>
      <c r="AN285" s="139"/>
      <c r="AO285" s="141"/>
      <c r="AP285" s="213"/>
    </row>
    <row r="286" spans="1:42" s="3" customFormat="1" ht="11.25">
      <c r="A286" s="29" t="s">
        <v>43</v>
      </c>
      <c r="B286" s="29" t="s">
        <v>26</v>
      </c>
      <c r="C286" s="29">
        <v>390401</v>
      </c>
      <c r="D286" s="74" t="s">
        <v>208</v>
      </c>
      <c r="E286" s="49" t="s">
        <v>209</v>
      </c>
      <c r="F286" s="15" t="s">
        <v>375</v>
      </c>
      <c r="G286" s="142">
        <v>4193</v>
      </c>
      <c r="H286" s="142">
        <v>4193</v>
      </c>
      <c r="I286" s="142">
        <v>0</v>
      </c>
      <c r="J286" s="142">
        <v>3302</v>
      </c>
      <c r="K286" s="142">
        <v>0</v>
      </c>
      <c r="L286" s="142">
        <v>891</v>
      </c>
      <c r="M286" s="142">
        <v>0</v>
      </c>
      <c r="N286" s="142">
        <v>0</v>
      </c>
      <c r="O286" s="142">
        <v>0</v>
      </c>
      <c r="P286" s="142">
        <v>0</v>
      </c>
      <c r="Q286" s="142">
        <v>0</v>
      </c>
      <c r="R286" s="142">
        <v>0</v>
      </c>
      <c r="S286" s="142">
        <v>0</v>
      </c>
      <c r="T286" s="142">
        <v>0</v>
      </c>
      <c r="U286" s="142">
        <v>0</v>
      </c>
      <c r="V286" s="142">
        <v>0</v>
      </c>
      <c r="W286" s="142">
        <v>0</v>
      </c>
      <c r="X286" s="142">
        <v>0</v>
      </c>
      <c r="Y286" s="142">
        <f t="shared" ref="Y286:Y292" si="118">SUM(Z286:AF286)+SUM(AI286:AO286)</f>
        <v>4193</v>
      </c>
      <c r="Z286" s="142">
        <v>0</v>
      </c>
      <c r="AA286" s="142">
        <v>3302</v>
      </c>
      <c r="AB286" s="142">
        <v>0</v>
      </c>
      <c r="AC286" s="142">
        <v>891</v>
      </c>
      <c r="AD286" s="142">
        <v>0</v>
      </c>
      <c r="AE286" s="142">
        <v>0</v>
      </c>
      <c r="AF286" s="142">
        <f t="shared" ref="AF286:AF292" si="119">+AG286+AH286</f>
        <v>0</v>
      </c>
      <c r="AG286" s="142">
        <v>0</v>
      </c>
      <c r="AH286" s="142">
        <v>0</v>
      </c>
      <c r="AI286" s="142">
        <v>0</v>
      </c>
      <c r="AJ286" s="142">
        <v>0</v>
      </c>
      <c r="AK286" s="142">
        <v>0</v>
      </c>
      <c r="AL286" s="142">
        <v>0</v>
      </c>
      <c r="AM286" s="142">
        <v>0</v>
      </c>
      <c r="AN286" s="142">
        <v>0</v>
      </c>
      <c r="AO286" s="142">
        <v>0</v>
      </c>
      <c r="AP286" s="214">
        <f t="shared" ref="AP286:AP290" si="120">+Y286/H286*100</f>
        <v>100</v>
      </c>
    </row>
    <row r="287" spans="1:42" s="3" customFormat="1" ht="11.25">
      <c r="A287" s="29" t="s">
        <v>43</v>
      </c>
      <c r="B287" s="29" t="s">
        <v>26</v>
      </c>
      <c r="C287" s="29">
        <v>390401</v>
      </c>
      <c r="D287" s="74" t="s">
        <v>210</v>
      </c>
      <c r="E287" s="54" t="s">
        <v>211</v>
      </c>
      <c r="F287" s="151" t="s">
        <v>60</v>
      </c>
      <c r="G287" s="142">
        <v>2026</v>
      </c>
      <c r="H287" s="142">
        <v>0</v>
      </c>
      <c r="I287" s="142">
        <v>0</v>
      </c>
      <c r="J287" s="142">
        <v>0</v>
      </c>
      <c r="K287" s="142">
        <v>0</v>
      </c>
      <c r="L287" s="142">
        <v>0</v>
      </c>
      <c r="M287" s="142">
        <v>0</v>
      </c>
      <c r="N287" s="142">
        <v>0</v>
      </c>
      <c r="O287" s="142">
        <v>0</v>
      </c>
      <c r="P287" s="142">
        <v>0</v>
      </c>
      <c r="Q287" s="142">
        <v>0</v>
      </c>
      <c r="R287" s="142">
        <v>0</v>
      </c>
      <c r="S287" s="142">
        <v>0</v>
      </c>
      <c r="T287" s="142">
        <v>0</v>
      </c>
      <c r="U287" s="142">
        <v>0</v>
      </c>
      <c r="V287" s="142">
        <v>0</v>
      </c>
      <c r="W287" s="142">
        <v>0</v>
      </c>
      <c r="X287" s="142">
        <v>0</v>
      </c>
      <c r="Y287" s="142">
        <f t="shared" si="118"/>
        <v>0</v>
      </c>
      <c r="Z287" s="142">
        <v>0</v>
      </c>
      <c r="AA287" s="142">
        <v>0</v>
      </c>
      <c r="AB287" s="142">
        <v>0</v>
      </c>
      <c r="AC287" s="142">
        <v>0</v>
      </c>
      <c r="AD287" s="142">
        <v>0</v>
      </c>
      <c r="AE287" s="142">
        <v>0</v>
      </c>
      <c r="AF287" s="142">
        <f t="shared" si="119"/>
        <v>0</v>
      </c>
      <c r="AG287" s="142">
        <v>0</v>
      </c>
      <c r="AH287" s="142">
        <v>0</v>
      </c>
      <c r="AI287" s="142">
        <v>0</v>
      </c>
      <c r="AJ287" s="142">
        <v>0</v>
      </c>
      <c r="AK287" s="142">
        <v>0</v>
      </c>
      <c r="AL287" s="142">
        <v>0</v>
      </c>
      <c r="AM287" s="142">
        <v>0</v>
      </c>
      <c r="AN287" s="142">
        <v>0</v>
      </c>
      <c r="AO287" s="142">
        <v>0</v>
      </c>
      <c r="AP287" s="214" t="s">
        <v>992</v>
      </c>
    </row>
    <row r="288" spans="1:42" s="3" customFormat="1" ht="11.25">
      <c r="A288" s="29" t="s">
        <v>43</v>
      </c>
      <c r="B288" s="29" t="s">
        <v>26</v>
      </c>
      <c r="C288" s="29">
        <v>390401</v>
      </c>
      <c r="D288" s="74" t="s">
        <v>212</v>
      </c>
      <c r="E288" s="54" t="s">
        <v>213</v>
      </c>
      <c r="F288" s="151">
        <v>2020</v>
      </c>
      <c r="G288" s="142">
        <v>14795</v>
      </c>
      <c r="H288" s="142">
        <v>0</v>
      </c>
      <c r="I288" s="142">
        <v>0</v>
      </c>
      <c r="J288" s="142">
        <v>0</v>
      </c>
      <c r="K288" s="142">
        <v>0</v>
      </c>
      <c r="L288" s="142">
        <v>0</v>
      </c>
      <c r="M288" s="142">
        <v>0</v>
      </c>
      <c r="N288" s="142">
        <v>0</v>
      </c>
      <c r="O288" s="142">
        <v>0</v>
      </c>
      <c r="P288" s="142">
        <v>0</v>
      </c>
      <c r="Q288" s="142">
        <v>0</v>
      </c>
      <c r="R288" s="142">
        <v>0</v>
      </c>
      <c r="S288" s="142">
        <v>0</v>
      </c>
      <c r="T288" s="142">
        <v>0</v>
      </c>
      <c r="U288" s="142">
        <v>0</v>
      </c>
      <c r="V288" s="142">
        <v>0</v>
      </c>
      <c r="W288" s="142">
        <v>0</v>
      </c>
      <c r="X288" s="142">
        <v>0</v>
      </c>
      <c r="Y288" s="142">
        <f t="shared" si="118"/>
        <v>0</v>
      </c>
      <c r="Z288" s="142">
        <v>0</v>
      </c>
      <c r="AA288" s="142">
        <v>0</v>
      </c>
      <c r="AB288" s="142">
        <v>0</v>
      </c>
      <c r="AC288" s="142">
        <v>0</v>
      </c>
      <c r="AD288" s="142">
        <v>0</v>
      </c>
      <c r="AE288" s="142">
        <v>0</v>
      </c>
      <c r="AF288" s="142">
        <f t="shared" si="119"/>
        <v>0</v>
      </c>
      <c r="AG288" s="142">
        <v>0</v>
      </c>
      <c r="AH288" s="142">
        <v>0</v>
      </c>
      <c r="AI288" s="142">
        <v>0</v>
      </c>
      <c r="AJ288" s="142">
        <v>0</v>
      </c>
      <c r="AK288" s="142">
        <v>0</v>
      </c>
      <c r="AL288" s="142">
        <v>0</v>
      </c>
      <c r="AM288" s="142">
        <v>0</v>
      </c>
      <c r="AN288" s="142">
        <v>0</v>
      </c>
      <c r="AO288" s="142">
        <v>0</v>
      </c>
      <c r="AP288" s="214" t="s">
        <v>992</v>
      </c>
    </row>
    <row r="289" spans="1:42" s="3" customFormat="1" ht="11.25">
      <c r="A289" s="29" t="s">
        <v>43</v>
      </c>
      <c r="B289" s="29" t="s">
        <v>26</v>
      </c>
      <c r="C289" s="29">
        <v>390401</v>
      </c>
      <c r="D289" s="74" t="s">
        <v>214</v>
      </c>
      <c r="E289" s="54" t="s">
        <v>215</v>
      </c>
      <c r="F289" s="151" t="s">
        <v>151</v>
      </c>
      <c r="G289" s="142">
        <v>9745</v>
      </c>
      <c r="H289" s="142">
        <v>0</v>
      </c>
      <c r="I289" s="142">
        <v>0</v>
      </c>
      <c r="J289" s="142">
        <v>0</v>
      </c>
      <c r="K289" s="142">
        <v>0</v>
      </c>
      <c r="L289" s="142">
        <v>0</v>
      </c>
      <c r="M289" s="142">
        <v>0</v>
      </c>
      <c r="N289" s="142">
        <v>0</v>
      </c>
      <c r="O289" s="142">
        <v>0</v>
      </c>
      <c r="P289" s="142">
        <v>0</v>
      </c>
      <c r="Q289" s="142">
        <v>0</v>
      </c>
      <c r="R289" s="142">
        <v>0</v>
      </c>
      <c r="S289" s="142">
        <v>0</v>
      </c>
      <c r="T289" s="142">
        <v>0</v>
      </c>
      <c r="U289" s="142">
        <v>0</v>
      </c>
      <c r="V289" s="142">
        <v>0</v>
      </c>
      <c r="W289" s="142">
        <v>0</v>
      </c>
      <c r="X289" s="142">
        <v>0</v>
      </c>
      <c r="Y289" s="142">
        <f t="shared" si="118"/>
        <v>0</v>
      </c>
      <c r="Z289" s="142">
        <v>0</v>
      </c>
      <c r="AA289" s="142">
        <v>0</v>
      </c>
      <c r="AB289" s="142">
        <v>0</v>
      </c>
      <c r="AC289" s="142">
        <v>0</v>
      </c>
      <c r="AD289" s="142">
        <v>0</v>
      </c>
      <c r="AE289" s="142">
        <v>0</v>
      </c>
      <c r="AF289" s="142">
        <f t="shared" si="119"/>
        <v>0</v>
      </c>
      <c r="AG289" s="142">
        <v>0</v>
      </c>
      <c r="AH289" s="142">
        <v>0</v>
      </c>
      <c r="AI289" s="142">
        <v>0</v>
      </c>
      <c r="AJ289" s="142">
        <v>0</v>
      </c>
      <c r="AK289" s="142">
        <v>0</v>
      </c>
      <c r="AL289" s="142">
        <v>0</v>
      </c>
      <c r="AM289" s="142">
        <v>0</v>
      </c>
      <c r="AN289" s="142">
        <v>0</v>
      </c>
      <c r="AO289" s="142">
        <v>0</v>
      </c>
      <c r="AP289" s="214" t="s">
        <v>992</v>
      </c>
    </row>
    <row r="290" spans="1:42" s="3" customFormat="1" ht="11.25">
      <c r="A290" s="29" t="s">
        <v>43</v>
      </c>
      <c r="B290" s="29" t="s">
        <v>26</v>
      </c>
      <c r="C290" s="29">
        <v>390401</v>
      </c>
      <c r="D290" s="46" t="s">
        <v>216</v>
      </c>
      <c r="E290" s="30" t="s">
        <v>217</v>
      </c>
      <c r="F290" s="22" t="s">
        <v>151</v>
      </c>
      <c r="G290" s="142">
        <v>1590</v>
      </c>
      <c r="H290" s="142">
        <v>1590</v>
      </c>
      <c r="I290" s="142">
        <v>0</v>
      </c>
      <c r="J290" s="142">
        <v>1252</v>
      </c>
      <c r="K290" s="142">
        <v>0</v>
      </c>
      <c r="L290" s="142">
        <v>338</v>
      </c>
      <c r="M290" s="142">
        <v>0</v>
      </c>
      <c r="N290" s="142">
        <v>0</v>
      </c>
      <c r="O290" s="142">
        <v>0</v>
      </c>
      <c r="P290" s="142">
        <v>0</v>
      </c>
      <c r="Q290" s="142">
        <v>0</v>
      </c>
      <c r="R290" s="142">
        <v>0</v>
      </c>
      <c r="S290" s="142">
        <v>0</v>
      </c>
      <c r="T290" s="142">
        <v>0</v>
      </c>
      <c r="U290" s="142">
        <v>0</v>
      </c>
      <c r="V290" s="142">
        <v>0</v>
      </c>
      <c r="W290" s="142">
        <v>0</v>
      </c>
      <c r="X290" s="142">
        <v>0</v>
      </c>
      <c r="Y290" s="142">
        <f t="shared" si="118"/>
        <v>1589</v>
      </c>
      <c r="Z290" s="142">
        <v>0</v>
      </c>
      <c r="AA290" s="142">
        <v>1251</v>
      </c>
      <c r="AB290" s="142">
        <v>0</v>
      </c>
      <c r="AC290" s="142">
        <v>338</v>
      </c>
      <c r="AD290" s="142">
        <v>0</v>
      </c>
      <c r="AE290" s="142">
        <v>0</v>
      </c>
      <c r="AF290" s="142">
        <f t="shared" si="119"/>
        <v>0</v>
      </c>
      <c r="AG290" s="142">
        <v>0</v>
      </c>
      <c r="AH290" s="142">
        <v>0</v>
      </c>
      <c r="AI290" s="142">
        <v>0</v>
      </c>
      <c r="AJ290" s="142">
        <v>0</v>
      </c>
      <c r="AK290" s="142">
        <v>0</v>
      </c>
      <c r="AL290" s="142">
        <v>0</v>
      </c>
      <c r="AM290" s="142">
        <v>0</v>
      </c>
      <c r="AN290" s="142">
        <v>0</v>
      </c>
      <c r="AO290" s="142">
        <v>0</v>
      </c>
      <c r="AP290" s="214">
        <f t="shared" si="120"/>
        <v>99.937106918238996</v>
      </c>
    </row>
    <row r="291" spans="1:42" s="3" customFormat="1" ht="11.25">
      <c r="A291" s="29" t="s">
        <v>138</v>
      </c>
      <c r="B291" s="29" t="s">
        <v>26</v>
      </c>
      <c r="C291" s="29">
        <v>390401</v>
      </c>
      <c r="D291" s="74" t="s">
        <v>218</v>
      </c>
      <c r="E291" s="54" t="s">
        <v>219</v>
      </c>
      <c r="F291" s="151" t="s">
        <v>387</v>
      </c>
      <c r="G291" s="142">
        <v>1741</v>
      </c>
      <c r="H291" s="142">
        <v>0</v>
      </c>
      <c r="I291" s="142">
        <v>0</v>
      </c>
      <c r="J291" s="142">
        <v>0</v>
      </c>
      <c r="K291" s="142">
        <v>0</v>
      </c>
      <c r="L291" s="142">
        <v>0</v>
      </c>
      <c r="M291" s="142">
        <v>0</v>
      </c>
      <c r="N291" s="142">
        <v>0</v>
      </c>
      <c r="O291" s="142">
        <v>0</v>
      </c>
      <c r="P291" s="142">
        <v>0</v>
      </c>
      <c r="Q291" s="142">
        <v>0</v>
      </c>
      <c r="R291" s="142">
        <v>0</v>
      </c>
      <c r="S291" s="142">
        <v>0</v>
      </c>
      <c r="T291" s="142">
        <v>0</v>
      </c>
      <c r="U291" s="142">
        <v>0</v>
      </c>
      <c r="V291" s="142">
        <v>0</v>
      </c>
      <c r="W291" s="142">
        <v>0</v>
      </c>
      <c r="X291" s="142">
        <v>0</v>
      </c>
      <c r="Y291" s="142">
        <f t="shared" si="118"/>
        <v>0</v>
      </c>
      <c r="Z291" s="142">
        <v>0</v>
      </c>
      <c r="AA291" s="142">
        <v>0</v>
      </c>
      <c r="AB291" s="142">
        <v>0</v>
      </c>
      <c r="AC291" s="142">
        <v>0</v>
      </c>
      <c r="AD291" s="142">
        <v>0</v>
      </c>
      <c r="AE291" s="142">
        <v>0</v>
      </c>
      <c r="AF291" s="142">
        <f t="shared" si="119"/>
        <v>0</v>
      </c>
      <c r="AG291" s="142">
        <v>0</v>
      </c>
      <c r="AH291" s="142">
        <v>0</v>
      </c>
      <c r="AI291" s="142">
        <v>0</v>
      </c>
      <c r="AJ291" s="142">
        <v>0</v>
      </c>
      <c r="AK291" s="142">
        <v>0</v>
      </c>
      <c r="AL291" s="142">
        <v>0</v>
      </c>
      <c r="AM291" s="142">
        <v>0</v>
      </c>
      <c r="AN291" s="142">
        <v>0</v>
      </c>
      <c r="AO291" s="142">
        <v>0</v>
      </c>
      <c r="AP291" s="214" t="s">
        <v>992</v>
      </c>
    </row>
    <row r="292" spans="1:42" ht="11.25">
      <c r="A292" s="45" t="s">
        <v>54</v>
      </c>
      <c r="B292" s="29" t="s">
        <v>26</v>
      </c>
      <c r="C292" s="29">
        <v>390401</v>
      </c>
      <c r="D292" s="74" t="s">
        <v>732</v>
      </c>
      <c r="E292" s="80" t="s">
        <v>586</v>
      </c>
      <c r="F292" s="15">
        <v>2021</v>
      </c>
      <c r="G292" s="142">
        <v>0</v>
      </c>
      <c r="H292" s="142">
        <v>0</v>
      </c>
      <c r="I292" s="142">
        <v>0</v>
      </c>
      <c r="J292" s="142">
        <v>0</v>
      </c>
      <c r="K292" s="142">
        <v>0</v>
      </c>
      <c r="L292" s="142">
        <v>0</v>
      </c>
      <c r="M292" s="142">
        <v>0</v>
      </c>
      <c r="N292" s="142">
        <v>0</v>
      </c>
      <c r="O292" s="142">
        <v>0</v>
      </c>
      <c r="P292" s="142">
        <v>0</v>
      </c>
      <c r="Q292" s="142">
        <v>0</v>
      </c>
      <c r="R292" s="142">
        <v>0</v>
      </c>
      <c r="S292" s="142">
        <v>0</v>
      </c>
      <c r="T292" s="142">
        <v>0</v>
      </c>
      <c r="U292" s="142">
        <v>0</v>
      </c>
      <c r="V292" s="142">
        <v>0</v>
      </c>
      <c r="W292" s="142">
        <v>0</v>
      </c>
      <c r="X292" s="142">
        <v>0</v>
      </c>
      <c r="Y292" s="142">
        <f t="shared" si="118"/>
        <v>0</v>
      </c>
      <c r="Z292" s="142">
        <v>0</v>
      </c>
      <c r="AA292" s="142">
        <v>0</v>
      </c>
      <c r="AB292" s="142">
        <v>0</v>
      </c>
      <c r="AC292" s="142">
        <v>0</v>
      </c>
      <c r="AD292" s="142">
        <v>0</v>
      </c>
      <c r="AE292" s="142">
        <v>0</v>
      </c>
      <c r="AF292" s="142">
        <f t="shared" si="119"/>
        <v>0</v>
      </c>
      <c r="AG292" s="142">
        <v>0</v>
      </c>
      <c r="AH292" s="142">
        <v>0</v>
      </c>
      <c r="AI292" s="142">
        <v>0</v>
      </c>
      <c r="AJ292" s="142">
        <v>0</v>
      </c>
      <c r="AK292" s="142">
        <v>0</v>
      </c>
      <c r="AL292" s="142">
        <v>0</v>
      </c>
      <c r="AM292" s="142">
        <v>0</v>
      </c>
      <c r="AN292" s="142">
        <v>0</v>
      </c>
      <c r="AO292" s="142">
        <v>0</v>
      </c>
      <c r="AP292" s="214" t="s">
        <v>992</v>
      </c>
    </row>
    <row r="293" spans="1:42" ht="11.25">
      <c r="A293" s="29"/>
      <c r="B293" s="29"/>
      <c r="C293" s="29"/>
      <c r="D293" s="74"/>
      <c r="E293" s="54"/>
      <c r="F293" s="151"/>
      <c r="G293" s="135"/>
      <c r="H293" s="135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6"/>
      <c r="Y293" s="135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6"/>
      <c r="AP293" s="213"/>
    </row>
    <row r="294" spans="1:42" ht="11.25">
      <c r="A294" s="29"/>
      <c r="B294" s="29"/>
      <c r="C294" s="29"/>
      <c r="D294" s="48"/>
      <c r="E294" s="79" t="s">
        <v>220</v>
      </c>
      <c r="F294" s="158"/>
      <c r="G294" s="135"/>
      <c r="H294" s="135"/>
      <c r="I294" s="138"/>
      <c r="J294" s="138"/>
      <c r="K294" s="138"/>
      <c r="L294" s="138"/>
      <c r="M294" s="138"/>
      <c r="N294" s="138"/>
      <c r="O294" s="140"/>
      <c r="P294" s="140"/>
      <c r="Q294" s="140"/>
      <c r="R294" s="139"/>
      <c r="S294" s="139"/>
      <c r="T294" s="139"/>
      <c r="U294" s="139"/>
      <c r="V294" s="139"/>
      <c r="W294" s="139"/>
      <c r="X294" s="141"/>
      <c r="Y294" s="135"/>
      <c r="Z294" s="138"/>
      <c r="AA294" s="138"/>
      <c r="AB294" s="138"/>
      <c r="AC294" s="138"/>
      <c r="AD294" s="138"/>
      <c r="AE294" s="138"/>
      <c r="AF294" s="140"/>
      <c r="AG294" s="140"/>
      <c r="AH294" s="140"/>
      <c r="AI294" s="139"/>
      <c r="AJ294" s="139"/>
      <c r="AK294" s="139"/>
      <c r="AL294" s="139"/>
      <c r="AM294" s="139"/>
      <c r="AN294" s="139"/>
      <c r="AO294" s="141"/>
      <c r="AP294" s="213"/>
    </row>
    <row r="295" spans="1:42" ht="11.25">
      <c r="A295" s="29" t="s">
        <v>43</v>
      </c>
      <c r="B295" s="29" t="s">
        <v>26</v>
      </c>
      <c r="C295" s="29">
        <v>390411</v>
      </c>
      <c r="D295" s="48" t="s">
        <v>221</v>
      </c>
      <c r="E295" s="54" t="s">
        <v>222</v>
      </c>
      <c r="F295" s="20" t="s">
        <v>104</v>
      </c>
      <c r="G295" s="142">
        <v>12067</v>
      </c>
      <c r="H295" s="142">
        <v>0</v>
      </c>
      <c r="I295" s="142">
        <v>0</v>
      </c>
      <c r="J295" s="142">
        <v>0</v>
      </c>
      <c r="K295" s="142">
        <v>0</v>
      </c>
      <c r="L295" s="142">
        <v>0</v>
      </c>
      <c r="M295" s="142">
        <v>0</v>
      </c>
      <c r="N295" s="142">
        <v>0</v>
      </c>
      <c r="O295" s="142">
        <v>0</v>
      </c>
      <c r="P295" s="142">
        <v>0</v>
      </c>
      <c r="Q295" s="142">
        <v>0</v>
      </c>
      <c r="R295" s="142">
        <v>0</v>
      </c>
      <c r="S295" s="142">
        <v>0</v>
      </c>
      <c r="T295" s="142">
        <v>0</v>
      </c>
      <c r="U295" s="142">
        <v>0</v>
      </c>
      <c r="V295" s="142">
        <v>0</v>
      </c>
      <c r="W295" s="142">
        <v>0</v>
      </c>
      <c r="X295" s="142">
        <v>0</v>
      </c>
      <c r="Y295" s="142">
        <f t="shared" ref="Y295:Y301" si="121">SUM(Z295:AF295)+SUM(AI295:AO295)</f>
        <v>0</v>
      </c>
      <c r="Z295" s="142">
        <v>0</v>
      </c>
      <c r="AA295" s="142">
        <v>0</v>
      </c>
      <c r="AB295" s="142">
        <v>0</v>
      </c>
      <c r="AC295" s="142">
        <v>0</v>
      </c>
      <c r="AD295" s="142">
        <v>0</v>
      </c>
      <c r="AE295" s="142">
        <v>0</v>
      </c>
      <c r="AF295" s="142">
        <f t="shared" ref="AF295:AF301" si="122">+AG295+AH295</f>
        <v>0</v>
      </c>
      <c r="AG295" s="142">
        <v>0</v>
      </c>
      <c r="AH295" s="142">
        <v>0</v>
      </c>
      <c r="AI295" s="142">
        <v>0</v>
      </c>
      <c r="AJ295" s="142">
        <v>0</v>
      </c>
      <c r="AK295" s="142">
        <v>0</v>
      </c>
      <c r="AL295" s="142">
        <v>0</v>
      </c>
      <c r="AM295" s="142">
        <v>0</v>
      </c>
      <c r="AN295" s="142">
        <v>0</v>
      </c>
      <c r="AO295" s="142">
        <v>0</v>
      </c>
      <c r="AP295" s="214" t="s">
        <v>992</v>
      </c>
    </row>
    <row r="296" spans="1:42" ht="11.25">
      <c r="A296" s="29" t="s">
        <v>43</v>
      </c>
      <c r="B296" s="29" t="s">
        <v>26</v>
      </c>
      <c r="C296" s="29">
        <v>390411</v>
      </c>
      <c r="D296" s="48" t="s">
        <v>223</v>
      </c>
      <c r="E296" s="70" t="s">
        <v>224</v>
      </c>
      <c r="F296" s="21" t="s">
        <v>63</v>
      </c>
      <c r="G296" s="142">
        <v>895</v>
      </c>
      <c r="H296" s="142">
        <v>0</v>
      </c>
      <c r="I296" s="142">
        <v>0</v>
      </c>
      <c r="J296" s="142">
        <v>0</v>
      </c>
      <c r="K296" s="142">
        <v>0</v>
      </c>
      <c r="L296" s="142">
        <v>0</v>
      </c>
      <c r="M296" s="142">
        <v>0</v>
      </c>
      <c r="N296" s="142">
        <v>0</v>
      </c>
      <c r="O296" s="142">
        <v>0</v>
      </c>
      <c r="P296" s="142">
        <v>0</v>
      </c>
      <c r="Q296" s="142">
        <v>0</v>
      </c>
      <c r="R296" s="142">
        <v>0</v>
      </c>
      <c r="S296" s="142">
        <v>0</v>
      </c>
      <c r="T296" s="142">
        <v>0</v>
      </c>
      <c r="U296" s="142">
        <v>0</v>
      </c>
      <c r="V296" s="142">
        <v>0</v>
      </c>
      <c r="W296" s="142">
        <v>0</v>
      </c>
      <c r="X296" s="142">
        <v>0</v>
      </c>
      <c r="Y296" s="142">
        <f t="shared" si="121"/>
        <v>0</v>
      </c>
      <c r="Z296" s="142">
        <v>0</v>
      </c>
      <c r="AA296" s="142">
        <v>0</v>
      </c>
      <c r="AB296" s="142">
        <v>0</v>
      </c>
      <c r="AC296" s="142">
        <v>0</v>
      </c>
      <c r="AD296" s="142">
        <v>0</v>
      </c>
      <c r="AE296" s="142">
        <v>0</v>
      </c>
      <c r="AF296" s="142">
        <f t="shared" si="122"/>
        <v>0</v>
      </c>
      <c r="AG296" s="142">
        <v>0</v>
      </c>
      <c r="AH296" s="142">
        <v>0</v>
      </c>
      <c r="AI296" s="142">
        <v>0</v>
      </c>
      <c r="AJ296" s="142">
        <v>0</v>
      </c>
      <c r="AK296" s="142">
        <v>0</v>
      </c>
      <c r="AL296" s="142">
        <v>0</v>
      </c>
      <c r="AM296" s="142">
        <v>0</v>
      </c>
      <c r="AN296" s="142">
        <v>0</v>
      </c>
      <c r="AO296" s="142">
        <v>0</v>
      </c>
      <c r="AP296" s="214" t="s">
        <v>992</v>
      </c>
    </row>
    <row r="297" spans="1:42" ht="11.25">
      <c r="A297" s="29" t="s">
        <v>43</v>
      </c>
      <c r="B297" s="29" t="s">
        <v>26</v>
      </c>
      <c r="C297" s="29">
        <v>390411</v>
      </c>
      <c r="D297" s="48" t="s">
        <v>225</v>
      </c>
      <c r="E297" s="70" t="s">
        <v>226</v>
      </c>
      <c r="F297" s="21" t="s">
        <v>89</v>
      </c>
      <c r="G297" s="142">
        <v>1500</v>
      </c>
      <c r="H297" s="142">
        <v>570</v>
      </c>
      <c r="I297" s="142">
        <v>0</v>
      </c>
      <c r="J297" s="142">
        <v>449</v>
      </c>
      <c r="K297" s="142">
        <v>0</v>
      </c>
      <c r="L297" s="142">
        <v>121</v>
      </c>
      <c r="M297" s="142">
        <v>0</v>
      </c>
      <c r="N297" s="142">
        <v>0</v>
      </c>
      <c r="O297" s="142">
        <v>0</v>
      </c>
      <c r="P297" s="142">
        <v>0</v>
      </c>
      <c r="Q297" s="142">
        <v>0</v>
      </c>
      <c r="R297" s="142">
        <v>0</v>
      </c>
      <c r="S297" s="142">
        <v>0</v>
      </c>
      <c r="T297" s="142">
        <v>0</v>
      </c>
      <c r="U297" s="142">
        <v>0</v>
      </c>
      <c r="V297" s="142">
        <v>0</v>
      </c>
      <c r="W297" s="142">
        <v>0</v>
      </c>
      <c r="X297" s="142">
        <v>0</v>
      </c>
      <c r="Y297" s="142">
        <f t="shared" si="121"/>
        <v>554</v>
      </c>
      <c r="Z297" s="142">
        <v>0</v>
      </c>
      <c r="AA297" s="142">
        <v>438</v>
      </c>
      <c r="AB297" s="142">
        <v>0</v>
      </c>
      <c r="AC297" s="142">
        <v>116</v>
      </c>
      <c r="AD297" s="142">
        <v>0</v>
      </c>
      <c r="AE297" s="142">
        <v>0</v>
      </c>
      <c r="AF297" s="142">
        <f t="shared" si="122"/>
        <v>0</v>
      </c>
      <c r="AG297" s="142">
        <v>0</v>
      </c>
      <c r="AH297" s="142">
        <v>0</v>
      </c>
      <c r="AI297" s="142">
        <v>0</v>
      </c>
      <c r="AJ297" s="142">
        <v>0</v>
      </c>
      <c r="AK297" s="142">
        <v>0</v>
      </c>
      <c r="AL297" s="142">
        <v>0</v>
      </c>
      <c r="AM297" s="142">
        <v>0</v>
      </c>
      <c r="AN297" s="142">
        <v>0</v>
      </c>
      <c r="AO297" s="142">
        <v>0</v>
      </c>
      <c r="AP297" s="214">
        <f t="shared" ref="AP297:AP301" si="123">+Y297/H297*100</f>
        <v>97.192982456140356</v>
      </c>
    </row>
    <row r="298" spans="1:42" ht="11.25">
      <c r="A298" s="29" t="s">
        <v>43</v>
      </c>
      <c r="B298" s="29" t="s">
        <v>26</v>
      </c>
      <c r="C298" s="29">
        <v>390411</v>
      </c>
      <c r="D298" s="48" t="s">
        <v>227</v>
      </c>
      <c r="E298" s="70" t="s">
        <v>228</v>
      </c>
      <c r="F298" s="21" t="s">
        <v>151</v>
      </c>
      <c r="G298" s="142">
        <v>1300</v>
      </c>
      <c r="H298" s="142">
        <v>935</v>
      </c>
      <c r="I298" s="142">
        <v>0</v>
      </c>
      <c r="J298" s="142">
        <v>736</v>
      </c>
      <c r="K298" s="142">
        <v>0</v>
      </c>
      <c r="L298" s="142">
        <v>199</v>
      </c>
      <c r="M298" s="142">
        <v>0</v>
      </c>
      <c r="N298" s="142">
        <v>0</v>
      </c>
      <c r="O298" s="142">
        <v>0</v>
      </c>
      <c r="P298" s="142">
        <v>0</v>
      </c>
      <c r="Q298" s="142">
        <v>0</v>
      </c>
      <c r="R298" s="142">
        <v>0</v>
      </c>
      <c r="S298" s="142">
        <v>0</v>
      </c>
      <c r="T298" s="142">
        <v>0</v>
      </c>
      <c r="U298" s="142">
        <v>0</v>
      </c>
      <c r="V298" s="142">
        <v>0</v>
      </c>
      <c r="W298" s="142">
        <v>0</v>
      </c>
      <c r="X298" s="142">
        <v>0</v>
      </c>
      <c r="Y298" s="142">
        <f t="shared" si="121"/>
        <v>919</v>
      </c>
      <c r="Z298" s="142">
        <v>0</v>
      </c>
      <c r="AA298" s="142">
        <v>724</v>
      </c>
      <c r="AB298" s="142">
        <v>0</v>
      </c>
      <c r="AC298" s="142">
        <v>195</v>
      </c>
      <c r="AD298" s="142">
        <v>0</v>
      </c>
      <c r="AE298" s="142">
        <v>0</v>
      </c>
      <c r="AF298" s="142">
        <f t="shared" si="122"/>
        <v>0</v>
      </c>
      <c r="AG298" s="142">
        <v>0</v>
      </c>
      <c r="AH298" s="142">
        <v>0</v>
      </c>
      <c r="AI298" s="142">
        <v>0</v>
      </c>
      <c r="AJ298" s="142">
        <v>0</v>
      </c>
      <c r="AK298" s="142">
        <v>0</v>
      </c>
      <c r="AL298" s="142">
        <v>0</v>
      </c>
      <c r="AM298" s="142">
        <v>0</v>
      </c>
      <c r="AN298" s="142">
        <v>0</v>
      </c>
      <c r="AO298" s="142">
        <v>0</v>
      </c>
      <c r="AP298" s="214">
        <f t="shared" si="123"/>
        <v>98.288770053475943</v>
      </c>
    </row>
    <row r="299" spans="1:42" ht="11.25">
      <c r="A299" s="29" t="s">
        <v>43</v>
      </c>
      <c r="B299" s="29" t="s">
        <v>26</v>
      </c>
      <c r="C299" s="29">
        <v>390411</v>
      </c>
      <c r="D299" s="46" t="s">
        <v>229</v>
      </c>
      <c r="E299" s="30" t="s">
        <v>230</v>
      </c>
      <c r="F299" s="21" t="s">
        <v>151</v>
      </c>
      <c r="G299" s="142">
        <v>1500</v>
      </c>
      <c r="H299" s="142">
        <v>488</v>
      </c>
      <c r="I299" s="142">
        <v>0</v>
      </c>
      <c r="J299" s="142">
        <v>384</v>
      </c>
      <c r="K299" s="142">
        <v>0</v>
      </c>
      <c r="L299" s="142">
        <v>104</v>
      </c>
      <c r="M299" s="142">
        <v>0</v>
      </c>
      <c r="N299" s="142">
        <v>0</v>
      </c>
      <c r="O299" s="142">
        <v>0</v>
      </c>
      <c r="P299" s="142">
        <v>0</v>
      </c>
      <c r="Q299" s="142">
        <v>0</v>
      </c>
      <c r="R299" s="142">
        <v>0</v>
      </c>
      <c r="S299" s="142">
        <v>0</v>
      </c>
      <c r="T299" s="142">
        <v>0</v>
      </c>
      <c r="U299" s="142">
        <v>0</v>
      </c>
      <c r="V299" s="142">
        <v>0</v>
      </c>
      <c r="W299" s="142">
        <v>0</v>
      </c>
      <c r="X299" s="142">
        <v>0</v>
      </c>
      <c r="Y299" s="142">
        <f t="shared" si="121"/>
        <v>469</v>
      </c>
      <c r="Z299" s="142">
        <v>0</v>
      </c>
      <c r="AA299" s="142">
        <v>369</v>
      </c>
      <c r="AB299" s="142">
        <v>0</v>
      </c>
      <c r="AC299" s="142">
        <v>100</v>
      </c>
      <c r="AD299" s="142">
        <v>0</v>
      </c>
      <c r="AE299" s="142">
        <v>0</v>
      </c>
      <c r="AF299" s="142">
        <f t="shared" si="122"/>
        <v>0</v>
      </c>
      <c r="AG299" s="142">
        <v>0</v>
      </c>
      <c r="AH299" s="142">
        <v>0</v>
      </c>
      <c r="AI299" s="142">
        <v>0</v>
      </c>
      <c r="AJ299" s="142">
        <v>0</v>
      </c>
      <c r="AK299" s="142">
        <v>0</v>
      </c>
      <c r="AL299" s="142">
        <v>0</v>
      </c>
      <c r="AM299" s="142">
        <v>0</v>
      </c>
      <c r="AN299" s="142">
        <v>0</v>
      </c>
      <c r="AO299" s="142">
        <v>0</v>
      </c>
      <c r="AP299" s="214">
        <f t="shared" si="123"/>
        <v>96.106557377049185</v>
      </c>
    </row>
    <row r="300" spans="1:42" ht="11.25">
      <c r="A300" s="29" t="s">
        <v>43</v>
      </c>
      <c r="B300" s="29" t="s">
        <v>26</v>
      </c>
      <c r="C300" s="29">
        <v>390411</v>
      </c>
      <c r="D300" s="48" t="s">
        <v>231</v>
      </c>
      <c r="E300" s="70" t="s">
        <v>232</v>
      </c>
      <c r="F300" s="21" t="s">
        <v>151</v>
      </c>
      <c r="G300" s="142">
        <v>900</v>
      </c>
      <c r="H300" s="142">
        <v>770</v>
      </c>
      <c r="I300" s="142">
        <v>0</v>
      </c>
      <c r="J300" s="142">
        <v>606</v>
      </c>
      <c r="K300" s="142">
        <v>0</v>
      </c>
      <c r="L300" s="142">
        <v>164</v>
      </c>
      <c r="M300" s="142">
        <v>0</v>
      </c>
      <c r="N300" s="142">
        <v>0</v>
      </c>
      <c r="O300" s="142">
        <v>0</v>
      </c>
      <c r="P300" s="142">
        <v>0</v>
      </c>
      <c r="Q300" s="142">
        <v>0</v>
      </c>
      <c r="R300" s="142">
        <v>0</v>
      </c>
      <c r="S300" s="142">
        <v>0</v>
      </c>
      <c r="T300" s="142">
        <v>0</v>
      </c>
      <c r="U300" s="142">
        <v>0</v>
      </c>
      <c r="V300" s="142">
        <v>0</v>
      </c>
      <c r="W300" s="142">
        <v>0</v>
      </c>
      <c r="X300" s="142">
        <v>0</v>
      </c>
      <c r="Y300" s="142">
        <f t="shared" si="121"/>
        <v>762</v>
      </c>
      <c r="Z300" s="142">
        <v>0</v>
      </c>
      <c r="AA300" s="142">
        <v>600</v>
      </c>
      <c r="AB300" s="142">
        <v>0</v>
      </c>
      <c r="AC300" s="142">
        <v>162</v>
      </c>
      <c r="AD300" s="142">
        <v>0</v>
      </c>
      <c r="AE300" s="142">
        <v>0</v>
      </c>
      <c r="AF300" s="142">
        <f t="shared" si="122"/>
        <v>0</v>
      </c>
      <c r="AG300" s="142">
        <v>0</v>
      </c>
      <c r="AH300" s="142">
        <v>0</v>
      </c>
      <c r="AI300" s="142">
        <v>0</v>
      </c>
      <c r="AJ300" s="142">
        <v>0</v>
      </c>
      <c r="AK300" s="142">
        <v>0</v>
      </c>
      <c r="AL300" s="142">
        <v>0</v>
      </c>
      <c r="AM300" s="142">
        <v>0</v>
      </c>
      <c r="AN300" s="142">
        <v>0</v>
      </c>
      <c r="AO300" s="142">
        <v>0</v>
      </c>
      <c r="AP300" s="214">
        <f t="shared" si="123"/>
        <v>98.961038961038966</v>
      </c>
    </row>
    <row r="301" spans="1:42" ht="11.25">
      <c r="A301" s="29" t="s">
        <v>43</v>
      </c>
      <c r="B301" s="29" t="s">
        <v>26</v>
      </c>
      <c r="C301" s="29">
        <v>390411</v>
      </c>
      <c r="D301" s="48" t="s">
        <v>694</v>
      </c>
      <c r="E301" s="80" t="s">
        <v>586</v>
      </c>
      <c r="F301" s="15">
        <v>2021</v>
      </c>
      <c r="G301" s="142">
        <v>500</v>
      </c>
      <c r="H301" s="142">
        <v>500</v>
      </c>
      <c r="I301" s="142">
        <v>0</v>
      </c>
      <c r="J301" s="142">
        <v>394</v>
      </c>
      <c r="K301" s="142">
        <v>0</v>
      </c>
      <c r="L301" s="142">
        <v>106</v>
      </c>
      <c r="M301" s="142">
        <v>0</v>
      </c>
      <c r="N301" s="142">
        <v>0</v>
      </c>
      <c r="O301" s="142">
        <v>0</v>
      </c>
      <c r="P301" s="142">
        <v>0</v>
      </c>
      <c r="Q301" s="142">
        <v>0</v>
      </c>
      <c r="R301" s="142">
        <v>0</v>
      </c>
      <c r="S301" s="142">
        <v>0</v>
      </c>
      <c r="T301" s="142">
        <v>0</v>
      </c>
      <c r="U301" s="142">
        <v>0</v>
      </c>
      <c r="V301" s="142">
        <v>0</v>
      </c>
      <c r="W301" s="142">
        <v>0</v>
      </c>
      <c r="X301" s="142">
        <v>0</v>
      </c>
      <c r="Y301" s="142">
        <f t="shared" si="121"/>
        <v>463</v>
      </c>
      <c r="Z301" s="142">
        <v>0</v>
      </c>
      <c r="AA301" s="142">
        <v>365</v>
      </c>
      <c r="AB301" s="142">
        <v>0</v>
      </c>
      <c r="AC301" s="142">
        <v>98</v>
      </c>
      <c r="AD301" s="142">
        <v>0</v>
      </c>
      <c r="AE301" s="142">
        <v>0</v>
      </c>
      <c r="AF301" s="142">
        <f t="shared" si="122"/>
        <v>0</v>
      </c>
      <c r="AG301" s="142">
        <v>0</v>
      </c>
      <c r="AH301" s="142">
        <v>0</v>
      </c>
      <c r="AI301" s="142">
        <v>0</v>
      </c>
      <c r="AJ301" s="142">
        <v>0</v>
      </c>
      <c r="AK301" s="142">
        <v>0</v>
      </c>
      <c r="AL301" s="142">
        <v>0</v>
      </c>
      <c r="AM301" s="142">
        <v>0</v>
      </c>
      <c r="AN301" s="142">
        <v>0</v>
      </c>
      <c r="AO301" s="142">
        <v>0</v>
      </c>
      <c r="AP301" s="214">
        <f t="shared" si="123"/>
        <v>92.600000000000009</v>
      </c>
    </row>
    <row r="302" spans="1:42" ht="11.25">
      <c r="A302" s="29"/>
      <c r="B302" s="29"/>
      <c r="C302" s="29"/>
      <c r="D302" s="48"/>
      <c r="E302" s="54"/>
      <c r="F302" s="20"/>
      <c r="G302" s="135"/>
      <c r="H302" s="135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6"/>
      <c r="Y302" s="135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6"/>
      <c r="AP302" s="213"/>
    </row>
    <row r="303" spans="1:42" ht="11.25">
      <c r="A303" s="81"/>
      <c r="B303" s="81"/>
      <c r="C303" s="81"/>
      <c r="D303" s="65"/>
      <c r="E303" s="79" t="s">
        <v>233</v>
      </c>
      <c r="F303" s="20"/>
      <c r="G303" s="135"/>
      <c r="H303" s="135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6"/>
      <c r="Y303" s="135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6"/>
      <c r="AP303" s="213"/>
    </row>
    <row r="304" spans="1:42" ht="11.25">
      <c r="A304" s="29" t="s">
        <v>43</v>
      </c>
      <c r="B304" s="29" t="s">
        <v>26</v>
      </c>
      <c r="C304" s="29">
        <v>390421</v>
      </c>
      <c r="D304" s="48" t="s">
        <v>234</v>
      </c>
      <c r="E304" s="70" t="s">
        <v>235</v>
      </c>
      <c r="F304" s="21" t="s">
        <v>63</v>
      </c>
      <c r="G304" s="142">
        <v>6292</v>
      </c>
      <c r="H304" s="142">
        <v>0</v>
      </c>
      <c r="I304" s="142">
        <v>0</v>
      </c>
      <c r="J304" s="142">
        <v>0</v>
      </c>
      <c r="K304" s="142">
        <v>0</v>
      </c>
      <c r="L304" s="142">
        <v>0</v>
      </c>
      <c r="M304" s="142">
        <v>0</v>
      </c>
      <c r="N304" s="142">
        <v>0</v>
      </c>
      <c r="O304" s="142">
        <v>0</v>
      </c>
      <c r="P304" s="142">
        <v>0</v>
      </c>
      <c r="Q304" s="142">
        <v>0</v>
      </c>
      <c r="R304" s="142">
        <v>0</v>
      </c>
      <c r="S304" s="142">
        <v>0</v>
      </c>
      <c r="T304" s="142">
        <v>0</v>
      </c>
      <c r="U304" s="142">
        <v>0</v>
      </c>
      <c r="V304" s="142">
        <v>0</v>
      </c>
      <c r="W304" s="142">
        <v>0</v>
      </c>
      <c r="X304" s="142">
        <v>0</v>
      </c>
      <c r="Y304" s="142">
        <f t="shared" ref="Y304:Y309" si="124">SUM(Z304:AF304)+SUM(AI304:AO304)</f>
        <v>0</v>
      </c>
      <c r="Z304" s="142">
        <v>0</v>
      </c>
      <c r="AA304" s="142">
        <v>0</v>
      </c>
      <c r="AB304" s="142">
        <v>0</v>
      </c>
      <c r="AC304" s="142">
        <v>0</v>
      </c>
      <c r="AD304" s="142">
        <v>0</v>
      </c>
      <c r="AE304" s="142">
        <v>0</v>
      </c>
      <c r="AF304" s="142">
        <f t="shared" ref="AF304:AF309" si="125">+AG304+AH304</f>
        <v>0</v>
      </c>
      <c r="AG304" s="142">
        <v>0</v>
      </c>
      <c r="AH304" s="142">
        <v>0</v>
      </c>
      <c r="AI304" s="142">
        <v>0</v>
      </c>
      <c r="AJ304" s="142">
        <v>0</v>
      </c>
      <c r="AK304" s="142">
        <v>0</v>
      </c>
      <c r="AL304" s="142">
        <v>0</v>
      </c>
      <c r="AM304" s="142">
        <v>0</v>
      </c>
      <c r="AN304" s="142">
        <v>0</v>
      </c>
      <c r="AO304" s="142">
        <v>0</v>
      </c>
      <c r="AP304" s="214" t="s">
        <v>992</v>
      </c>
    </row>
    <row r="305" spans="1:42" ht="11.25">
      <c r="A305" s="29" t="s">
        <v>43</v>
      </c>
      <c r="B305" s="29" t="s">
        <v>26</v>
      </c>
      <c r="C305" s="29">
        <v>390421</v>
      </c>
      <c r="D305" s="48" t="s">
        <v>236</v>
      </c>
      <c r="E305" s="70" t="s">
        <v>237</v>
      </c>
      <c r="F305" s="21" t="s">
        <v>151</v>
      </c>
      <c r="G305" s="142">
        <v>1466</v>
      </c>
      <c r="H305" s="142">
        <v>467</v>
      </c>
      <c r="I305" s="142">
        <v>0</v>
      </c>
      <c r="J305" s="142">
        <v>367</v>
      </c>
      <c r="K305" s="142">
        <v>0</v>
      </c>
      <c r="L305" s="142">
        <v>100</v>
      </c>
      <c r="M305" s="142">
        <v>0</v>
      </c>
      <c r="N305" s="142">
        <v>0</v>
      </c>
      <c r="O305" s="142">
        <v>0</v>
      </c>
      <c r="P305" s="142">
        <v>0</v>
      </c>
      <c r="Q305" s="142">
        <v>0</v>
      </c>
      <c r="R305" s="142">
        <v>0</v>
      </c>
      <c r="S305" s="142">
        <v>0</v>
      </c>
      <c r="T305" s="142">
        <v>0</v>
      </c>
      <c r="U305" s="142">
        <v>0</v>
      </c>
      <c r="V305" s="142">
        <v>0</v>
      </c>
      <c r="W305" s="142">
        <v>0</v>
      </c>
      <c r="X305" s="142">
        <v>0</v>
      </c>
      <c r="Y305" s="142">
        <f t="shared" si="124"/>
        <v>467</v>
      </c>
      <c r="Z305" s="142">
        <v>0</v>
      </c>
      <c r="AA305" s="142">
        <v>368</v>
      </c>
      <c r="AB305" s="142">
        <v>0</v>
      </c>
      <c r="AC305" s="142">
        <v>99</v>
      </c>
      <c r="AD305" s="142">
        <v>0</v>
      </c>
      <c r="AE305" s="142">
        <v>0</v>
      </c>
      <c r="AF305" s="142">
        <f t="shared" si="125"/>
        <v>0</v>
      </c>
      <c r="AG305" s="142">
        <v>0</v>
      </c>
      <c r="AH305" s="142">
        <v>0</v>
      </c>
      <c r="AI305" s="142">
        <v>0</v>
      </c>
      <c r="AJ305" s="142">
        <v>0</v>
      </c>
      <c r="AK305" s="142">
        <v>0</v>
      </c>
      <c r="AL305" s="142">
        <v>0</v>
      </c>
      <c r="AM305" s="142">
        <v>0</v>
      </c>
      <c r="AN305" s="142">
        <v>0</v>
      </c>
      <c r="AO305" s="142">
        <v>0</v>
      </c>
      <c r="AP305" s="214">
        <f t="shared" ref="AP305:AP309" si="126">+Y305/H305*100</f>
        <v>100</v>
      </c>
    </row>
    <row r="306" spans="1:42" ht="11.25">
      <c r="A306" s="29" t="s">
        <v>43</v>
      </c>
      <c r="B306" s="29" t="s">
        <v>26</v>
      </c>
      <c r="C306" s="29">
        <v>390421</v>
      </c>
      <c r="D306" s="48" t="s">
        <v>238</v>
      </c>
      <c r="E306" s="70" t="s">
        <v>232</v>
      </c>
      <c r="F306" s="21">
        <v>2020</v>
      </c>
      <c r="G306" s="142">
        <v>993</v>
      </c>
      <c r="H306" s="142">
        <v>0</v>
      </c>
      <c r="I306" s="142">
        <v>0</v>
      </c>
      <c r="J306" s="142">
        <v>0</v>
      </c>
      <c r="K306" s="142">
        <v>0</v>
      </c>
      <c r="L306" s="142">
        <v>0</v>
      </c>
      <c r="M306" s="142">
        <v>0</v>
      </c>
      <c r="N306" s="142">
        <v>0</v>
      </c>
      <c r="O306" s="142">
        <v>0</v>
      </c>
      <c r="P306" s="142">
        <v>0</v>
      </c>
      <c r="Q306" s="142">
        <v>0</v>
      </c>
      <c r="R306" s="142">
        <v>0</v>
      </c>
      <c r="S306" s="142">
        <v>0</v>
      </c>
      <c r="T306" s="142">
        <v>0</v>
      </c>
      <c r="U306" s="142">
        <v>0</v>
      </c>
      <c r="V306" s="142">
        <v>0</v>
      </c>
      <c r="W306" s="142">
        <v>0</v>
      </c>
      <c r="X306" s="142">
        <v>0</v>
      </c>
      <c r="Y306" s="142">
        <f t="shared" si="124"/>
        <v>0</v>
      </c>
      <c r="Z306" s="142">
        <v>0</v>
      </c>
      <c r="AA306" s="142">
        <v>0</v>
      </c>
      <c r="AB306" s="142">
        <v>0</v>
      </c>
      <c r="AC306" s="142">
        <v>0</v>
      </c>
      <c r="AD306" s="142">
        <v>0</v>
      </c>
      <c r="AE306" s="142">
        <v>0</v>
      </c>
      <c r="AF306" s="142">
        <f t="shared" si="125"/>
        <v>0</v>
      </c>
      <c r="AG306" s="142">
        <v>0</v>
      </c>
      <c r="AH306" s="142">
        <v>0</v>
      </c>
      <c r="AI306" s="142">
        <v>0</v>
      </c>
      <c r="AJ306" s="142">
        <v>0</v>
      </c>
      <c r="AK306" s="142">
        <v>0</v>
      </c>
      <c r="AL306" s="142">
        <v>0</v>
      </c>
      <c r="AM306" s="142">
        <v>0</v>
      </c>
      <c r="AN306" s="142">
        <v>0</v>
      </c>
      <c r="AO306" s="142">
        <v>0</v>
      </c>
      <c r="AP306" s="214" t="s">
        <v>992</v>
      </c>
    </row>
    <row r="307" spans="1:42" ht="11.25">
      <c r="A307" s="29" t="s">
        <v>43</v>
      </c>
      <c r="B307" s="29" t="s">
        <v>26</v>
      </c>
      <c r="C307" s="29">
        <v>390421</v>
      </c>
      <c r="D307" s="48" t="s">
        <v>688</v>
      </c>
      <c r="E307" s="70" t="s">
        <v>723</v>
      </c>
      <c r="F307" s="21" t="s">
        <v>151</v>
      </c>
      <c r="G307" s="142">
        <v>698</v>
      </c>
      <c r="H307" s="142">
        <v>698</v>
      </c>
      <c r="I307" s="142">
        <v>0</v>
      </c>
      <c r="J307" s="142">
        <v>549</v>
      </c>
      <c r="K307" s="142">
        <v>0</v>
      </c>
      <c r="L307" s="142">
        <v>149</v>
      </c>
      <c r="M307" s="142">
        <v>0</v>
      </c>
      <c r="N307" s="142">
        <v>0</v>
      </c>
      <c r="O307" s="142">
        <v>0</v>
      </c>
      <c r="P307" s="142">
        <v>0</v>
      </c>
      <c r="Q307" s="142">
        <v>0</v>
      </c>
      <c r="R307" s="142">
        <v>0</v>
      </c>
      <c r="S307" s="142">
        <v>0</v>
      </c>
      <c r="T307" s="142">
        <v>0</v>
      </c>
      <c r="U307" s="142">
        <v>0</v>
      </c>
      <c r="V307" s="142">
        <v>0</v>
      </c>
      <c r="W307" s="142">
        <v>0</v>
      </c>
      <c r="X307" s="142">
        <v>0</v>
      </c>
      <c r="Y307" s="142">
        <f t="shared" si="124"/>
        <v>698</v>
      </c>
      <c r="Z307" s="142">
        <v>0</v>
      </c>
      <c r="AA307" s="142">
        <v>550</v>
      </c>
      <c r="AB307" s="142">
        <v>0</v>
      </c>
      <c r="AC307" s="142">
        <v>148</v>
      </c>
      <c r="AD307" s="142">
        <v>0</v>
      </c>
      <c r="AE307" s="142">
        <v>0</v>
      </c>
      <c r="AF307" s="142">
        <f t="shared" si="125"/>
        <v>0</v>
      </c>
      <c r="AG307" s="142">
        <v>0</v>
      </c>
      <c r="AH307" s="142">
        <v>0</v>
      </c>
      <c r="AI307" s="142">
        <v>0</v>
      </c>
      <c r="AJ307" s="142">
        <v>0</v>
      </c>
      <c r="AK307" s="142">
        <v>0</v>
      </c>
      <c r="AL307" s="142">
        <v>0</v>
      </c>
      <c r="AM307" s="142">
        <v>0</v>
      </c>
      <c r="AN307" s="142">
        <v>0</v>
      </c>
      <c r="AO307" s="142">
        <v>0</v>
      </c>
      <c r="AP307" s="214">
        <f t="shared" si="126"/>
        <v>100</v>
      </c>
    </row>
    <row r="308" spans="1:42" ht="11.25">
      <c r="A308" s="29" t="s">
        <v>43</v>
      </c>
      <c r="B308" s="29" t="s">
        <v>26</v>
      </c>
      <c r="C308" s="29">
        <v>390421</v>
      </c>
      <c r="D308" s="48" t="s">
        <v>776</v>
      </c>
      <c r="E308" s="80" t="s">
        <v>775</v>
      </c>
      <c r="F308" s="15">
        <v>2021</v>
      </c>
      <c r="G308" s="142">
        <v>2000</v>
      </c>
      <c r="H308" s="142">
        <v>2000</v>
      </c>
      <c r="I308" s="142">
        <v>0</v>
      </c>
      <c r="J308" s="142">
        <v>1575</v>
      </c>
      <c r="K308" s="142">
        <v>0</v>
      </c>
      <c r="L308" s="142">
        <v>425</v>
      </c>
      <c r="M308" s="142">
        <v>0</v>
      </c>
      <c r="N308" s="142">
        <v>0</v>
      </c>
      <c r="O308" s="142">
        <v>0</v>
      </c>
      <c r="P308" s="142">
        <v>0</v>
      </c>
      <c r="Q308" s="142">
        <v>0</v>
      </c>
      <c r="R308" s="142">
        <v>0</v>
      </c>
      <c r="S308" s="142">
        <v>0</v>
      </c>
      <c r="T308" s="142">
        <v>0</v>
      </c>
      <c r="U308" s="142">
        <v>0</v>
      </c>
      <c r="V308" s="142">
        <v>0</v>
      </c>
      <c r="W308" s="142">
        <v>0</v>
      </c>
      <c r="X308" s="142">
        <v>0</v>
      </c>
      <c r="Y308" s="142">
        <f t="shared" si="124"/>
        <v>0</v>
      </c>
      <c r="Z308" s="142">
        <v>0</v>
      </c>
      <c r="AA308" s="142">
        <v>0</v>
      </c>
      <c r="AB308" s="142">
        <v>0</v>
      </c>
      <c r="AC308" s="142">
        <v>0</v>
      </c>
      <c r="AD308" s="142">
        <v>0</v>
      </c>
      <c r="AE308" s="142">
        <v>0</v>
      </c>
      <c r="AF308" s="142">
        <f t="shared" si="125"/>
        <v>0</v>
      </c>
      <c r="AG308" s="142">
        <v>0</v>
      </c>
      <c r="AH308" s="142">
        <v>0</v>
      </c>
      <c r="AI308" s="142">
        <v>0</v>
      </c>
      <c r="AJ308" s="142">
        <v>0</v>
      </c>
      <c r="AK308" s="142">
        <v>0</v>
      </c>
      <c r="AL308" s="142">
        <v>0</v>
      </c>
      <c r="AM308" s="142">
        <v>0</v>
      </c>
      <c r="AN308" s="142">
        <v>0</v>
      </c>
      <c r="AO308" s="142">
        <v>0</v>
      </c>
      <c r="AP308" s="214">
        <f t="shared" si="126"/>
        <v>0</v>
      </c>
    </row>
    <row r="309" spans="1:42" ht="11.25">
      <c r="A309" s="29" t="s">
        <v>43</v>
      </c>
      <c r="B309" s="29" t="s">
        <v>26</v>
      </c>
      <c r="C309" s="29">
        <v>390421</v>
      </c>
      <c r="D309" s="48" t="s">
        <v>693</v>
      </c>
      <c r="E309" s="80" t="s">
        <v>586</v>
      </c>
      <c r="F309" s="15">
        <v>2021</v>
      </c>
      <c r="G309" s="142">
        <v>580</v>
      </c>
      <c r="H309" s="142">
        <v>580</v>
      </c>
      <c r="I309" s="142">
        <v>0</v>
      </c>
      <c r="J309" s="142">
        <v>457</v>
      </c>
      <c r="K309" s="142">
        <v>0</v>
      </c>
      <c r="L309" s="142">
        <v>123</v>
      </c>
      <c r="M309" s="142">
        <v>0</v>
      </c>
      <c r="N309" s="142">
        <v>0</v>
      </c>
      <c r="O309" s="142">
        <v>0</v>
      </c>
      <c r="P309" s="142">
        <v>0</v>
      </c>
      <c r="Q309" s="142">
        <v>0</v>
      </c>
      <c r="R309" s="142">
        <v>0</v>
      </c>
      <c r="S309" s="142">
        <v>0</v>
      </c>
      <c r="T309" s="142">
        <v>0</v>
      </c>
      <c r="U309" s="142">
        <v>0</v>
      </c>
      <c r="V309" s="142">
        <v>0</v>
      </c>
      <c r="W309" s="142">
        <v>0</v>
      </c>
      <c r="X309" s="142">
        <v>0</v>
      </c>
      <c r="Y309" s="142">
        <f t="shared" si="124"/>
        <v>579</v>
      </c>
      <c r="Z309" s="142">
        <v>0</v>
      </c>
      <c r="AA309" s="142">
        <v>456</v>
      </c>
      <c r="AB309" s="142">
        <v>0</v>
      </c>
      <c r="AC309" s="142">
        <v>123</v>
      </c>
      <c r="AD309" s="142">
        <v>0</v>
      </c>
      <c r="AE309" s="142">
        <v>0</v>
      </c>
      <c r="AF309" s="142">
        <f t="shared" si="125"/>
        <v>0</v>
      </c>
      <c r="AG309" s="142">
        <v>0</v>
      </c>
      <c r="AH309" s="142">
        <v>0</v>
      </c>
      <c r="AI309" s="142">
        <v>0</v>
      </c>
      <c r="AJ309" s="142">
        <v>0</v>
      </c>
      <c r="AK309" s="142">
        <v>0</v>
      </c>
      <c r="AL309" s="142">
        <v>0</v>
      </c>
      <c r="AM309" s="142">
        <v>0</v>
      </c>
      <c r="AN309" s="142">
        <v>0</v>
      </c>
      <c r="AO309" s="142">
        <v>0</v>
      </c>
      <c r="AP309" s="214">
        <f t="shared" si="126"/>
        <v>99.827586206896555</v>
      </c>
    </row>
    <row r="310" spans="1:42" ht="11.25">
      <c r="A310" s="29"/>
      <c r="B310" s="29"/>
      <c r="C310" s="29"/>
      <c r="D310" s="48"/>
      <c r="E310" s="54"/>
      <c r="F310" s="20"/>
      <c r="G310" s="135"/>
      <c r="H310" s="135"/>
      <c r="I310" s="143"/>
      <c r="J310" s="143"/>
      <c r="K310" s="143"/>
      <c r="L310" s="143"/>
      <c r="M310" s="143"/>
      <c r="N310" s="143"/>
      <c r="O310" s="140"/>
      <c r="P310" s="143"/>
      <c r="Q310" s="143"/>
      <c r="R310" s="157"/>
      <c r="S310" s="157"/>
      <c r="T310" s="157"/>
      <c r="U310" s="157"/>
      <c r="V310" s="157"/>
      <c r="W310" s="157"/>
      <c r="X310" s="157"/>
      <c r="Y310" s="135"/>
      <c r="Z310" s="143"/>
      <c r="AA310" s="143"/>
      <c r="AB310" s="143"/>
      <c r="AC310" s="143"/>
      <c r="AD310" s="143"/>
      <c r="AE310" s="143"/>
      <c r="AF310" s="140"/>
      <c r="AG310" s="143"/>
      <c r="AH310" s="143"/>
      <c r="AI310" s="157"/>
      <c r="AJ310" s="157"/>
      <c r="AK310" s="157"/>
      <c r="AL310" s="157"/>
      <c r="AM310" s="157"/>
      <c r="AN310" s="157"/>
      <c r="AO310" s="157"/>
      <c r="AP310" s="213"/>
    </row>
    <row r="311" spans="1:42" ht="11.25">
      <c r="A311" s="29"/>
      <c r="B311" s="29"/>
      <c r="C311" s="29"/>
      <c r="D311" s="65"/>
      <c r="E311" s="79" t="s">
        <v>239</v>
      </c>
      <c r="F311" s="21"/>
      <c r="G311" s="135"/>
      <c r="H311" s="135"/>
      <c r="I311" s="144"/>
      <c r="J311" s="144"/>
      <c r="K311" s="144"/>
      <c r="L311" s="144"/>
      <c r="M311" s="144"/>
      <c r="N311" s="144"/>
      <c r="O311" s="140"/>
      <c r="P311" s="144"/>
      <c r="Q311" s="144"/>
      <c r="R311" s="156"/>
      <c r="S311" s="156"/>
      <c r="T311" s="156"/>
      <c r="U311" s="156"/>
      <c r="V311" s="156"/>
      <c r="W311" s="156"/>
      <c r="X311" s="156"/>
      <c r="Y311" s="135"/>
      <c r="Z311" s="144"/>
      <c r="AA311" s="144"/>
      <c r="AB311" s="144"/>
      <c r="AC311" s="144"/>
      <c r="AD311" s="144"/>
      <c r="AE311" s="144"/>
      <c r="AF311" s="140"/>
      <c r="AG311" s="144"/>
      <c r="AH311" s="144"/>
      <c r="AI311" s="156"/>
      <c r="AJ311" s="156"/>
      <c r="AK311" s="156"/>
      <c r="AL311" s="156"/>
      <c r="AM311" s="156"/>
      <c r="AN311" s="156"/>
      <c r="AO311" s="156"/>
      <c r="AP311" s="213"/>
    </row>
    <row r="312" spans="1:42" ht="11.25">
      <c r="A312" s="29" t="s">
        <v>43</v>
      </c>
      <c r="B312" s="29" t="s">
        <v>26</v>
      </c>
      <c r="C312" s="29">
        <v>390431</v>
      </c>
      <c r="D312" s="48" t="s">
        <v>240</v>
      </c>
      <c r="E312" s="70" t="s">
        <v>241</v>
      </c>
      <c r="F312" s="21" t="s">
        <v>63</v>
      </c>
      <c r="G312" s="142">
        <v>3450</v>
      </c>
      <c r="H312" s="142">
        <v>0</v>
      </c>
      <c r="I312" s="142">
        <v>0</v>
      </c>
      <c r="J312" s="142">
        <v>0</v>
      </c>
      <c r="K312" s="142">
        <v>0</v>
      </c>
      <c r="L312" s="142">
        <v>0</v>
      </c>
      <c r="M312" s="142">
        <v>0</v>
      </c>
      <c r="N312" s="142">
        <v>0</v>
      </c>
      <c r="O312" s="142">
        <v>0</v>
      </c>
      <c r="P312" s="142">
        <v>0</v>
      </c>
      <c r="Q312" s="142">
        <v>0</v>
      </c>
      <c r="R312" s="142">
        <v>0</v>
      </c>
      <c r="S312" s="142">
        <v>0</v>
      </c>
      <c r="T312" s="142">
        <v>0</v>
      </c>
      <c r="U312" s="142">
        <v>0</v>
      </c>
      <c r="V312" s="142">
        <v>0</v>
      </c>
      <c r="W312" s="142">
        <v>0</v>
      </c>
      <c r="X312" s="142">
        <v>0</v>
      </c>
      <c r="Y312" s="142">
        <f t="shared" ref="Y312:Y313" si="127">SUM(Z312:AF312)+SUM(AI312:AO312)</f>
        <v>0</v>
      </c>
      <c r="Z312" s="142">
        <v>0</v>
      </c>
      <c r="AA312" s="142">
        <v>0</v>
      </c>
      <c r="AB312" s="142">
        <v>0</v>
      </c>
      <c r="AC312" s="142">
        <v>0</v>
      </c>
      <c r="AD312" s="142">
        <v>0</v>
      </c>
      <c r="AE312" s="142">
        <v>0</v>
      </c>
      <c r="AF312" s="142">
        <f t="shared" ref="AF312:AF313" si="128">+AG312+AH312</f>
        <v>0</v>
      </c>
      <c r="AG312" s="142">
        <v>0</v>
      </c>
      <c r="AH312" s="142">
        <v>0</v>
      </c>
      <c r="AI312" s="142">
        <v>0</v>
      </c>
      <c r="AJ312" s="142">
        <v>0</v>
      </c>
      <c r="AK312" s="142">
        <v>0</v>
      </c>
      <c r="AL312" s="142">
        <v>0</v>
      </c>
      <c r="AM312" s="142">
        <v>0</v>
      </c>
      <c r="AN312" s="142">
        <v>0</v>
      </c>
      <c r="AO312" s="142">
        <v>0</v>
      </c>
      <c r="AP312" s="214" t="s">
        <v>992</v>
      </c>
    </row>
    <row r="313" spans="1:42" ht="11.25">
      <c r="A313" s="29" t="s">
        <v>43</v>
      </c>
      <c r="B313" s="29" t="s">
        <v>26</v>
      </c>
      <c r="C313" s="29">
        <v>390431</v>
      </c>
      <c r="D313" s="48" t="s">
        <v>695</v>
      </c>
      <c r="E313" s="80" t="s">
        <v>586</v>
      </c>
      <c r="F313" s="15">
        <v>2021</v>
      </c>
      <c r="G313" s="142">
        <v>1000</v>
      </c>
      <c r="H313" s="142">
        <v>1000</v>
      </c>
      <c r="I313" s="142">
        <v>0</v>
      </c>
      <c r="J313" s="142">
        <v>788</v>
      </c>
      <c r="K313" s="142">
        <v>0</v>
      </c>
      <c r="L313" s="142">
        <v>212</v>
      </c>
      <c r="M313" s="142">
        <v>0</v>
      </c>
      <c r="N313" s="142">
        <v>0</v>
      </c>
      <c r="O313" s="142">
        <v>0</v>
      </c>
      <c r="P313" s="142">
        <v>0</v>
      </c>
      <c r="Q313" s="142">
        <v>0</v>
      </c>
      <c r="R313" s="142">
        <v>0</v>
      </c>
      <c r="S313" s="142">
        <v>0</v>
      </c>
      <c r="T313" s="142">
        <v>0</v>
      </c>
      <c r="U313" s="142">
        <v>0</v>
      </c>
      <c r="V313" s="142">
        <v>0</v>
      </c>
      <c r="W313" s="142">
        <v>0</v>
      </c>
      <c r="X313" s="142">
        <v>0</v>
      </c>
      <c r="Y313" s="142">
        <f t="shared" si="127"/>
        <v>888</v>
      </c>
      <c r="Z313" s="142">
        <v>0</v>
      </c>
      <c r="AA313" s="142">
        <v>699</v>
      </c>
      <c r="AB313" s="142">
        <v>0</v>
      </c>
      <c r="AC313" s="142">
        <v>189</v>
      </c>
      <c r="AD313" s="142">
        <v>0</v>
      </c>
      <c r="AE313" s="142">
        <v>0</v>
      </c>
      <c r="AF313" s="142">
        <f t="shared" si="128"/>
        <v>0</v>
      </c>
      <c r="AG313" s="142">
        <v>0</v>
      </c>
      <c r="AH313" s="142">
        <v>0</v>
      </c>
      <c r="AI313" s="142">
        <v>0</v>
      </c>
      <c r="AJ313" s="142">
        <v>0</v>
      </c>
      <c r="AK313" s="142">
        <v>0</v>
      </c>
      <c r="AL313" s="142">
        <v>0</v>
      </c>
      <c r="AM313" s="142">
        <v>0</v>
      </c>
      <c r="AN313" s="142">
        <v>0</v>
      </c>
      <c r="AO313" s="142">
        <v>0</v>
      </c>
      <c r="AP313" s="214">
        <f t="shared" ref="AP313" si="129">+Y313/H313*100</f>
        <v>88.8</v>
      </c>
    </row>
    <row r="314" spans="1:42" ht="11.25">
      <c r="A314" s="29"/>
      <c r="B314" s="29"/>
      <c r="C314" s="29"/>
      <c r="D314" s="65"/>
      <c r="E314" s="70"/>
      <c r="F314" s="21"/>
      <c r="G314" s="142"/>
      <c r="H314" s="142"/>
      <c r="I314" s="144"/>
      <c r="J314" s="144"/>
      <c r="K314" s="144"/>
      <c r="L314" s="144"/>
      <c r="M314" s="144"/>
      <c r="N314" s="144"/>
      <c r="O314" s="140"/>
      <c r="P314" s="144"/>
      <c r="Q314" s="144"/>
      <c r="R314" s="144"/>
      <c r="S314" s="144"/>
      <c r="T314" s="144"/>
      <c r="U314" s="144"/>
      <c r="V314" s="144"/>
      <c r="W314" s="144"/>
      <c r="X314" s="144"/>
      <c r="Y314" s="142"/>
      <c r="Z314" s="144"/>
      <c r="AA314" s="144"/>
      <c r="AB314" s="144"/>
      <c r="AC314" s="144"/>
      <c r="AD314" s="144"/>
      <c r="AE314" s="144"/>
      <c r="AF314" s="140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213"/>
    </row>
    <row r="315" spans="1:42" ht="11.25">
      <c r="A315" s="29"/>
      <c r="B315" s="29"/>
      <c r="C315" s="29"/>
      <c r="D315" s="65"/>
      <c r="E315" s="79" t="s">
        <v>242</v>
      </c>
      <c r="F315" s="21"/>
      <c r="G315" s="142"/>
      <c r="H315" s="142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2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213"/>
    </row>
    <row r="316" spans="1:42" ht="11.25">
      <c r="A316" s="29" t="s">
        <v>43</v>
      </c>
      <c r="B316" s="29" t="s">
        <v>26</v>
      </c>
      <c r="C316" s="29">
        <v>390441</v>
      </c>
      <c r="D316" s="48" t="s">
        <v>243</v>
      </c>
      <c r="E316" s="70" t="s">
        <v>232</v>
      </c>
      <c r="F316" s="21" t="s">
        <v>63</v>
      </c>
      <c r="G316" s="142">
        <v>424</v>
      </c>
      <c r="H316" s="142">
        <v>0</v>
      </c>
      <c r="I316" s="142">
        <v>0</v>
      </c>
      <c r="J316" s="142">
        <v>0</v>
      </c>
      <c r="K316" s="142">
        <v>0</v>
      </c>
      <c r="L316" s="142">
        <v>0</v>
      </c>
      <c r="M316" s="142">
        <v>0</v>
      </c>
      <c r="N316" s="142">
        <v>0</v>
      </c>
      <c r="O316" s="142">
        <v>0</v>
      </c>
      <c r="P316" s="142">
        <v>0</v>
      </c>
      <c r="Q316" s="142">
        <v>0</v>
      </c>
      <c r="R316" s="142">
        <v>0</v>
      </c>
      <c r="S316" s="142">
        <v>0</v>
      </c>
      <c r="T316" s="142">
        <v>0</v>
      </c>
      <c r="U316" s="142">
        <v>0</v>
      </c>
      <c r="V316" s="142">
        <v>0</v>
      </c>
      <c r="W316" s="142">
        <v>0</v>
      </c>
      <c r="X316" s="142">
        <v>0</v>
      </c>
      <c r="Y316" s="142">
        <f t="shared" ref="Y316:Y321" si="130">SUM(Z316:AF316)+SUM(AI316:AO316)</f>
        <v>0</v>
      </c>
      <c r="Z316" s="142">
        <v>0</v>
      </c>
      <c r="AA316" s="142">
        <v>0</v>
      </c>
      <c r="AB316" s="142">
        <v>0</v>
      </c>
      <c r="AC316" s="142">
        <v>0</v>
      </c>
      <c r="AD316" s="142">
        <v>0</v>
      </c>
      <c r="AE316" s="142">
        <v>0</v>
      </c>
      <c r="AF316" s="142">
        <f t="shared" ref="AF316:AF321" si="131">+AG316+AH316</f>
        <v>0</v>
      </c>
      <c r="AG316" s="142">
        <v>0</v>
      </c>
      <c r="AH316" s="142">
        <v>0</v>
      </c>
      <c r="AI316" s="142">
        <v>0</v>
      </c>
      <c r="AJ316" s="142">
        <v>0</v>
      </c>
      <c r="AK316" s="142">
        <v>0</v>
      </c>
      <c r="AL316" s="142">
        <v>0</v>
      </c>
      <c r="AM316" s="142">
        <v>0</v>
      </c>
      <c r="AN316" s="142">
        <v>0</v>
      </c>
      <c r="AO316" s="142">
        <v>0</v>
      </c>
      <c r="AP316" s="214" t="s">
        <v>992</v>
      </c>
    </row>
    <row r="317" spans="1:42" ht="11.25">
      <c r="A317" s="29" t="s">
        <v>43</v>
      </c>
      <c r="B317" s="29" t="s">
        <v>26</v>
      </c>
      <c r="C317" s="29">
        <v>390441</v>
      </c>
      <c r="D317" s="48" t="s">
        <v>244</v>
      </c>
      <c r="E317" s="70" t="s">
        <v>245</v>
      </c>
      <c r="F317" s="21" t="s">
        <v>151</v>
      </c>
      <c r="G317" s="142">
        <v>1500</v>
      </c>
      <c r="H317" s="142">
        <v>892</v>
      </c>
      <c r="I317" s="142">
        <v>0</v>
      </c>
      <c r="J317" s="142">
        <v>702</v>
      </c>
      <c r="K317" s="142">
        <v>0</v>
      </c>
      <c r="L317" s="142">
        <v>190</v>
      </c>
      <c r="M317" s="142">
        <v>0</v>
      </c>
      <c r="N317" s="142">
        <v>0</v>
      </c>
      <c r="O317" s="142">
        <v>0</v>
      </c>
      <c r="P317" s="142">
        <v>0</v>
      </c>
      <c r="Q317" s="142">
        <v>0</v>
      </c>
      <c r="R317" s="142">
        <v>0</v>
      </c>
      <c r="S317" s="142">
        <v>0</v>
      </c>
      <c r="T317" s="142">
        <v>0</v>
      </c>
      <c r="U317" s="142">
        <v>0</v>
      </c>
      <c r="V317" s="142">
        <v>0</v>
      </c>
      <c r="W317" s="142">
        <v>0</v>
      </c>
      <c r="X317" s="142">
        <v>0</v>
      </c>
      <c r="Y317" s="142">
        <f t="shared" si="130"/>
        <v>881</v>
      </c>
      <c r="Z317" s="142">
        <v>0</v>
      </c>
      <c r="AA317" s="142">
        <v>694</v>
      </c>
      <c r="AB317" s="142">
        <v>0</v>
      </c>
      <c r="AC317" s="142">
        <v>187</v>
      </c>
      <c r="AD317" s="142">
        <v>0</v>
      </c>
      <c r="AE317" s="142">
        <v>0</v>
      </c>
      <c r="AF317" s="142">
        <f t="shared" si="131"/>
        <v>0</v>
      </c>
      <c r="AG317" s="142">
        <v>0</v>
      </c>
      <c r="AH317" s="142">
        <v>0</v>
      </c>
      <c r="AI317" s="142">
        <v>0</v>
      </c>
      <c r="AJ317" s="142">
        <v>0</v>
      </c>
      <c r="AK317" s="142">
        <v>0</v>
      </c>
      <c r="AL317" s="142">
        <v>0</v>
      </c>
      <c r="AM317" s="142">
        <v>0</v>
      </c>
      <c r="AN317" s="142">
        <v>0</v>
      </c>
      <c r="AO317" s="142">
        <v>0</v>
      </c>
      <c r="AP317" s="214">
        <f t="shared" ref="AP317:AP321" si="132">+Y317/H317*100</f>
        <v>98.766816143497763</v>
      </c>
    </row>
    <row r="318" spans="1:42" ht="11.25">
      <c r="A318" s="29" t="s">
        <v>43</v>
      </c>
      <c r="B318" s="29" t="s">
        <v>26</v>
      </c>
      <c r="C318" s="29">
        <v>390441</v>
      </c>
      <c r="D318" s="46" t="s">
        <v>246</v>
      </c>
      <c r="E318" s="30" t="s">
        <v>247</v>
      </c>
      <c r="F318" s="23" t="s">
        <v>151</v>
      </c>
      <c r="G318" s="142">
        <v>1500</v>
      </c>
      <c r="H318" s="142">
        <v>1500</v>
      </c>
      <c r="I318" s="142">
        <v>0</v>
      </c>
      <c r="J318" s="142">
        <v>1181</v>
      </c>
      <c r="K318" s="142">
        <v>0</v>
      </c>
      <c r="L318" s="142">
        <v>319</v>
      </c>
      <c r="M318" s="142">
        <v>0</v>
      </c>
      <c r="N318" s="142">
        <v>0</v>
      </c>
      <c r="O318" s="142">
        <v>0</v>
      </c>
      <c r="P318" s="142">
        <v>0</v>
      </c>
      <c r="Q318" s="142">
        <v>0</v>
      </c>
      <c r="R318" s="142">
        <v>0</v>
      </c>
      <c r="S318" s="142">
        <v>0</v>
      </c>
      <c r="T318" s="142">
        <v>0</v>
      </c>
      <c r="U318" s="142">
        <v>0</v>
      </c>
      <c r="V318" s="142">
        <v>0</v>
      </c>
      <c r="W318" s="142">
        <v>0</v>
      </c>
      <c r="X318" s="142">
        <v>0</v>
      </c>
      <c r="Y318" s="142">
        <f t="shared" si="130"/>
        <v>1499</v>
      </c>
      <c r="Z318" s="142">
        <v>0</v>
      </c>
      <c r="AA318" s="142">
        <v>1199</v>
      </c>
      <c r="AB318" s="142">
        <v>0</v>
      </c>
      <c r="AC318" s="142">
        <v>300</v>
      </c>
      <c r="AD318" s="142">
        <v>0</v>
      </c>
      <c r="AE318" s="142">
        <v>0</v>
      </c>
      <c r="AF318" s="142">
        <f t="shared" si="131"/>
        <v>0</v>
      </c>
      <c r="AG318" s="142">
        <v>0</v>
      </c>
      <c r="AH318" s="142">
        <v>0</v>
      </c>
      <c r="AI318" s="142">
        <v>0</v>
      </c>
      <c r="AJ318" s="142">
        <v>0</v>
      </c>
      <c r="AK318" s="142">
        <v>0</v>
      </c>
      <c r="AL318" s="142">
        <v>0</v>
      </c>
      <c r="AM318" s="142">
        <v>0</v>
      </c>
      <c r="AN318" s="142">
        <v>0</v>
      </c>
      <c r="AO318" s="142">
        <v>0</v>
      </c>
      <c r="AP318" s="214">
        <f t="shared" si="132"/>
        <v>99.933333333333323</v>
      </c>
    </row>
    <row r="319" spans="1:42" ht="11.25">
      <c r="A319" s="29" t="s">
        <v>43</v>
      </c>
      <c r="B319" s="29" t="s">
        <v>26</v>
      </c>
      <c r="C319" s="29">
        <v>390441</v>
      </c>
      <c r="D319" s="48" t="s">
        <v>248</v>
      </c>
      <c r="E319" s="70" t="s">
        <v>232</v>
      </c>
      <c r="F319" s="21" t="s">
        <v>151</v>
      </c>
      <c r="G319" s="142">
        <v>498</v>
      </c>
      <c r="H319" s="142">
        <v>10</v>
      </c>
      <c r="I319" s="142">
        <v>0</v>
      </c>
      <c r="J319" s="142">
        <v>8</v>
      </c>
      <c r="K319" s="142">
        <v>0</v>
      </c>
      <c r="L319" s="142">
        <v>2</v>
      </c>
      <c r="M319" s="142">
        <v>0</v>
      </c>
      <c r="N319" s="142">
        <v>0</v>
      </c>
      <c r="O319" s="142">
        <v>0</v>
      </c>
      <c r="P319" s="142">
        <v>0</v>
      </c>
      <c r="Q319" s="142">
        <v>0</v>
      </c>
      <c r="R319" s="142">
        <v>0</v>
      </c>
      <c r="S319" s="142">
        <v>0</v>
      </c>
      <c r="T319" s="142">
        <v>0</v>
      </c>
      <c r="U319" s="142">
        <v>0</v>
      </c>
      <c r="V319" s="142">
        <v>0</v>
      </c>
      <c r="W319" s="142">
        <v>0</v>
      </c>
      <c r="X319" s="142">
        <v>0</v>
      </c>
      <c r="Y319" s="142">
        <f t="shared" si="130"/>
        <v>10</v>
      </c>
      <c r="Z319" s="142">
        <v>0</v>
      </c>
      <c r="AA319" s="142">
        <v>8</v>
      </c>
      <c r="AB319" s="142">
        <v>0</v>
      </c>
      <c r="AC319" s="142">
        <v>2</v>
      </c>
      <c r="AD319" s="142">
        <v>0</v>
      </c>
      <c r="AE319" s="142">
        <v>0</v>
      </c>
      <c r="AF319" s="142">
        <f t="shared" si="131"/>
        <v>0</v>
      </c>
      <c r="AG319" s="142">
        <v>0</v>
      </c>
      <c r="AH319" s="142">
        <v>0</v>
      </c>
      <c r="AI319" s="142">
        <v>0</v>
      </c>
      <c r="AJ319" s="142">
        <v>0</v>
      </c>
      <c r="AK319" s="142">
        <v>0</v>
      </c>
      <c r="AL319" s="142">
        <v>0</v>
      </c>
      <c r="AM319" s="142">
        <v>0</v>
      </c>
      <c r="AN319" s="142">
        <v>0</v>
      </c>
      <c r="AO319" s="142">
        <v>0</v>
      </c>
      <c r="AP319" s="214">
        <f t="shared" si="132"/>
        <v>100</v>
      </c>
    </row>
    <row r="320" spans="1:42" ht="11.25">
      <c r="A320" s="29" t="s">
        <v>43</v>
      </c>
      <c r="B320" s="29" t="s">
        <v>26</v>
      </c>
      <c r="C320" s="29">
        <v>390441</v>
      </c>
      <c r="D320" s="48" t="s">
        <v>696</v>
      </c>
      <c r="E320" s="80" t="s">
        <v>586</v>
      </c>
      <c r="F320" s="15">
        <v>2021</v>
      </c>
      <c r="G320" s="142">
        <v>500</v>
      </c>
      <c r="H320" s="142">
        <v>500</v>
      </c>
      <c r="I320" s="142">
        <v>0</v>
      </c>
      <c r="J320" s="142">
        <v>394</v>
      </c>
      <c r="K320" s="142">
        <v>0</v>
      </c>
      <c r="L320" s="142">
        <v>106</v>
      </c>
      <c r="M320" s="142">
        <v>0</v>
      </c>
      <c r="N320" s="142">
        <v>0</v>
      </c>
      <c r="O320" s="142">
        <v>0</v>
      </c>
      <c r="P320" s="142">
        <v>0</v>
      </c>
      <c r="Q320" s="142">
        <v>0</v>
      </c>
      <c r="R320" s="142">
        <v>0</v>
      </c>
      <c r="S320" s="142">
        <v>0</v>
      </c>
      <c r="T320" s="142">
        <v>0</v>
      </c>
      <c r="U320" s="142">
        <v>0</v>
      </c>
      <c r="V320" s="142">
        <v>0</v>
      </c>
      <c r="W320" s="142">
        <v>0</v>
      </c>
      <c r="X320" s="142">
        <v>0</v>
      </c>
      <c r="Y320" s="142">
        <f t="shared" si="130"/>
        <v>308</v>
      </c>
      <c r="Z320" s="142">
        <v>0</v>
      </c>
      <c r="AA320" s="142">
        <v>281</v>
      </c>
      <c r="AB320" s="142">
        <v>0</v>
      </c>
      <c r="AC320" s="142">
        <v>27</v>
      </c>
      <c r="AD320" s="142">
        <v>0</v>
      </c>
      <c r="AE320" s="142">
        <v>0</v>
      </c>
      <c r="AF320" s="142">
        <f t="shared" si="131"/>
        <v>0</v>
      </c>
      <c r="AG320" s="142">
        <v>0</v>
      </c>
      <c r="AH320" s="142">
        <v>0</v>
      </c>
      <c r="AI320" s="142">
        <v>0</v>
      </c>
      <c r="AJ320" s="142">
        <v>0</v>
      </c>
      <c r="AK320" s="142">
        <v>0</v>
      </c>
      <c r="AL320" s="142">
        <v>0</v>
      </c>
      <c r="AM320" s="142">
        <v>0</v>
      </c>
      <c r="AN320" s="142">
        <v>0</v>
      </c>
      <c r="AO320" s="142">
        <v>0</v>
      </c>
      <c r="AP320" s="214">
        <f t="shared" si="132"/>
        <v>61.6</v>
      </c>
    </row>
    <row r="321" spans="1:42" ht="11.25">
      <c r="A321" s="29" t="s">
        <v>566</v>
      </c>
      <c r="B321" s="29" t="s">
        <v>26</v>
      </c>
      <c r="C321" s="29">
        <v>390441</v>
      </c>
      <c r="D321" s="48"/>
      <c r="E321" s="70" t="s">
        <v>537</v>
      </c>
      <c r="F321" s="21">
        <v>2021</v>
      </c>
      <c r="G321" s="142">
        <v>609</v>
      </c>
      <c r="H321" s="142">
        <v>609</v>
      </c>
      <c r="I321" s="142">
        <v>0</v>
      </c>
      <c r="J321" s="142">
        <v>0</v>
      </c>
      <c r="K321" s="142">
        <v>479</v>
      </c>
      <c r="L321" s="142">
        <v>130</v>
      </c>
      <c r="M321" s="142">
        <v>0</v>
      </c>
      <c r="N321" s="142">
        <v>0</v>
      </c>
      <c r="O321" s="142">
        <v>0</v>
      </c>
      <c r="P321" s="142">
        <v>0</v>
      </c>
      <c r="Q321" s="142">
        <v>0</v>
      </c>
      <c r="R321" s="142">
        <v>0</v>
      </c>
      <c r="S321" s="142">
        <v>0</v>
      </c>
      <c r="T321" s="142">
        <v>0</v>
      </c>
      <c r="U321" s="142">
        <v>0</v>
      </c>
      <c r="V321" s="142">
        <v>0</v>
      </c>
      <c r="W321" s="142">
        <v>0</v>
      </c>
      <c r="X321" s="142">
        <v>0</v>
      </c>
      <c r="Y321" s="142">
        <f t="shared" si="130"/>
        <v>608</v>
      </c>
      <c r="Z321" s="142">
        <v>0</v>
      </c>
      <c r="AA321" s="142">
        <v>0</v>
      </c>
      <c r="AB321" s="142">
        <v>479</v>
      </c>
      <c r="AC321" s="142">
        <v>129</v>
      </c>
      <c r="AD321" s="142">
        <v>0</v>
      </c>
      <c r="AE321" s="142">
        <v>0</v>
      </c>
      <c r="AF321" s="142">
        <f t="shared" si="131"/>
        <v>0</v>
      </c>
      <c r="AG321" s="142">
        <v>0</v>
      </c>
      <c r="AH321" s="142">
        <v>0</v>
      </c>
      <c r="AI321" s="142">
        <v>0</v>
      </c>
      <c r="AJ321" s="142">
        <v>0</v>
      </c>
      <c r="AK321" s="142">
        <v>0</v>
      </c>
      <c r="AL321" s="142">
        <v>0</v>
      </c>
      <c r="AM321" s="142">
        <v>0</v>
      </c>
      <c r="AN321" s="142">
        <v>0</v>
      </c>
      <c r="AO321" s="142">
        <v>0</v>
      </c>
      <c r="AP321" s="214">
        <f t="shared" si="132"/>
        <v>99.835796387520531</v>
      </c>
    </row>
    <row r="322" spans="1:42" ht="11.25">
      <c r="A322" s="29"/>
      <c r="B322" s="29"/>
      <c r="C322" s="29"/>
      <c r="D322" s="70"/>
      <c r="E322" s="70"/>
      <c r="F322" s="21"/>
      <c r="G322" s="135"/>
      <c r="H322" s="135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6"/>
      <c r="Y322" s="135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6"/>
      <c r="AP322" s="213"/>
    </row>
    <row r="323" spans="1:42" ht="11.25">
      <c r="A323" s="29"/>
      <c r="B323" s="29"/>
      <c r="C323" s="29"/>
      <c r="D323" s="65"/>
      <c r="E323" s="79" t="s">
        <v>249</v>
      </c>
      <c r="F323" s="21"/>
      <c r="G323" s="135"/>
      <c r="H323" s="135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6"/>
      <c r="Y323" s="135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6"/>
      <c r="AP323" s="213"/>
    </row>
    <row r="324" spans="1:42" ht="11.25">
      <c r="A324" s="29" t="s">
        <v>43</v>
      </c>
      <c r="B324" s="29" t="s">
        <v>26</v>
      </c>
      <c r="C324" s="29">
        <v>390501</v>
      </c>
      <c r="D324" s="48" t="s">
        <v>250</v>
      </c>
      <c r="E324" s="70" t="s">
        <v>251</v>
      </c>
      <c r="F324" s="21" t="s">
        <v>151</v>
      </c>
      <c r="G324" s="142">
        <v>48000</v>
      </c>
      <c r="H324" s="142">
        <v>31420</v>
      </c>
      <c r="I324" s="142">
        <v>0</v>
      </c>
      <c r="J324" s="142">
        <v>31420</v>
      </c>
      <c r="K324" s="142">
        <v>0</v>
      </c>
      <c r="L324" s="142">
        <v>0</v>
      </c>
      <c r="M324" s="142">
        <v>0</v>
      </c>
      <c r="N324" s="142">
        <v>0</v>
      </c>
      <c r="O324" s="142">
        <v>0</v>
      </c>
      <c r="P324" s="142">
        <v>0</v>
      </c>
      <c r="Q324" s="142">
        <v>0</v>
      </c>
      <c r="R324" s="142">
        <v>0</v>
      </c>
      <c r="S324" s="142">
        <v>0</v>
      </c>
      <c r="T324" s="142">
        <v>0</v>
      </c>
      <c r="U324" s="142">
        <v>0</v>
      </c>
      <c r="V324" s="142">
        <v>0</v>
      </c>
      <c r="W324" s="142">
        <v>0</v>
      </c>
      <c r="X324" s="142">
        <v>0</v>
      </c>
      <c r="Y324" s="142">
        <f t="shared" ref="Y324:Y326" si="133">SUM(Z324:AF324)+SUM(AI324:AO324)</f>
        <v>7350</v>
      </c>
      <c r="Z324" s="142">
        <v>0</v>
      </c>
      <c r="AA324" s="142">
        <v>7350</v>
      </c>
      <c r="AB324" s="142">
        <v>0</v>
      </c>
      <c r="AC324" s="142">
        <v>0</v>
      </c>
      <c r="AD324" s="142">
        <v>0</v>
      </c>
      <c r="AE324" s="142">
        <v>0</v>
      </c>
      <c r="AF324" s="142">
        <f t="shared" ref="AF324:AF326" si="134">+AG324+AH324</f>
        <v>0</v>
      </c>
      <c r="AG324" s="142">
        <v>0</v>
      </c>
      <c r="AH324" s="142">
        <v>0</v>
      </c>
      <c r="AI324" s="142">
        <v>0</v>
      </c>
      <c r="AJ324" s="142">
        <v>0</v>
      </c>
      <c r="AK324" s="142">
        <v>0</v>
      </c>
      <c r="AL324" s="142">
        <v>0</v>
      </c>
      <c r="AM324" s="142">
        <v>0</v>
      </c>
      <c r="AN324" s="142">
        <v>0</v>
      </c>
      <c r="AO324" s="142">
        <v>0</v>
      </c>
      <c r="AP324" s="214">
        <f t="shared" ref="AP324:AP326" si="135">+Y324/H324*100</f>
        <v>23.392743475493315</v>
      </c>
    </row>
    <row r="325" spans="1:42" ht="11.25">
      <c r="A325" s="29" t="s">
        <v>43</v>
      </c>
      <c r="B325" s="29" t="s">
        <v>26</v>
      </c>
      <c r="C325" s="29">
        <v>390501</v>
      </c>
      <c r="D325" s="48" t="s">
        <v>874</v>
      </c>
      <c r="E325" s="80" t="s">
        <v>873</v>
      </c>
      <c r="F325" s="15">
        <v>2021</v>
      </c>
      <c r="G325" s="142">
        <v>5000</v>
      </c>
      <c r="H325" s="142">
        <v>5000</v>
      </c>
      <c r="I325" s="142">
        <v>0</v>
      </c>
      <c r="J325" s="142">
        <v>5000</v>
      </c>
      <c r="K325" s="142">
        <v>0</v>
      </c>
      <c r="L325" s="142">
        <v>0</v>
      </c>
      <c r="M325" s="142">
        <v>0</v>
      </c>
      <c r="N325" s="142">
        <v>0</v>
      </c>
      <c r="O325" s="142">
        <v>0</v>
      </c>
      <c r="P325" s="142">
        <v>0</v>
      </c>
      <c r="Q325" s="142">
        <v>0</v>
      </c>
      <c r="R325" s="142">
        <v>0</v>
      </c>
      <c r="S325" s="142">
        <v>0</v>
      </c>
      <c r="T325" s="142">
        <v>0</v>
      </c>
      <c r="U325" s="142">
        <v>0</v>
      </c>
      <c r="V325" s="142">
        <v>0</v>
      </c>
      <c r="W325" s="142">
        <v>0</v>
      </c>
      <c r="X325" s="142">
        <v>0</v>
      </c>
      <c r="Y325" s="142">
        <f t="shared" si="133"/>
        <v>1207</v>
      </c>
      <c r="Z325" s="142">
        <v>0</v>
      </c>
      <c r="AA325" s="142">
        <v>1207</v>
      </c>
      <c r="AB325" s="142">
        <v>0</v>
      </c>
      <c r="AC325" s="142">
        <v>0</v>
      </c>
      <c r="AD325" s="142">
        <v>0</v>
      </c>
      <c r="AE325" s="142">
        <v>0</v>
      </c>
      <c r="AF325" s="142">
        <f t="shared" si="134"/>
        <v>0</v>
      </c>
      <c r="AG325" s="142">
        <v>0</v>
      </c>
      <c r="AH325" s="142">
        <v>0</v>
      </c>
      <c r="AI325" s="142">
        <v>0</v>
      </c>
      <c r="AJ325" s="142">
        <v>0</v>
      </c>
      <c r="AK325" s="142">
        <v>0</v>
      </c>
      <c r="AL325" s="142">
        <v>0</v>
      </c>
      <c r="AM325" s="142">
        <v>0</v>
      </c>
      <c r="AN325" s="142">
        <v>0</v>
      </c>
      <c r="AO325" s="142">
        <v>0</v>
      </c>
      <c r="AP325" s="214">
        <f t="shared" si="135"/>
        <v>24.14</v>
      </c>
    </row>
    <row r="326" spans="1:42" ht="11.25">
      <c r="A326" s="29" t="s">
        <v>43</v>
      </c>
      <c r="B326" s="29" t="s">
        <v>26</v>
      </c>
      <c r="C326" s="29">
        <v>390501</v>
      </c>
      <c r="D326" s="48" t="s">
        <v>711</v>
      </c>
      <c r="E326" s="80" t="s">
        <v>586</v>
      </c>
      <c r="F326" s="15">
        <v>2021</v>
      </c>
      <c r="G326" s="142">
        <v>25000</v>
      </c>
      <c r="H326" s="142">
        <v>25000</v>
      </c>
      <c r="I326" s="142">
        <v>0</v>
      </c>
      <c r="J326" s="142">
        <v>25000</v>
      </c>
      <c r="K326" s="142">
        <v>0</v>
      </c>
      <c r="L326" s="142">
        <v>0</v>
      </c>
      <c r="M326" s="142">
        <v>0</v>
      </c>
      <c r="N326" s="142">
        <v>0</v>
      </c>
      <c r="O326" s="142">
        <v>0</v>
      </c>
      <c r="P326" s="142">
        <v>0</v>
      </c>
      <c r="Q326" s="142">
        <v>0</v>
      </c>
      <c r="R326" s="142">
        <v>0</v>
      </c>
      <c r="S326" s="142">
        <v>0</v>
      </c>
      <c r="T326" s="142">
        <v>0</v>
      </c>
      <c r="U326" s="142">
        <v>0</v>
      </c>
      <c r="V326" s="142">
        <v>0</v>
      </c>
      <c r="W326" s="142">
        <v>0</v>
      </c>
      <c r="X326" s="142">
        <v>0</v>
      </c>
      <c r="Y326" s="142">
        <f t="shared" si="133"/>
        <v>9061</v>
      </c>
      <c r="Z326" s="142">
        <v>0</v>
      </c>
      <c r="AA326" s="142">
        <v>9061</v>
      </c>
      <c r="AB326" s="142">
        <v>0</v>
      </c>
      <c r="AC326" s="142">
        <v>0</v>
      </c>
      <c r="AD326" s="142">
        <v>0</v>
      </c>
      <c r="AE326" s="142">
        <v>0</v>
      </c>
      <c r="AF326" s="142">
        <f t="shared" si="134"/>
        <v>0</v>
      </c>
      <c r="AG326" s="142">
        <v>0</v>
      </c>
      <c r="AH326" s="142">
        <v>0</v>
      </c>
      <c r="AI326" s="142">
        <v>0</v>
      </c>
      <c r="AJ326" s="142">
        <v>0</v>
      </c>
      <c r="AK326" s="142">
        <v>0</v>
      </c>
      <c r="AL326" s="142">
        <v>0</v>
      </c>
      <c r="AM326" s="142">
        <v>0</v>
      </c>
      <c r="AN326" s="142">
        <v>0</v>
      </c>
      <c r="AO326" s="142">
        <v>0</v>
      </c>
      <c r="AP326" s="214">
        <f t="shared" si="135"/>
        <v>36.244</v>
      </c>
    </row>
    <row r="327" spans="1:42" ht="11.25">
      <c r="A327" s="29"/>
      <c r="B327" s="29"/>
      <c r="C327" s="29"/>
      <c r="D327" s="48"/>
      <c r="E327" s="80"/>
      <c r="F327" s="15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213"/>
    </row>
    <row r="328" spans="1:42" ht="11.25">
      <c r="C328" s="65"/>
      <c r="D328" s="65"/>
      <c r="E328" s="64" t="s">
        <v>608</v>
      </c>
      <c r="F328" s="16"/>
      <c r="G328" s="142"/>
      <c r="H328" s="142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6"/>
      <c r="Y328" s="142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6"/>
      <c r="AP328" s="213"/>
    </row>
    <row r="329" spans="1:42" ht="11.25">
      <c r="C329" s="65"/>
      <c r="D329" s="65"/>
      <c r="E329" s="64"/>
      <c r="F329" s="16"/>
      <c r="G329" s="142"/>
      <c r="H329" s="142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6"/>
      <c r="Y329" s="142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6"/>
      <c r="AP329" s="213"/>
    </row>
    <row r="330" spans="1:42" ht="11.25">
      <c r="A330" s="29"/>
      <c r="B330" s="29"/>
      <c r="C330" s="29"/>
      <c r="D330" s="65"/>
      <c r="E330" s="79" t="s">
        <v>249</v>
      </c>
      <c r="F330" s="21"/>
      <c r="G330" s="135"/>
      <c r="H330" s="135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6"/>
      <c r="Y330" s="135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6"/>
      <c r="AP330" s="213"/>
    </row>
    <row r="331" spans="1:42" ht="11.25">
      <c r="A331" s="29" t="s">
        <v>566</v>
      </c>
      <c r="B331" s="29" t="s">
        <v>26</v>
      </c>
      <c r="C331" s="29">
        <v>390501</v>
      </c>
      <c r="D331" s="65"/>
      <c r="E331" s="70" t="s">
        <v>967</v>
      </c>
      <c r="F331" s="21">
        <v>2021</v>
      </c>
      <c r="G331" s="142">
        <v>10371</v>
      </c>
      <c r="H331" s="142">
        <v>10371</v>
      </c>
      <c r="I331" s="142">
        <v>0</v>
      </c>
      <c r="J331" s="142">
        <v>0</v>
      </c>
      <c r="K331" s="142">
        <v>8166</v>
      </c>
      <c r="L331" s="142">
        <v>2205</v>
      </c>
      <c r="M331" s="142">
        <v>0</v>
      </c>
      <c r="N331" s="142">
        <v>0</v>
      </c>
      <c r="O331" s="142">
        <v>0</v>
      </c>
      <c r="P331" s="142">
        <v>0</v>
      </c>
      <c r="Q331" s="142">
        <v>0</v>
      </c>
      <c r="R331" s="142">
        <v>0</v>
      </c>
      <c r="S331" s="142">
        <v>0</v>
      </c>
      <c r="T331" s="142">
        <v>0</v>
      </c>
      <c r="U331" s="142">
        <v>0</v>
      </c>
      <c r="V331" s="142">
        <v>0</v>
      </c>
      <c r="W331" s="142">
        <v>0</v>
      </c>
      <c r="X331" s="142">
        <v>0</v>
      </c>
      <c r="Y331" s="142">
        <f t="shared" ref="Y331:Y336" si="136">SUM(Z331:AF331)+SUM(AI331:AO331)</f>
        <v>10371</v>
      </c>
      <c r="Z331" s="142">
        <v>0</v>
      </c>
      <c r="AA331" s="142">
        <v>0</v>
      </c>
      <c r="AB331" s="142">
        <v>8166</v>
      </c>
      <c r="AC331" s="142">
        <v>2205</v>
      </c>
      <c r="AD331" s="142">
        <v>0</v>
      </c>
      <c r="AE331" s="142">
        <v>0</v>
      </c>
      <c r="AF331" s="142">
        <f t="shared" ref="AF331:AF336" si="137">+AG331+AH331</f>
        <v>0</v>
      </c>
      <c r="AG331" s="142">
        <v>0</v>
      </c>
      <c r="AH331" s="142">
        <v>0</v>
      </c>
      <c r="AI331" s="142">
        <v>0</v>
      </c>
      <c r="AJ331" s="142">
        <v>0</v>
      </c>
      <c r="AK331" s="142">
        <v>0</v>
      </c>
      <c r="AL331" s="142">
        <v>0</v>
      </c>
      <c r="AM331" s="142">
        <v>0</v>
      </c>
      <c r="AN331" s="142">
        <v>0</v>
      </c>
      <c r="AO331" s="142">
        <v>0</v>
      </c>
      <c r="AP331" s="214">
        <f t="shared" ref="AP331:AP336" si="138">+Y331/H331*100</f>
        <v>100</v>
      </c>
    </row>
    <row r="332" spans="1:42" ht="11.25">
      <c r="A332" s="29" t="s">
        <v>566</v>
      </c>
      <c r="B332" s="29" t="s">
        <v>26</v>
      </c>
      <c r="C332" s="29">
        <v>390501</v>
      </c>
      <c r="D332" s="65"/>
      <c r="E332" s="70" t="s">
        <v>790</v>
      </c>
      <c r="F332" s="15">
        <v>2021</v>
      </c>
      <c r="G332" s="142">
        <v>2303</v>
      </c>
      <c r="H332" s="142">
        <v>2303</v>
      </c>
      <c r="I332" s="142">
        <v>0</v>
      </c>
      <c r="J332" s="142">
        <v>0</v>
      </c>
      <c r="K332" s="142">
        <v>1813</v>
      </c>
      <c r="L332" s="142">
        <v>490</v>
      </c>
      <c r="M332" s="142">
        <v>0</v>
      </c>
      <c r="N332" s="142">
        <v>0</v>
      </c>
      <c r="O332" s="142">
        <v>0</v>
      </c>
      <c r="P332" s="142">
        <v>0</v>
      </c>
      <c r="Q332" s="142">
        <v>0</v>
      </c>
      <c r="R332" s="142">
        <v>0</v>
      </c>
      <c r="S332" s="142">
        <v>0</v>
      </c>
      <c r="T332" s="142">
        <v>0</v>
      </c>
      <c r="U332" s="142">
        <v>0</v>
      </c>
      <c r="V332" s="142">
        <v>0</v>
      </c>
      <c r="W332" s="142">
        <v>0</v>
      </c>
      <c r="X332" s="142">
        <v>0</v>
      </c>
      <c r="Y332" s="142">
        <f t="shared" si="136"/>
        <v>2304</v>
      </c>
      <c r="Z332" s="142">
        <v>0</v>
      </c>
      <c r="AA332" s="142">
        <v>0</v>
      </c>
      <c r="AB332" s="142">
        <v>1814</v>
      </c>
      <c r="AC332" s="142">
        <v>490</v>
      </c>
      <c r="AD332" s="142">
        <v>0</v>
      </c>
      <c r="AE332" s="142">
        <v>0</v>
      </c>
      <c r="AF332" s="142">
        <f t="shared" si="137"/>
        <v>0</v>
      </c>
      <c r="AG332" s="142">
        <v>0</v>
      </c>
      <c r="AH332" s="142">
        <v>0</v>
      </c>
      <c r="AI332" s="142">
        <v>0</v>
      </c>
      <c r="AJ332" s="142">
        <v>0</v>
      </c>
      <c r="AK332" s="142">
        <v>0</v>
      </c>
      <c r="AL332" s="142">
        <v>0</v>
      </c>
      <c r="AM332" s="142">
        <v>0</v>
      </c>
      <c r="AN332" s="142">
        <v>0</v>
      </c>
      <c r="AO332" s="142">
        <v>0</v>
      </c>
      <c r="AP332" s="214">
        <f t="shared" si="138"/>
        <v>100.04342162396873</v>
      </c>
    </row>
    <row r="333" spans="1:42" ht="11.25">
      <c r="A333" s="29" t="s">
        <v>566</v>
      </c>
      <c r="B333" s="29" t="s">
        <v>26</v>
      </c>
      <c r="C333" s="29">
        <v>390501</v>
      </c>
      <c r="D333" s="65"/>
      <c r="E333" s="70" t="s">
        <v>232</v>
      </c>
      <c r="F333" s="15">
        <v>2021</v>
      </c>
      <c r="G333" s="142">
        <v>3160</v>
      </c>
      <c r="H333" s="142">
        <v>3160</v>
      </c>
      <c r="I333" s="142">
        <v>0</v>
      </c>
      <c r="J333" s="142">
        <v>0</v>
      </c>
      <c r="K333" s="142">
        <v>2489</v>
      </c>
      <c r="L333" s="142">
        <v>671</v>
      </c>
      <c r="M333" s="142">
        <v>0</v>
      </c>
      <c r="N333" s="142">
        <v>0</v>
      </c>
      <c r="O333" s="142">
        <v>0</v>
      </c>
      <c r="P333" s="142">
        <v>0</v>
      </c>
      <c r="Q333" s="142">
        <v>0</v>
      </c>
      <c r="R333" s="142">
        <v>0</v>
      </c>
      <c r="S333" s="142">
        <v>0</v>
      </c>
      <c r="T333" s="142">
        <v>0</v>
      </c>
      <c r="U333" s="142">
        <v>0</v>
      </c>
      <c r="V333" s="142">
        <v>0</v>
      </c>
      <c r="W333" s="142">
        <v>0</v>
      </c>
      <c r="X333" s="142">
        <v>0</v>
      </c>
      <c r="Y333" s="142">
        <f t="shared" si="136"/>
        <v>3160</v>
      </c>
      <c r="Z333" s="142">
        <v>0</v>
      </c>
      <c r="AA333" s="142">
        <v>0</v>
      </c>
      <c r="AB333" s="142">
        <v>2489</v>
      </c>
      <c r="AC333" s="142">
        <v>671</v>
      </c>
      <c r="AD333" s="142">
        <v>0</v>
      </c>
      <c r="AE333" s="142">
        <v>0</v>
      </c>
      <c r="AF333" s="142">
        <f t="shared" si="137"/>
        <v>0</v>
      </c>
      <c r="AG333" s="142">
        <v>0</v>
      </c>
      <c r="AH333" s="142">
        <v>0</v>
      </c>
      <c r="AI333" s="142">
        <v>0</v>
      </c>
      <c r="AJ333" s="142">
        <v>0</v>
      </c>
      <c r="AK333" s="142">
        <v>0</v>
      </c>
      <c r="AL333" s="142">
        <v>0</v>
      </c>
      <c r="AM333" s="142">
        <v>0</v>
      </c>
      <c r="AN333" s="142">
        <v>0</v>
      </c>
      <c r="AO333" s="142">
        <v>0</v>
      </c>
      <c r="AP333" s="214">
        <f t="shared" si="138"/>
        <v>100</v>
      </c>
    </row>
    <row r="334" spans="1:42" ht="11.25">
      <c r="A334" s="29" t="s">
        <v>566</v>
      </c>
      <c r="B334" s="29" t="s">
        <v>26</v>
      </c>
      <c r="C334" s="29">
        <v>390501</v>
      </c>
      <c r="D334" s="65"/>
      <c r="E334" s="70" t="s">
        <v>811</v>
      </c>
      <c r="F334" s="15">
        <v>2021</v>
      </c>
      <c r="G334" s="142">
        <v>10465</v>
      </c>
      <c r="H334" s="142">
        <v>10465</v>
      </c>
      <c r="I334" s="142">
        <v>0</v>
      </c>
      <c r="J334" s="142">
        <v>0</v>
      </c>
      <c r="K334" s="142">
        <v>0</v>
      </c>
      <c r="L334" s="142">
        <v>10465</v>
      </c>
      <c r="M334" s="142">
        <v>0</v>
      </c>
      <c r="N334" s="142">
        <v>0</v>
      </c>
      <c r="O334" s="142">
        <v>0</v>
      </c>
      <c r="P334" s="142">
        <v>0</v>
      </c>
      <c r="Q334" s="142">
        <v>0</v>
      </c>
      <c r="R334" s="142">
        <v>0</v>
      </c>
      <c r="S334" s="142">
        <v>0</v>
      </c>
      <c r="T334" s="142">
        <v>0</v>
      </c>
      <c r="U334" s="142">
        <v>0</v>
      </c>
      <c r="V334" s="142">
        <v>0</v>
      </c>
      <c r="W334" s="142">
        <v>0</v>
      </c>
      <c r="X334" s="142">
        <v>0</v>
      </c>
      <c r="Y334" s="142">
        <f t="shared" si="136"/>
        <v>2225</v>
      </c>
      <c r="Z334" s="142">
        <v>0</v>
      </c>
      <c r="AA334" s="142">
        <v>0</v>
      </c>
      <c r="AB334" s="142">
        <v>0</v>
      </c>
      <c r="AC334" s="142">
        <v>2225</v>
      </c>
      <c r="AD334" s="142">
        <v>0</v>
      </c>
      <c r="AE334" s="142">
        <v>0</v>
      </c>
      <c r="AF334" s="142">
        <f t="shared" si="137"/>
        <v>0</v>
      </c>
      <c r="AG334" s="142">
        <v>0</v>
      </c>
      <c r="AH334" s="142">
        <v>0</v>
      </c>
      <c r="AI334" s="142">
        <v>0</v>
      </c>
      <c r="AJ334" s="142">
        <v>0</v>
      </c>
      <c r="AK334" s="142">
        <v>0</v>
      </c>
      <c r="AL334" s="142">
        <v>0</v>
      </c>
      <c r="AM334" s="142">
        <v>0</v>
      </c>
      <c r="AN334" s="142">
        <v>0</v>
      </c>
      <c r="AO334" s="142">
        <v>0</v>
      </c>
      <c r="AP334" s="214">
        <f t="shared" si="138"/>
        <v>21.261347348303868</v>
      </c>
    </row>
    <row r="335" spans="1:42" ht="22.5">
      <c r="A335" s="29" t="s">
        <v>566</v>
      </c>
      <c r="B335" s="29" t="s">
        <v>26</v>
      </c>
      <c r="C335" s="29">
        <v>390501</v>
      </c>
      <c r="D335" s="65"/>
      <c r="E335" s="70" t="s">
        <v>919</v>
      </c>
      <c r="F335" s="15">
        <v>2021</v>
      </c>
      <c r="G335" s="142">
        <v>1350</v>
      </c>
      <c r="H335" s="142">
        <v>1350</v>
      </c>
      <c r="I335" s="142">
        <v>0</v>
      </c>
      <c r="J335" s="142">
        <v>0</v>
      </c>
      <c r="K335" s="142">
        <v>0</v>
      </c>
      <c r="L335" s="142">
        <v>1350</v>
      </c>
      <c r="M335" s="142">
        <v>0</v>
      </c>
      <c r="N335" s="142">
        <v>0</v>
      </c>
      <c r="O335" s="142">
        <v>0</v>
      </c>
      <c r="P335" s="142">
        <v>0</v>
      </c>
      <c r="Q335" s="142">
        <v>0</v>
      </c>
      <c r="R335" s="142">
        <v>0</v>
      </c>
      <c r="S335" s="142">
        <v>0</v>
      </c>
      <c r="T335" s="142">
        <v>0</v>
      </c>
      <c r="U335" s="142">
        <v>0</v>
      </c>
      <c r="V335" s="142">
        <v>0</v>
      </c>
      <c r="W335" s="142">
        <v>0</v>
      </c>
      <c r="X335" s="142">
        <v>0</v>
      </c>
      <c r="Y335" s="142">
        <f t="shared" si="136"/>
        <v>326</v>
      </c>
      <c r="Z335" s="142">
        <v>0</v>
      </c>
      <c r="AA335" s="142">
        <v>0</v>
      </c>
      <c r="AB335" s="142">
        <v>0</v>
      </c>
      <c r="AC335" s="142">
        <v>326</v>
      </c>
      <c r="AD335" s="142">
        <v>0</v>
      </c>
      <c r="AE335" s="142">
        <v>0</v>
      </c>
      <c r="AF335" s="142">
        <f t="shared" si="137"/>
        <v>0</v>
      </c>
      <c r="AG335" s="142">
        <v>0</v>
      </c>
      <c r="AH335" s="142">
        <v>0</v>
      </c>
      <c r="AI335" s="142">
        <v>0</v>
      </c>
      <c r="AJ335" s="142">
        <v>0</v>
      </c>
      <c r="AK335" s="142">
        <v>0</v>
      </c>
      <c r="AL335" s="142">
        <v>0</v>
      </c>
      <c r="AM335" s="142">
        <v>0</v>
      </c>
      <c r="AN335" s="142">
        <v>0</v>
      </c>
      <c r="AO335" s="142">
        <v>0</v>
      </c>
      <c r="AP335" s="214">
        <f t="shared" si="138"/>
        <v>24.148148148148149</v>
      </c>
    </row>
    <row r="336" spans="1:42" ht="11.25">
      <c r="A336" s="29" t="s">
        <v>566</v>
      </c>
      <c r="B336" s="29" t="s">
        <v>26</v>
      </c>
      <c r="C336" s="29">
        <v>390501</v>
      </c>
      <c r="D336" s="65"/>
      <c r="E336" s="70" t="s">
        <v>968</v>
      </c>
      <c r="F336" s="15">
        <v>2021</v>
      </c>
      <c r="G336" s="142">
        <v>1984</v>
      </c>
      <c r="H336" s="142">
        <v>1984</v>
      </c>
      <c r="I336" s="142">
        <v>0</v>
      </c>
      <c r="J336" s="142">
        <v>0</v>
      </c>
      <c r="K336" s="142">
        <v>0</v>
      </c>
      <c r="L336" s="142">
        <v>1984</v>
      </c>
      <c r="M336" s="142">
        <v>0</v>
      </c>
      <c r="N336" s="142">
        <v>0</v>
      </c>
      <c r="O336" s="142">
        <v>0</v>
      </c>
      <c r="P336" s="142">
        <v>0</v>
      </c>
      <c r="Q336" s="142">
        <v>0</v>
      </c>
      <c r="R336" s="142">
        <v>0</v>
      </c>
      <c r="S336" s="142">
        <v>0</v>
      </c>
      <c r="T336" s="142">
        <v>0</v>
      </c>
      <c r="U336" s="142">
        <v>0</v>
      </c>
      <c r="V336" s="142">
        <v>0</v>
      </c>
      <c r="W336" s="142">
        <v>0</v>
      </c>
      <c r="X336" s="142">
        <v>0</v>
      </c>
      <c r="Y336" s="142">
        <f t="shared" si="136"/>
        <v>1984</v>
      </c>
      <c r="Z336" s="142">
        <v>0</v>
      </c>
      <c r="AA336" s="142">
        <v>0</v>
      </c>
      <c r="AB336" s="142">
        <v>0</v>
      </c>
      <c r="AC336" s="142">
        <v>1984</v>
      </c>
      <c r="AD336" s="142">
        <v>0</v>
      </c>
      <c r="AE336" s="142">
        <v>0</v>
      </c>
      <c r="AF336" s="142">
        <f t="shared" si="137"/>
        <v>0</v>
      </c>
      <c r="AG336" s="142">
        <v>0</v>
      </c>
      <c r="AH336" s="142">
        <v>0</v>
      </c>
      <c r="AI336" s="142">
        <v>0</v>
      </c>
      <c r="AJ336" s="142">
        <v>0</v>
      </c>
      <c r="AK336" s="142">
        <v>0</v>
      </c>
      <c r="AL336" s="142">
        <v>0</v>
      </c>
      <c r="AM336" s="142">
        <v>0</v>
      </c>
      <c r="AN336" s="142">
        <v>0</v>
      </c>
      <c r="AO336" s="142">
        <v>0</v>
      </c>
      <c r="AP336" s="214">
        <f t="shared" si="138"/>
        <v>100</v>
      </c>
    </row>
    <row r="337" spans="1:42" ht="11.25">
      <c r="C337" s="65"/>
      <c r="D337" s="65"/>
      <c r="E337" s="70"/>
      <c r="F337" s="21"/>
      <c r="G337" s="135"/>
      <c r="H337" s="135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6"/>
      <c r="Y337" s="135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6"/>
      <c r="AP337" s="213"/>
    </row>
    <row r="338" spans="1:42" s="36" customFormat="1" ht="11.25">
      <c r="A338" s="67"/>
      <c r="B338" s="67"/>
      <c r="C338" s="68"/>
      <c r="D338" s="68"/>
      <c r="E338" s="69" t="s">
        <v>598</v>
      </c>
      <c r="F338" s="159"/>
      <c r="G338" s="39">
        <f t="shared" ref="G338:AO338" si="139">SUM(G278:G336)</f>
        <v>895020</v>
      </c>
      <c r="H338" s="39">
        <f t="shared" si="139"/>
        <v>782416</v>
      </c>
      <c r="I338" s="39">
        <f t="shared" si="139"/>
        <v>554978</v>
      </c>
      <c r="J338" s="39">
        <f t="shared" si="139"/>
        <v>74564</v>
      </c>
      <c r="K338" s="39">
        <f t="shared" si="139"/>
        <v>12947</v>
      </c>
      <c r="L338" s="39">
        <f t="shared" si="139"/>
        <v>28641</v>
      </c>
      <c r="M338" s="39">
        <f t="shared" si="139"/>
        <v>0</v>
      </c>
      <c r="N338" s="39">
        <f t="shared" si="139"/>
        <v>110134</v>
      </c>
      <c r="O338" s="39">
        <f t="shared" si="139"/>
        <v>1152</v>
      </c>
      <c r="P338" s="39">
        <f t="shared" si="139"/>
        <v>907</v>
      </c>
      <c r="Q338" s="39">
        <f t="shared" si="139"/>
        <v>245</v>
      </c>
      <c r="R338" s="39">
        <f t="shared" si="139"/>
        <v>0</v>
      </c>
      <c r="S338" s="39">
        <f t="shared" si="139"/>
        <v>0</v>
      </c>
      <c r="T338" s="39">
        <f t="shared" si="139"/>
        <v>0</v>
      </c>
      <c r="U338" s="39">
        <f t="shared" si="139"/>
        <v>0</v>
      </c>
      <c r="V338" s="39">
        <f t="shared" si="139"/>
        <v>0</v>
      </c>
      <c r="W338" s="39">
        <f t="shared" si="139"/>
        <v>0</v>
      </c>
      <c r="X338" s="39">
        <f t="shared" si="139"/>
        <v>0</v>
      </c>
      <c r="Y338" s="39">
        <f t="shared" si="139"/>
        <v>423154</v>
      </c>
      <c r="Z338" s="39">
        <f t="shared" si="139"/>
        <v>363144</v>
      </c>
      <c r="AA338" s="39">
        <f t="shared" si="139"/>
        <v>28922</v>
      </c>
      <c r="AB338" s="39">
        <f t="shared" si="139"/>
        <v>12948</v>
      </c>
      <c r="AC338" s="39">
        <f t="shared" si="139"/>
        <v>12996</v>
      </c>
      <c r="AD338" s="39">
        <f t="shared" si="139"/>
        <v>0</v>
      </c>
      <c r="AE338" s="39">
        <f t="shared" si="139"/>
        <v>4933</v>
      </c>
      <c r="AF338" s="39">
        <f t="shared" si="139"/>
        <v>211</v>
      </c>
      <c r="AG338" s="39">
        <f t="shared" si="139"/>
        <v>200</v>
      </c>
      <c r="AH338" s="39">
        <f t="shared" si="139"/>
        <v>11</v>
      </c>
      <c r="AI338" s="39">
        <f t="shared" si="139"/>
        <v>0</v>
      </c>
      <c r="AJ338" s="39">
        <f t="shared" si="139"/>
        <v>0</v>
      </c>
      <c r="AK338" s="39">
        <f t="shared" si="139"/>
        <v>0</v>
      </c>
      <c r="AL338" s="39">
        <f t="shared" si="139"/>
        <v>0</v>
      </c>
      <c r="AM338" s="39">
        <f t="shared" si="139"/>
        <v>0</v>
      </c>
      <c r="AN338" s="39">
        <f t="shared" si="139"/>
        <v>0</v>
      </c>
      <c r="AO338" s="39">
        <f t="shared" si="139"/>
        <v>0</v>
      </c>
      <c r="AP338" s="215">
        <f>+Y338/H338*100</f>
        <v>54.082994212797288</v>
      </c>
    </row>
    <row r="339" spans="1:42" ht="9" customHeight="1">
      <c r="C339" s="65"/>
      <c r="D339" s="65"/>
      <c r="E339" s="70"/>
      <c r="F339" s="21"/>
      <c r="G339" s="147"/>
      <c r="H339" s="135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6"/>
      <c r="Y339" s="135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6"/>
      <c r="AP339" s="213"/>
    </row>
    <row r="340" spans="1:42" ht="11.25">
      <c r="C340" s="65"/>
      <c r="D340" s="65"/>
      <c r="E340" s="51" t="s">
        <v>252</v>
      </c>
      <c r="F340" s="16"/>
      <c r="G340" s="142"/>
      <c r="H340" s="142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6"/>
      <c r="Y340" s="142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6"/>
      <c r="AP340" s="213"/>
    </row>
    <row r="341" spans="1:42" ht="11.25">
      <c r="C341" s="65"/>
      <c r="D341" s="65"/>
      <c r="E341" s="51"/>
      <c r="F341" s="16"/>
      <c r="G341" s="142"/>
      <c r="H341" s="142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6"/>
      <c r="Y341" s="142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6"/>
      <c r="AP341" s="213"/>
    </row>
    <row r="342" spans="1:42" ht="11.25">
      <c r="C342" s="65"/>
      <c r="D342" s="65"/>
      <c r="E342" s="64" t="s">
        <v>24</v>
      </c>
      <c r="F342" s="16"/>
      <c r="G342" s="142"/>
      <c r="H342" s="142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6"/>
      <c r="Y342" s="142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6"/>
      <c r="AP342" s="213"/>
    </row>
    <row r="343" spans="1:42" ht="11.25">
      <c r="C343" s="65"/>
      <c r="D343" s="65"/>
      <c r="E343" s="51"/>
      <c r="F343" s="16"/>
      <c r="G343" s="142"/>
      <c r="H343" s="142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6"/>
      <c r="Y343" s="142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6"/>
      <c r="AP343" s="213"/>
    </row>
    <row r="344" spans="1:42" ht="11.25">
      <c r="C344" s="65"/>
      <c r="D344" s="65"/>
      <c r="E344" s="79" t="s">
        <v>253</v>
      </c>
      <c r="F344" s="17"/>
      <c r="G344" s="142"/>
      <c r="H344" s="142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6"/>
      <c r="Y344" s="142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6"/>
      <c r="AP344" s="213"/>
    </row>
    <row r="345" spans="1:42" ht="11.25">
      <c r="A345" s="29" t="s">
        <v>29</v>
      </c>
      <c r="B345" s="29" t="s">
        <v>26</v>
      </c>
      <c r="C345" s="29">
        <v>840301</v>
      </c>
      <c r="D345" s="48" t="s">
        <v>254</v>
      </c>
      <c r="E345" s="49" t="s">
        <v>255</v>
      </c>
      <c r="F345" s="15" t="s">
        <v>60</v>
      </c>
      <c r="G345" s="142">
        <v>400000</v>
      </c>
      <c r="H345" s="142">
        <v>0</v>
      </c>
      <c r="I345" s="142">
        <v>0</v>
      </c>
      <c r="J345" s="142">
        <v>0</v>
      </c>
      <c r="K345" s="142">
        <v>0</v>
      </c>
      <c r="L345" s="142">
        <v>0</v>
      </c>
      <c r="M345" s="142">
        <v>0</v>
      </c>
      <c r="N345" s="142">
        <v>0</v>
      </c>
      <c r="O345" s="142">
        <v>0</v>
      </c>
      <c r="P345" s="142">
        <v>0</v>
      </c>
      <c r="Q345" s="142">
        <v>0</v>
      </c>
      <c r="R345" s="142">
        <v>0</v>
      </c>
      <c r="S345" s="142">
        <v>0</v>
      </c>
      <c r="T345" s="142">
        <v>0</v>
      </c>
      <c r="U345" s="142">
        <v>0</v>
      </c>
      <c r="V345" s="142">
        <v>0</v>
      </c>
      <c r="W345" s="142">
        <v>0</v>
      </c>
      <c r="X345" s="142">
        <v>0</v>
      </c>
      <c r="Y345" s="142">
        <f t="shared" ref="Y345" si="140">SUM(Z345:AF345)+SUM(AI345:AO345)</f>
        <v>0</v>
      </c>
      <c r="Z345" s="142">
        <v>0</v>
      </c>
      <c r="AA345" s="142">
        <v>0</v>
      </c>
      <c r="AB345" s="142">
        <v>0</v>
      </c>
      <c r="AC345" s="142">
        <v>0</v>
      </c>
      <c r="AD345" s="142">
        <v>0</v>
      </c>
      <c r="AE345" s="142">
        <v>0</v>
      </c>
      <c r="AF345" s="142">
        <f t="shared" ref="AF345" si="141">+AG345+AH345</f>
        <v>0</v>
      </c>
      <c r="AG345" s="142">
        <v>0</v>
      </c>
      <c r="AH345" s="142">
        <v>0</v>
      </c>
      <c r="AI345" s="142">
        <v>0</v>
      </c>
      <c r="AJ345" s="142">
        <v>0</v>
      </c>
      <c r="AK345" s="142">
        <v>0</v>
      </c>
      <c r="AL345" s="142">
        <v>0</v>
      </c>
      <c r="AM345" s="142">
        <v>0</v>
      </c>
      <c r="AN345" s="142">
        <v>0</v>
      </c>
      <c r="AO345" s="142">
        <v>0</v>
      </c>
      <c r="AP345" s="214" t="s">
        <v>992</v>
      </c>
    </row>
    <row r="346" spans="1:42" ht="11.25">
      <c r="A346" s="29"/>
      <c r="B346" s="29"/>
      <c r="C346" s="29"/>
      <c r="D346" s="48"/>
      <c r="E346" s="49"/>
      <c r="F346" s="15"/>
      <c r="G346" s="142"/>
      <c r="H346" s="142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6"/>
      <c r="Y346" s="142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6"/>
      <c r="AP346" s="213"/>
    </row>
    <row r="347" spans="1:42" ht="11.25">
      <c r="A347" s="83"/>
      <c r="B347" s="83"/>
      <c r="C347" s="81"/>
      <c r="D347" s="65"/>
      <c r="E347" s="79" t="s">
        <v>256</v>
      </c>
      <c r="F347" s="17"/>
      <c r="G347" s="142"/>
      <c r="H347" s="142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6"/>
      <c r="Y347" s="142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6"/>
      <c r="AP347" s="213"/>
    </row>
    <row r="348" spans="1:42" ht="11.25">
      <c r="A348" s="29" t="s">
        <v>25</v>
      </c>
      <c r="B348" s="29" t="s">
        <v>26</v>
      </c>
      <c r="C348" s="29">
        <v>840301</v>
      </c>
      <c r="D348" s="48" t="s">
        <v>257</v>
      </c>
      <c r="E348" s="49" t="s">
        <v>258</v>
      </c>
      <c r="F348" s="15" t="s">
        <v>151</v>
      </c>
      <c r="G348" s="142">
        <v>37300</v>
      </c>
      <c r="H348" s="142">
        <v>37300</v>
      </c>
      <c r="I348" s="142">
        <v>37300</v>
      </c>
      <c r="J348" s="142">
        <v>0</v>
      </c>
      <c r="K348" s="142">
        <v>0</v>
      </c>
      <c r="L348" s="142">
        <v>0</v>
      </c>
      <c r="M348" s="142">
        <v>0</v>
      </c>
      <c r="N348" s="142">
        <v>0</v>
      </c>
      <c r="O348" s="142">
        <v>0</v>
      </c>
      <c r="P348" s="142">
        <v>0</v>
      </c>
      <c r="Q348" s="142">
        <v>0</v>
      </c>
      <c r="R348" s="142">
        <v>0</v>
      </c>
      <c r="S348" s="142">
        <v>0</v>
      </c>
      <c r="T348" s="142">
        <v>0</v>
      </c>
      <c r="U348" s="142">
        <v>0</v>
      </c>
      <c r="V348" s="142">
        <v>0</v>
      </c>
      <c r="W348" s="142">
        <v>0</v>
      </c>
      <c r="X348" s="142">
        <v>0</v>
      </c>
      <c r="Y348" s="142">
        <f t="shared" ref="Y348" si="142">SUM(Z348:AF348)+SUM(AI348:AO348)</f>
        <v>34800</v>
      </c>
      <c r="Z348" s="142">
        <v>34800</v>
      </c>
      <c r="AA348" s="142">
        <v>0</v>
      </c>
      <c r="AB348" s="142">
        <v>0</v>
      </c>
      <c r="AC348" s="142">
        <v>0</v>
      </c>
      <c r="AD348" s="142">
        <v>0</v>
      </c>
      <c r="AE348" s="142">
        <v>0</v>
      </c>
      <c r="AF348" s="142">
        <f t="shared" ref="AF348" si="143">+AG348+AH348</f>
        <v>0</v>
      </c>
      <c r="AG348" s="142">
        <v>0</v>
      </c>
      <c r="AH348" s="142">
        <v>0</v>
      </c>
      <c r="AI348" s="142">
        <v>0</v>
      </c>
      <c r="AJ348" s="142">
        <v>0</v>
      </c>
      <c r="AK348" s="142">
        <v>0</v>
      </c>
      <c r="AL348" s="142">
        <v>0</v>
      </c>
      <c r="AM348" s="142">
        <v>0</v>
      </c>
      <c r="AN348" s="142">
        <v>0</v>
      </c>
      <c r="AO348" s="142">
        <v>0</v>
      </c>
      <c r="AP348" s="214">
        <f t="shared" ref="AP348" si="144">+Y348/H348*100</f>
        <v>93.297587131367294</v>
      </c>
    </row>
    <row r="349" spans="1:42" ht="11.25">
      <c r="A349" s="29"/>
      <c r="B349" s="29"/>
      <c r="C349" s="29"/>
      <c r="D349" s="49"/>
      <c r="E349" s="49"/>
      <c r="F349" s="15"/>
      <c r="G349" s="142"/>
      <c r="H349" s="142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6"/>
      <c r="Y349" s="142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6"/>
      <c r="AP349" s="213"/>
    </row>
    <row r="350" spans="1:42" ht="11.25">
      <c r="A350" s="83"/>
      <c r="B350" s="83"/>
      <c r="C350" s="81"/>
      <c r="D350" s="65"/>
      <c r="E350" s="79" t="s">
        <v>259</v>
      </c>
      <c r="F350" s="17"/>
      <c r="G350" s="142"/>
      <c r="H350" s="142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6"/>
      <c r="Y350" s="142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6"/>
      <c r="AP350" s="213"/>
    </row>
    <row r="351" spans="1:42" ht="11.25">
      <c r="A351" s="29" t="s">
        <v>29</v>
      </c>
      <c r="B351" s="29" t="s">
        <v>26</v>
      </c>
      <c r="C351" s="29">
        <v>840301</v>
      </c>
      <c r="D351" s="48" t="s">
        <v>260</v>
      </c>
      <c r="E351" s="49" t="s">
        <v>261</v>
      </c>
      <c r="F351" s="15">
        <v>2020</v>
      </c>
      <c r="G351" s="142">
        <v>44616</v>
      </c>
      <c r="H351" s="142">
        <v>0</v>
      </c>
      <c r="I351" s="142">
        <v>0</v>
      </c>
      <c r="J351" s="142">
        <v>0</v>
      </c>
      <c r="K351" s="142">
        <v>0</v>
      </c>
      <c r="L351" s="142">
        <v>0</v>
      </c>
      <c r="M351" s="142">
        <v>0</v>
      </c>
      <c r="N351" s="142">
        <v>0</v>
      </c>
      <c r="O351" s="142">
        <v>0</v>
      </c>
      <c r="P351" s="142">
        <v>0</v>
      </c>
      <c r="Q351" s="142">
        <v>0</v>
      </c>
      <c r="R351" s="142">
        <v>0</v>
      </c>
      <c r="S351" s="142">
        <v>0</v>
      </c>
      <c r="T351" s="142">
        <v>0</v>
      </c>
      <c r="U351" s="142">
        <v>0</v>
      </c>
      <c r="V351" s="142">
        <v>0</v>
      </c>
      <c r="W351" s="142">
        <v>0</v>
      </c>
      <c r="X351" s="142">
        <v>0</v>
      </c>
      <c r="Y351" s="142">
        <f t="shared" ref="Y351" si="145">SUM(Z351:AF351)+SUM(AI351:AO351)</f>
        <v>0</v>
      </c>
      <c r="Z351" s="142">
        <v>0</v>
      </c>
      <c r="AA351" s="142">
        <v>0</v>
      </c>
      <c r="AB351" s="142">
        <v>0</v>
      </c>
      <c r="AC351" s="142">
        <v>0</v>
      </c>
      <c r="AD351" s="142">
        <v>0</v>
      </c>
      <c r="AE351" s="142">
        <v>0</v>
      </c>
      <c r="AF351" s="142">
        <f t="shared" ref="AF351" si="146">+AG351+AH351</f>
        <v>0</v>
      </c>
      <c r="AG351" s="142">
        <v>0</v>
      </c>
      <c r="AH351" s="142">
        <v>0</v>
      </c>
      <c r="AI351" s="142">
        <v>0</v>
      </c>
      <c r="AJ351" s="142">
        <v>0</v>
      </c>
      <c r="AK351" s="142">
        <v>0</v>
      </c>
      <c r="AL351" s="142">
        <v>0</v>
      </c>
      <c r="AM351" s="142">
        <v>0</v>
      </c>
      <c r="AN351" s="142">
        <v>0</v>
      </c>
      <c r="AO351" s="142">
        <v>0</v>
      </c>
      <c r="AP351" s="214" t="s">
        <v>992</v>
      </c>
    </row>
    <row r="352" spans="1:42" ht="11.25">
      <c r="A352" s="29"/>
      <c r="B352" s="29"/>
      <c r="C352" s="29"/>
      <c r="D352" s="48"/>
      <c r="E352" s="49"/>
      <c r="F352" s="15"/>
      <c r="G352" s="142"/>
      <c r="H352" s="142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6"/>
      <c r="Y352" s="142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6"/>
      <c r="AP352" s="213"/>
    </row>
    <row r="353" spans="1:42" ht="11.25">
      <c r="A353" s="83"/>
      <c r="B353" s="83"/>
      <c r="C353" s="81"/>
      <c r="D353" s="65"/>
      <c r="E353" s="79" t="s">
        <v>262</v>
      </c>
      <c r="F353" s="17"/>
      <c r="G353" s="142"/>
      <c r="H353" s="142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6"/>
      <c r="Y353" s="142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6"/>
      <c r="AP353" s="213"/>
    </row>
    <row r="354" spans="1:42" ht="11.25">
      <c r="A354" s="29" t="s">
        <v>29</v>
      </c>
      <c r="B354" s="29" t="s">
        <v>26</v>
      </c>
      <c r="C354" s="29">
        <v>840301</v>
      </c>
      <c r="D354" s="48" t="s">
        <v>263</v>
      </c>
      <c r="E354" s="49" t="s">
        <v>264</v>
      </c>
      <c r="F354" s="15" t="s">
        <v>60</v>
      </c>
      <c r="G354" s="142">
        <v>75615</v>
      </c>
      <c r="H354" s="142">
        <v>0</v>
      </c>
      <c r="I354" s="142">
        <v>0</v>
      </c>
      <c r="J354" s="142">
        <v>0</v>
      </c>
      <c r="K354" s="142">
        <v>0</v>
      </c>
      <c r="L354" s="142">
        <v>0</v>
      </c>
      <c r="M354" s="142">
        <v>0</v>
      </c>
      <c r="N354" s="142">
        <v>0</v>
      </c>
      <c r="O354" s="142">
        <v>0</v>
      </c>
      <c r="P354" s="142">
        <v>0</v>
      </c>
      <c r="Q354" s="142">
        <v>0</v>
      </c>
      <c r="R354" s="142">
        <v>0</v>
      </c>
      <c r="S354" s="142">
        <v>0</v>
      </c>
      <c r="T354" s="142">
        <v>0</v>
      </c>
      <c r="U354" s="142">
        <v>0</v>
      </c>
      <c r="V354" s="142">
        <v>0</v>
      </c>
      <c r="W354" s="142">
        <v>0</v>
      </c>
      <c r="X354" s="142">
        <v>0</v>
      </c>
      <c r="Y354" s="142">
        <f t="shared" ref="Y354" si="147">SUM(Z354:AF354)+SUM(AI354:AO354)</f>
        <v>0</v>
      </c>
      <c r="Z354" s="142">
        <v>0</v>
      </c>
      <c r="AA354" s="142">
        <v>0</v>
      </c>
      <c r="AB354" s="142">
        <v>0</v>
      </c>
      <c r="AC354" s="142">
        <v>0</v>
      </c>
      <c r="AD354" s="142">
        <v>0</v>
      </c>
      <c r="AE354" s="142">
        <v>0</v>
      </c>
      <c r="AF354" s="142">
        <f t="shared" ref="AF354" si="148">+AG354+AH354</f>
        <v>0</v>
      </c>
      <c r="AG354" s="142">
        <v>0</v>
      </c>
      <c r="AH354" s="142">
        <v>0</v>
      </c>
      <c r="AI354" s="142">
        <v>0</v>
      </c>
      <c r="AJ354" s="142">
        <v>0</v>
      </c>
      <c r="AK354" s="142">
        <v>0</v>
      </c>
      <c r="AL354" s="142">
        <v>0</v>
      </c>
      <c r="AM354" s="142">
        <v>0</v>
      </c>
      <c r="AN354" s="142">
        <v>0</v>
      </c>
      <c r="AO354" s="142">
        <v>0</v>
      </c>
      <c r="AP354" s="214" t="s">
        <v>992</v>
      </c>
    </row>
    <row r="355" spans="1:42" ht="11.25">
      <c r="A355" s="29"/>
      <c r="B355" s="29"/>
      <c r="C355" s="29"/>
      <c r="D355" s="48"/>
      <c r="E355" s="49"/>
      <c r="F355" s="15"/>
      <c r="G355" s="142"/>
      <c r="H355" s="142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6"/>
      <c r="Y355" s="142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6"/>
      <c r="AP355" s="213"/>
    </row>
    <row r="356" spans="1:42" ht="11.25">
      <c r="A356" s="83"/>
      <c r="B356" s="83"/>
      <c r="C356" s="81"/>
      <c r="D356" s="65"/>
      <c r="E356" s="79" t="s">
        <v>265</v>
      </c>
      <c r="F356" s="17"/>
      <c r="G356" s="142"/>
      <c r="H356" s="142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6"/>
      <c r="Y356" s="142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6"/>
      <c r="AP356" s="213"/>
    </row>
    <row r="357" spans="1:42" ht="11.25">
      <c r="A357" s="29" t="s">
        <v>29</v>
      </c>
      <c r="B357" s="29" t="s">
        <v>26</v>
      </c>
      <c r="C357" s="29">
        <v>840301</v>
      </c>
      <c r="D357" s="48" t="s">
        <v>266</v>
      </c>
      <c r="E357" s="49" t="s">
        <v>267</v>
      </c>
      <c r="F357" s="15" t="s">
        <v>60</v>
      </c>
      <c r="G357" s="142">
        <v>13987</v>
      </c>
      <c r="H357" s="142">
        <v>0</v>
      </c>
      <c r="I357" s="142">
        <v>0</v>
      </c>
      <c r="J357" s="142">
        <v>0</v>
      </c>
      <c r="K357" s="142">
        <v>0</v>
      </c>
      <c r="L357" s="142">
        <v>0</v>
      </c>
      <c r="M357" s="142">
        <v>0</v>
      </c>
      <c r="N357" s="142">
        <v>0</v>
      </c>
      <c r="O357" s="142">
        <v>0</v>
      </c>
      <c r="P357" s="142">
        <v>0</v>
      </c>
      <c r="Q357" s="142">
        <v>0</v>
      </c>
      <c r="R357" s="142">
        <v>0</v>
      </c>
      <c r="S357" s="142">
        <v>0</v>
      </c>
      <c r="T357" s="142">
        <v>0</v>
      </c>
      <c r="U357" s="142">
        <v>0</v>
      </c>
      <c r="V357" s="142">
        <v>0</v>
      </c>
      <c r="W357" s="142">
        <v>0</v>
      </c>
      <c r="X357" s="142">
        <v>0</v>
      </c>
      <c r="Y357" s="142">
        <f t="shared" ref="Y357:Y359" si="149">SUM(Z357:AF357)+SUM(AI357:AO357)</f>
        <v>0</v>
      </c>
      <c r="Z357" s="142">
        <v>0</v>
      </c>
      <c r="AA357" s="142">
        <v>0</v>
      </c>
      <c r="AB357" s="142">
        <v>0</v>
      </c>
      <c r="AC357" s="142">
        <v>0</v>
      </c>
      <c r="AD357" s="142">
        <v>0</v>
      </c>
      <c r="AE357" s="142">
        <v>0</v>
      </c>
      <c r="AF357" s="142">
        <f t="shared" ref="AF357:AF359" si="150">+AG357+AH357</f>
        <v>0</v>
      </c>
      <c r="AG357" s="142">
        <v>0</v>
      </c>
      <c r="AH357" s="142">
        <v>0</v>
      </c>
      <c r="AI357" s="142">
        <v>0</v>
      </c>
      <c r="AJ357" s="142">
        <v>0</v>
      </c>
      <c r="AK357" s="142">
        <v>0</v>
      </c>
      <c r="AL357" s="142">
        <v>0</v>
      </c>
      <c r="AM357" s="142">
        <v>0</v>
      </c>
      <c r="AN357" s="142">
        <v>0</v>
      </c>
      <c r="AO357" s="142">
        <v>0</v>
      </c>
      <c r="AP357" s="214" t="s">
        <v>992</v>
      </c>
    </row>
    <row r="358" spans="1:42" ht="11.25">
      <c r="A358" s="29" t="s">
        <v>29</v>
      </c>
      <c r="B358" s="29" t="s">
        <v>26</v>
      </c>
      <c r="C358" s="29">
        <v>840301</v>
      </c>
      <c r="D358" s="48" t="s">
        <v>668</v>
      </c>
      <c r="E358" s="49" t="s">
        <v>590</v>
      </c>
      <c r="F358" s="15" t="s">
        <v>151</v>
      </c>
      <c r="G358" s="142">
        <v>375070</v>
      </c>
      <c r="H358" s="142">
        <v>375070</v>
      </c>
      <c r="I358" s="142">
        <v>0</v>
      </c>
      <c r="J358" s="142">
        <v>0</v>
      </c>
      <c r="K358" s="142">
        <v>0</v>
      </c>
      <c r="L358" s="142">
        <v>0</v>
      </c>
      <c r="M358" s="142">
        <v>0</v>
      </c>
      <c r="N358" s="142">
        <v>0</v>
      </c>
      <c r="O358" s="142">
        <v>0</v>
      </c>
      <c r="P358" s="142">
        <v>0</v>
      </c>
      <c r="Q358" s="142">
        <v>0</v>
      </c>
      <c r="R358" s="142">
        <v>0</v>
      </c>
      <c r="S358" s="142">
        <v>0</v>
      </c>
      <c r="T358" s="142">
        <v>0</v>
      </c>
      <c r="U358" s="142">
        <v>0</v>
      </c>
      <c r="V358" s="142">
        <v>375070</v>
      </c>
      <c r="W358" s="142">
        <v>0</v>
      </c>
      <c r="X358" s="142">
        <v>0</v>
      </c>
      <c r="Y358" s="142">
        <f t="shared" si="149"/>
        <v>179018</v>
      </c>
      <c r="Z358" s="142">
        <v>0</v>
      </c>
      <c r="AA358" s="142">
        <v>0</v>
      </c>
      <c r="AB358" s="142">
        <v>0</v>
      </c>
      <c r="AC358" s="142">
        <v>0</v>
      </c>
      <c r="AD358" s="142">
        <v>0</v>
      </c>
      <c r="AE358" s="142">
        <v>0</v>
      </c>
      <c r="AF358" s="142">
        <f t="shared" si="150"/>
        <v>0</v>
      </c>
      <c r="AG358" s="142">
        <v>0</v>
      </c>
      <c r="AH358" s="142">
        <v>0</v>
      </c>
      <c r="AI358" s="142">
        <v>0</v>
      </c>
      <c r="AJ358" s="142">
        <v>0</v>
      </c>
      <c r="AK358" s="142">
        <v>0</v>
      </c>
      <c r="AL358" s="142">
        <v>0</v>
      </c>
      <c r="AM358" s="142">
        <v>179018</v>
      </c>
      <c r="AN358" s="142">
        <v>0</v>
      </c>
      <c r="AO358" s="142">
        <v>0</v>
      </c>
      <c r="AP358" s="214">
        <f t="shared" ref="AP358:AP359" si="151">+Y358/H358*100</f>
        <v>47.729223878209403</v>
      </c>
    </row>
    <row r="359" spans="1:42" ht="11.25">
      <c r="A359" s="29" t="s">
        <v>29</v>
      </c>
      <c r="B359" s="29" t="s">
        <v>26</v>
      </c>
      <c r="C359" s="29">
        <v>840301</v>
      </c>
      <c r="D359" s="48" t="s">
        <v>678</v>
      </c>
      <c r="E359" s="49" t="s">
        <v>660</v>
      </c>
      <c r="F359" s="15" t="s">
        <v>151</v>
      </c>
      <c r="G359" s="142">
        <v>748</v>
      </c>
      <c r="H359" s="142">
        <v>748</v>
      </c>
      <c r="I359" s="142">
        <v>589</v>
      </c>
      <c r="J359" s="142">
        <v>0</v>
      </c>
      <c r="K359" s="142">
        <v>0</v>
      </c>
      <c r="L359" s="142">
        <v>159</v>
      </c>
      <c r="M359" s="142">
        <v>0</v>
      </c>
      <c r="N359" s="142">
        <v>0</v>
      </c>
      <c r="O359" s="142">
        <v>0</v>
      </c>
      <c r="P359" s="142">
        <v>0</v>
      </c>
      <c r="Q359" s="142">
        <v>0</v>
      </c>
      <c r="R359" s="142">
        <v>0</v>
      </c>
      <c r="S359" s="142">
        <v>0</v>
      </c>
      <c r="T359" s="142">
        <v>0</v>
      </c>
      <c r="U359" s="142">
        <v>0</v>
      </c>
      <c r="V359" s="142">
        <v>0</v>
      </c>
      <c r="W359" s="142">
        <v>0</v>
      </c>
      <c r="X359" s="142">
        <v>0</v>
      </c>
      <c r="Y359" s="142">
        <f t="shared" si="149"/>
        <v>748</v>
      </c>
      <c r="Z359" s="142">
        <v>589</v>
      </c>
      <c r="AA359" s="142">
        <v>0</v>
      </c>
      <c r="AB359" s="142">
        <v>0</v>
      </c>
      <c r="AC359" s="142">
        <v>159</v>
      </c>
      <c r="AD359" s="142">
        <v>0</v>
      </c>
      <c r="AE359" s="142">
        <v>0</v>
      </c>
      <c r="AF359" s="142">
        <f t="shared" si="150"/>
        <v>0</v>
      </c>
      <c r="AG359" s="142">
        <v>0</v>
      </c>
      <c r="AH359" s="142">
        <v>0</v>
      </c>
      <c r="AI359" s="142">
        <v>0</v>
      </c>
      <c r="AJ359" s="142">
        <v>0</v>
      </c>
      <c r="AK359" s="142">
        <v>0</v>
      </c>
      <c r="AL359" s="142">
        <v>0</v>
      </c>
      <c r="AM359" s="142">
        <v>0</v>
      </c>
      <c r="AN359" s="142">
        <v>0</v>
      </c>
      <c r="AO359" s="142">
        <v>0</v>
      </c>
      <c r="AP359" s="214">
        <f t="shared" si="151"/>
        <v>100</v>
      </c>
    </row>
    <row r="360" spans="1:42" ht="11.25">
      <c r="A360" s="29"/>
      <c r="B360" s="29"/>
      <c r="C360" s="29"/>
      <c r="D360" s="48"/>
      <c r="E360" s="49"/>
      <c r="F360" s="15"/>
      <c r="G360" s="142"/>
      <c r="H360" s="142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6"/>
      <c r="Y360" s="142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6"/>
      <c r="AP360" s="213"/>
    </row>
    <row r="361" spans="1:42" ht="11.25">
      <c r="A361" s="29"/>
      <c r="B361" s="29"/>
      <c r="C361" s="29"/>
      <c r="D361" s="48"/>
      <c r="E361" s="79" t="s">
        <v>268</v>
      </c>
      <c r="F361" s="21"/>
      <c r="G361" s="142"/>
      <c r="H361" s="142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6"/>
      <c r="Y361" s="142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6"/>
      <c r="AP361" s="213"/>
    </row>
    <row r="362" spans="1:42" ht="11.25">
      <c r="A362" s="29" t="s">
        <v>25</v>
      </c>
      <c r="B362" s="29" t="s">
        <v>26</v>
      </c>
      <c r="C362" s="29">
        <v>840301</v>
      </c>
      <c r="D362" s="48" t="s">
        <v>269</v>
      </c>
      <c r="E362" s="54" t="s">
        <v>270</v>
      </c>
      <c r="F362" s="21" t="s">
        <v>63</v>
      </c>
      <c r="G362" s="142">
        <v>32000</v>
      </c>
      <c r="H362" s="142">
        <v>0</v>
      </c>
      <c r="I362" s="142">
        <v>0</v>
      </c>
      <c r="J362" s="142">
        <v>0</v>
      </c>
      <c r="K362" s="142">
        <v>0</v>
      </c>
      <c r="L362" s="142">
        <v>0</v>
      </c>
      <c r="M362" s="142">
        <v>0</v>
      </c>
      <c r="N362" s="142">
        <v>0</v>
      </c>
      <c r="O362" s="142">
        <v>0</v>
      </c>
      <c r="P362" s="142">
        <v>0</v>
      </c>
      <c r="Q362" s="142">
        <v>0</v>
      </c>
      <c r="R362" s="142">
        <v>0</v>
      </c>
      <c r="S362" s="142">
        <v>0</v>
      </c>
      <c r="T362" s="142">
        <v>0</v>
      </c>
      <c r="U362" s="142">
        <v>0</v>
      </c>
      <c r="V362" s="142">
        <v>0</v>
      </c>
      <c r="W362" s="142">
        <v>0</v>
      </c>
      <c r="X362" s="142">
        <v>0</v>
      </c>
      <c r="Y362" s="142">
        <f t="shared" ref="Y362" si="152">SUM(Z362:AF362)+SUM(AI362:AO362)</f>
        <v>0</v>
      </c>
      <c r="Z362" s="142">
        <v>0</v>
      </c>
      <c r="AA362" s="142">
        <v>0</v>
      </c>
      <c r="AB362" s="142">
        <v>0</v>
      </c>
      <c r="AC362" s="142">
        <v>0</v>
      </c>
      <c r="AD362" s="142">
        <v>0</v>
      </c>
      <c r="AE362" s="142">
        <v>0</v>
      </c>
      <c r="AF362" s="142">
        <f t="shared" ref="AF362" si="153">+AG362+AH362</f>
        <v>0</v>
      </c>
      <c r="AG362" s="142">
        <v>0</v>
      </c>
      <c r="AH362" s="142">
        <v>0</v>
      </c>
      <c r="AI362" s="142">
        <v>0</v>
      </c>
      <c r="AJ362" s="142">
        <v>0</v>
      </c>
      <c r="AK362" s="142">
        <v>0</v>
      </c>
      <c r="AL362" s="142">
        <v>0</v>
      </c>
      <c r="AM362" s="142">
        <v>0</v>
      </c>
      <c r="AN362" s="142">
        <v>0</v>
      </c>
      <c r="AO362" s="142">
        <v>0</v>
      </c>
      <c r="AP362" s="214" t="s">
        <v>992</v>
      </c>
    </row>
    <row r="363" spans="1:42" ht="11.25">
      <c r="A363" s="29"/>
      <c r="B363" s="29"/>
      <c r="C363" s="29"/>
      <c r="D363" s="48"/>
      <c r="E363" s="54"/>
      <c r="F363" s="21"/>
      <c r="G363" s="142"/>
      <c r="H363" s="142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6"/>
      <c r="Y363" s="142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6"/>
      <c r="AP363" s="213"/>
    </row>
    <row r="364" spans="1:42" ht="11.25">
      <c r="A364" s="29"/>
      <c r="B364" s="29"/>
      <c r="C364" s="29"/>
      <c r="D364" s="48"/>
      <c r="E364" s="79" t="s">
        <v>977</v>
      </c>
      <c r="F364" s="21"/>
      <c r="G364" s="142"/>
      <c r="H364" s="142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6"/>
      <c r="Y364" s="142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6"/>
      <c r="AP364" s="213"/>
    </row>
    <row r="365" spans="1:42" ht="11.25">
      <c r="A365" s="29" t="s">
        <v>25</v>
      </c>
      <c r="B365" s="29" t="s">
        <v>26</v>
      </c>
      <c r="C365" s="29">
        <v>840301</v>
      </c>
      <c r="D365" s="48" t="s">
        <v>979</v>
      </c>
      <c r="E365" s="54" t="s">
        <v>978</v>
      </c>
      <c r="F365" s="21">
        <v>2021</v>
      </c>
      <c r="G365" s="142">
        <v>842979</v>
      </c>
      <c r="H365" s="142">
        <v>842979</v>
      </c>
      <c r="I365" s="142">
        <v>663763</v>
      </c>
      <c r="J365" s="142">
        <v>0</v>
      </c>
      <c r="K365" s="142">
        <v>0</v>
      </c>
      <c r="L365" s="142">
        <v>179216</v>
      </c>
      <c r="M365" s="142">
        <v>0</v>
      </c>
      <c r="N365" s="142">
        <v>0</v>
      </c>
      <c r="O365" s="142">
        <v>0</v>
      </c>
      <c r="P365" s="142">
        <v>0</v>
      </c>
      <c r="Q365" s="142">
        <v>0</v>
      </c>
      <c r="R365" s="142">
        <v>0</v>
      </c>
      <c r="S365" s="142">
        <v>0</v>
      </c>
      <c r="T365" s="142">
        <v>0</v>
      </c>
      <c r="U365" s="142">
        <v>0</v>
      </c>
      <c r="V365" s="142">
        <v>0</v>
      </c>
      <c r="W365" s="142">
        <v>0</v>
      </c>
      <c r="X365" s="142">
        <v>0</v>
      </c>
      <c r="Y365" s="142">
        <f t="shared" ref="Y365" si="154">SUM(Z365:AF365)+SUM(AI365:AO365)</f>
        <v>842979</v>
      </c>
      <c r="Z365" s="142">
        <v>663763</v>
      </c>
      <c r="AA365" s="142">
        <v>0</v>
      </c>
      <c r="AB365" s="142">
        <v>0</v>
      </c>
      <c r="AC365" s="142">
        <v>179216</v>
      </c>
      <c r="AD365" s="142">
        <v>0</v>
      </c>
      <c r="AE365" s="142">
        <v>0</v>
      </c>
      <c r="AF365" s="142">
        <f t="shared" ref="AF365" si="155">+AG365+AH365</f>
        <v>0</v>
      </c>
      <c r="AG365" s="142">
        <v>0</v>
      </c>
      <c r="AH365" s="142">
        <v>0</v>
      </c>
      <c r="AI365" s="142">
        <v>0</v>
      </c>
      <c r="AJ365" s="142">
        <v>0</v>
      </c>
      <c r="AK365" s="142">
        <v>0</v>
      </c>
      <c r="AL365" s="142">
        <v>0</v>
      </c>
      <c r="AM365" s="142">
        <v>0</v>
      </c>
      <c r="AN365" s="142">
        <v>0</v>
      </c>
      <c r="AO365" s="142">
        <v>0</v>
      </c>
      <c r="AP365" s="214">
        <f t="shared" ref="AP365" si="156">+Y365/H365*100</f>
        <v>100</v>
      </c>
    </row>
    <row r="366" spans="1:42" ht="11.25">
      <c r="A366" s="29"/>
      <c r="B366" s="29"/>
      <c r="C366" s="29"/>
      <c r="D366" s="48"/>
      <c r="E366" s="79"/>
      <c r="F366" s="15"/>
      <c r="G366" s="142"/>
      <c r="H366" s="142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6"/>
      <c r="Y366" s="142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6"/>
      <c r="AP366" s="213"/>
    </row>
    <row r="367" spans="1:42" ht="11.25">
      <c r="A367" s="29" t="s">
        <v>29</v>
      </c>
      <c r="B367" s="29" t="s">
        <v>26</v>
      </c>
      <c r="C367" s="29">
        <v>840301</v>
      </c>
      <c r="D367" s="48" t="s">
        <v>271</v>
      </c>
      <c r="E367" s="49" t="s">
        <v>272</v>
      </c>
      <c r="F367" s="15" t="s">
        <v>375</v>
      </c>
      <c r="G367" s="142">
        <v>538049</v>
      </c>
      <c r="H367" s="142">
        <v>270973</v>
      </c>
      <c r="I367" s="142">
        <v>0</v>
      </c>
      <c r="J367" s="142">
        <v>0</v>
      </c>
      <c r="K367" s="142">
        <v>0</v>
      </c>
      <c r="L367" s="142">
        <v>0</v>
      </c>
      <c r="M367" s="142">
        <v>0</v>
      </c>
      <c r="N367" s="142">
        <v>0</v>
      </c>
      <c r="O367" s="142">
        <v>270973.07</v>
      </c>
      <c r="P367" s="142">
        <v>213364</v>
      </c>
      <c r="Q367" s="142">
        <v>57609.070000000007</v>
      </c>
      <c r="R367" s="142">
        <v>0</v>
      </c>
      <c r="S367" s="142">
        <v>0</v>
      </c>
      <c r="T367" s="142">
        <v>0</v>
      </c>
      <c r="U367" s="142">
        <v>0</v>
      </c>
      <c r="V367" s="142">
        <v>0</v>
      </c>
      <c r="W367" s="142">
        <v>0</v>
      </c>
      <c r="X367" s="142">
        <v>0</v>
      </c>
      <c r="Y367" s="142">
        <f t="shared" ref="Y367" si="157">SUM(Z367:AF367)+SUM(AI367:AO367)</f>
        <v>270971</v>
      </c>
      <c r="Z367" s="142">
        <v>0</v>
      </c>
      <c r="AA367" s="142">
        <v>0</v>
      </c>
      <c r="AB367" s="142">
        <v>0</v>
      </c>
      <c r="AC367" s="142">
        <v>0</v>
      </c>
      <c r="AD367" s="142">
        <v>0</v>
      </c>
      <c r="AE367" s="142">
        <v>0</v>
      </c>
      <c r="AF367" s="142">
        <f t="shared" ref="AF367" si="158">+AG367+AH367</f>
        <v>270971</v>
      </c>
      <c r="AG367" s="142">
        <v>213363</v>
      </c>
      <c r="AH367" s="142">
        <v>57608</v>
      </c>
      <c r="AI367" s="142">
        <v>0</v>
      </c>
      <c r="AJ367" s="142">
        <v>0</v>
      </c>
      <c r="AK367" s="142">
        <v>0</v>
      </c>
      <c r="AL367" s="142">
        <v>0</v>
      </c>
      <c r="AM367" s="142">
        <v>0</v>
      </c>
      <c r="AN367" s="142">
        <v>0</v>
      </c>
      <c r="AO367" s="142">
        <v>0</v>
      </c>
      <c r="AP367" s="214">
        <f t="shared" ref="AP367" si="159">+Y367/H367*100</f>
        <v>99.999261919084191</v>
      </c>
    </row>
    <row r="368" spans="1:42" ht="11.25">
      <c r="C368" s="48"/>
      <c r="D368" s="48"/>
      <c r="E368" s="49"/>
      <c r="F368" s="15"/>
      <c r="G368" s="135"/>
      <c r="H368" s="135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6"/>
      <c r="Y368" s="135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6"/>
      <c r="AP368" s="213"/>
    </row>
    <row r="369" spans="1:42" ht="11.25">
      <c r="C369" s="65"/>
      <c r="D369" s="65"/>
      <c r="E369" s="64" t="s">
        <v>122</v>
      </c>
      <c r="F369" s="160"/>
      <c r="G369" s="142"/>
      <c r="H369" s="142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6"/>
      <c r="Y369" s="142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6"/>
      <c r="AP369" s="213"/>
    </row>
    <row r="370" spans="1:42" ht="11.25">
      <c r="C370" s="65"/>
      <c r="D370" s="65"/>
      <c r="E370" s="51"/>
      <c r="F370" s="160"/>
      <c r="G370" s="142"/>
      <c r="H370" s="142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6"/>
      <c r="Y370" s="142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6"/>
      <c r="AP370" s="213"/>
    </row>
    <row r="371" spans="1:42" ht="11.25">
      <c r="C371" s="65"/>
      <c r="D371" s="65"/>
      <c r="E371" s="79" t="s">
        <v>273</v>
      </c>
      <c r="F371" s="17"/>
      <c r="G371" s="142"/>
      <c r="H371" s="142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6"/>
      <c r="Y371" s="142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6"/>
      <c r="AP371" s="213"/>
    </row>
    <row r="372" spans="1:42" ht="11.25">
      <c r="A372" s="29" t="s">
        <v>43</v>
      </c>
      <c r="B372" s="29" t="s">
        <v>26</v>
      </c>
      <c r="C372" s="29">
        <v>540101</v>
      </c>
      <c r="D372" s="48" t="s">
        <v>274</v>
      </c>
      <c r="E372" s="49" t="s">
        <v>275</v>
      </c>
      <c r="F372" s="15" t="s">
        <v>60</v>
      </c>
      <c r="G372" s="142">
        <v>105000</v>
      </c>
      <c r="H372" s="142">
        <v>0</v>
      </c>
      <c r="I372" s="142">
        <v>0</v>
      </c>
      <c r="J372" s="142">
        <v>0</v>
      </c>
      <c r="K372" s="142">
        <v>0</v>
      </c>
      <c r="L372" s="142">
        <v>0</v>
      </c>
      <c r="M372" s="142">
        <v>0</v>
      </c>
      <c r="N372" s="142">
        <v>0</v>
      </c>
      <c r="O372" s="142">
        <v>0</v>
      </c>
      <c r="P372" s="142">
        <v>0</v>
      </c>
      <c r="Q372" s="142">
        <v>0</v>
      </c>
      <c r="R372" s="142">
        <v>0</v>
      </c>
      <c r="S372" s="142">
        <v>0</v>
      </c>
      <c r="T372" s="142">
        <v>0</v>
      </c>
      <c r="U372" s="142">
        <v>0</v>
      </c>
      <c r="V372" s="142">
        <v>0</v>
      </c>
      <c r="W372" s="142">
        <v>0</v>
      </c>
      <c r="X372" s="142">
        <v>0</v>
      </c>
      <c r="Y372" s="142">
        <f t="shared" ref="Y372:Y379" si="160">SUM(Z372:AF372)+SUM(AI372:AO372)</f>
        <v>0</v>
      </c>
      <c r="Z372" s="142">
        <v>0</v>
      </c>
      <c r="AA372" s="142">
        <v>0</v>
      </c>
      <c r="AB372" s="142">
        <v>0</v>
      </c>
      <c r="AC372" s="142">
        <v>0</v>
      </c>
      <c r="AD372" s="142">
        <v>0</v>
      </c>
      <c r="AE372" s="142">
        <v>0</v>
      </c>
      <c r="AF372" s="142">
        <f t="shared" ref="AF372:AF379" si="161">+AG372+AH372</f>
        <v>0</v>
      </c>
      <c r="AG372" s="142">
        <v>0</v>
      </c>
      <c r="AH372" s="142">
        <v>0</v>
      </c>
      <c r="AI372" s="142">
        <v>0</v>
      </c>
      <c r="AJ372" s="142">
        <v>0</v>
      </c>
      <c r="AK372" s="142">
        <v>0</v>
      </c>
      <c r="AL372" s="142">
        <v>0</v>
      </c>
      <c r="AM372" s="142">
        <v>0</v>
      </c>
      <c r="AN372" s="142">
        <v>0</v>
      </c>
      <c r="AO372" s="142">
        <v>0</v>
      </c>
      <c r="AP372" s="214" t="s">
        <v>992</v>
      </c>
    </row>
    <row r="373" spans="1:42" ht="11.25">
      <c r="A373" s="29" t="s">
        <v>43</v>
      </c>
      <c r="B373" s="29" t="s">
        <v>26</v>
      </c>
      <c r="C373" s="29">
        <v>540101</v>
      </c>
      <c r="D373" s="48" t="s">
        <v>276</v>
      </c>
      <c r="E373" s="49" t="s">
        <v>277</v>
      </c>
      <c r="F373" s="15" t="s">
        <v>375</v>
      </c>
      <c r="G373" s="142">
        <v>387000</v>
      </c>
      <c r="H373" s="142">
        <v>228602</v>
      </c>
      <c r="I373" s="142">
        <v>0</v>
      </c>
      <c r="J373" s="142">
        <v>228602</v>
      </c>
      <c r="K373" s="142">
        <v>0</v>
      </c>
      <c r="L373" s="142">
        <v>0</v>
      </c>
      <c r="M373" s="142">
        <v>0</v>
      </c>
      <c r="N373" s="142">
        <v>0</v>
      </c>
      <c r="O373" s="142">
        <v>0</v>
      </c>
      <c r="P373" s="142">
        <v>0</v>
      </c>
      <c r="Q373" s="142">
        <v>0</v>
      </c>
      <c r="R373" s="142">
        <v>0</v>
      </c>
      <c r="S373" s="142">
        <v>0</v>
      </c>
      <c r="T373" s="142">
        <v>0</v>
      </c>
      <c r="U373" s="142">
        <v>0</v>
      </c>
      <c r="V373" s="142">
        <v>0</v>
      </c>
      <c r="W373" s="142">
        <v>0</v>
      </c>
      <c r="X373" s="142">
        <v>0</v>
      </c>
      <c r="Y373" s="142">
        <f t="shared" si="160"/>
        <v>222261</v>
      </c>
      <c r="Z373" s="142">
        <v>0</v>
      </c>
      <c r="AA373" s="142">
        <v>222261</v>
      </c>
      <c r="AB373" s="142">
        <v>0</v>
      </c>
      <c r="AC373" s="142">
        <v>0</v>
      </c>
      <c r="AD373" s="142">
        <v>0</v>
      </c>
      <c r="AE373" s="142">
        <v>0</v>
      </c>
      <c r="AF373" s="142">
        <f t="shared" si="161"/>
        <v>0</v>
      </c>
      <c r="AG373" s="142">
        <v>0</v>
      </c>
      <c r="AH373" s="142">
        <v>0</v>
      </c>
      <c r="AI373" s="142">
        <v>0</v>
      </c>
      <c r="AJ373" s="142">
        <v>0</v>
      </c>
      <c r="AK373" s="142">
        <v>0</v>
      </c>
      <c r="AL373" s="142">
        <v>0</v>
      </c>
      <c r="AM373" s="142">
        <v>0</v>
      </c>
      <c r="AN373" s="142">
        <v>0</v>
      </c>
      <c r="AO373" s="142">
        <v>0</v>
      </c>
      <c r="AP373" s="214">
        <f t="shared" ref="AP373:AP379" si="162">+Y373/H373*100</f>
        <v>97.226183497957152</v>
      </c>
    </row>
    <row r="374" spans="1:42" ht="11.25">
      <c r="A374" s="29" t="s">
        <v>43</v>
      </c>
      <c r="B374" s="29" t="s">
        <v>26</v>
      </c>
      <c r="C374" s="29">
        <v>540101</v>
      </c>
      <c r="D374" s="48" t="s">
        <v>278</v>
      </c>
      <c r="E374" s="54" t="s">
        <v>279</v>
      </c>
      <c r="F374" s="21" t="s">
        <v>80</v>
      </c>
      <c r="G374" s="142">
        <v>25000</v>
      </c>
      <c r="H374" s="142">
        <v>0</v>
      </c>
      <c r="I374" s="142">
        <v>0</v>
      </c>
      <c r="J374" s="142">
        <v>0</v>
      </c>
      <c r="K374" s="142">
        <v>0</v>
      </c>
      <c r="L374" s="142">
        <v>0</v>
      </c>
      <c r="M374" s="142">
        <v>0</v>
      </c>
      <c r="N374" s="142">
        <v>0</v>
      </c>
      <c r="O374" s="142">
        <v>0</v>
      </c>
      <c r="P374" s="142">
        <v>0</v>
      </c>
      <c r="Q374" s="142">
        <v>0</v>
      </c>
      <c r="R374" s="142">
        <v>0</v>
      </c>
      <c r="S374" s="142">
        <v>0</v>
      </c>
      <c r="T374" s="142">
        <v>0</v>
      </c>
      <c r="U374" s="142">
        <v>0</v>
      </c>
      <c r="V374" s="142">
        <v>0</v>
      </c>
      <c r="W374" s="142">
        <v>0</v>
      </c>
      <c r="X374" s="142">
        <v>0</v>
      </c>
      <c r="Y374" s="142">
        <f t="shared" si="160"/>
        <v>0</v>
      </c>
      <c r="Z374" s="142">
        <v>0</v>
      </c>
      <c r="AA374" s="142">
        <v>0</v>
      </c>
      <c r="AB374" s="142">
        <v>0</v>
      </c>
      <c r="AC374" s="142">
        <v>0</v>
      </c>
      <c r="AD374" s="142">
        <v>0</v>
      </c>
      <c r="AE374" s="142">
        <v>0</v>
      </c>
      <c r="AF374" s="142">
        <f t="shared" si="161"/>
        <v>0</v>
      </c>
      <c r="AG374" s="142">
        <v>0</v>
      </c>
      <c r="AH374" s="142">
        <v>0</v>
      </c>
      <c r="AI374" s="142">
        <v>0</v>
      </c>
      <c r="AJ374" s="142">
        <v>0</v>
      </c>
      <c r="AK374" s="142">
        <v>0</v>
      </c>
      <c r="AL374" s="142">
        <v>0</v>
      </c>
      <c r="AM374" s="142">
        <v>0</v>
      </c>
      <c r="AN374" s="142">
        <v>0</v>
      </c>
      <c r="AO374" s="142">
        <v>0</v>
      </c>
      <c r="AP374" s="214" t="s">
        <v>992</v>
      </c>
    </row>
    <row r="375" spans="1:42" ht="11.25">
      <c r="A375" s="29" t="s">
        <v>43</v>
      </c>
      <c r="B375" s="29" t="s">
        <v>26</v>
      </c>
      <c r="C375" s="29">
        <v>540101</v>
      </c>
      <c r="D375" s="48" t="s">
        <v>280</v>
      </c>
      <c r="E375" s="54" t="s">
        <v>281</v>
      </c>
      <c r="F375" s="21">
        <v>2020</v>
      </c>
      <c r="G375" s="142">
        <v>12900</v>
      </c>
      <c r="H375" s="142">
        <v>0</v>
      </c>
      <c r="I375" s="142">
        <v>0</v>
      </c>
      <c r="J375" s="142">
        <v>0</v>
      </c>
      <c r="K375" s="142">
        <v>0</v>
      </c>
      <c r="L375" s="142">
        <v>0</v>
      </c>
      <c r="M375" s="142">
        <v>0</v>
      </c>
      <c r="N375" s="142">
        <v>0</v>
      </c>
      <c r="O375" s="142">
        <v>0</v>
      </c>
      <c r="P375" s="142">
        <v>0</v>
      </c>
      <c r="Q375" s="142">
        <v>0</v>
      </c>
      <c r="R375" s="142">
        <v>0</v>
      </c>
      <c r="S375" s="142">
        <v>0</v>
      </c>
      <c r="T375" s="142">
        <v>0</v>
      </c>
      <c r="U375" s="142">
        <v>0</v>
      </c>
      <c r="V375" s="142">
        <v>0</v>
      </c>
      <c r="W375" s="142">
        <v>0</v>
      </c>
      <c r="X375" s="142">
        <v>0</v>
      </c>
      <c r="Y375" s="142">
        <f t="shared" si="160"/>
        <v>0</v>
      </c>
      <c r="Z375" s="142">
        <v>0</v>
      </c>
      <c r="AA375" s="142">
        <v>0</v>
      </c>
      <c r="AB375" s="142">
        <v>0</v>
      </c>
      <c r="AC375" s="142">
        <v>0</v>
      </c>
      <c r="AD375" s="142">
        <v>0</v>
      </c>
      <c r="AE375" s="142">
        <v>0</v>
      </c>
      <c r="AF375" s="142">
        <f t="shared" si="161"/>
        <v>0</v>
      </c>
      <c r="AG375" s="142">
        <v>0</v>
      </c>
      <c r="AH375" s="142">
        <v>0</v>
      </c>
      <c r="AI375" s="142">
        <v>0</v>
      </c>
      <c r="AJ375" s="142">
        <v>0</v>
      </c>
      <c r="AK375" s="142">
        <v>0</v>
      </c>
      <c r="AL375" s="142">
        <v>0</v>
      </c>
      <c r="AM375" s="142">
        <v>0</v>
      </c>
      <c r="AN375" s="142">
        <v>0</v>
      </c>
      <c r="AO375" s="142">
        <v>0</v>
      </c>
      <c r="AP375" s="214" t="s">
        <v>992</v>
      </c>
    </row>
    <row r="376" spans="1:42" ht="22.5">
      <c r="A376" s="45" t="s">
        <v>138</v>
      </c>
      <c r="B376" s="29" t="s">
        <v>26</v>
      </c>
      <c r="C376" s="29">
        <v>540101</v>
      </c>
      <c r="D376" s="48" t="s">
        <v>282</v>
      </c>
      <c r="E376" s="54" t="s">
        <v>283</v>
      </c>
      <c r="F376" s="15" t="s">
        <v>151</v>
      </c>
      <c r="G376" s="142">
        <v>30000</v>
      </c>
      <c r="H376" s="142">
        <v>0</v>
      </c>
      <c r="I376" s="142">
        <v>0</v>
      </c>
      <c r="J376" s="142">
        <v>0</v>
      </c>
      <c r="K376" s="142">
        <v>0</v>
      </c>
      <c r="L376" s="142">
        <v>0</v>
      </c>
      <c r="M376" s="142">
        <v>0</v>
      </c>
      <c r="N376" s="142">
        <v>0</v>
      </c>
      <c r="O376" s="142">
        <v>0</v>
      </c>
      <c r="P376" s="142">
        <v>0</v>
      </c>
      <c r="Q376" s="142">
        <v>0</v>
      </c>
      <c r="R376" s="142">
        <v>0</v>
      </c>
      <c r="S376" s="142">
        <v>0</v>
      </c>
      <c r="T376" s="142">
        <v>0</v>
      </c>
      <c r="U376" s="142">
        <v>0</v>
      </c>
      <c r="V376" s="142">
        <v>0</v>
      </c>
      <c r="W376" s="142">
        <v>0</v>
      </c>
      <c r="X376" s="142">
        <v>0</v>
      </c>
      <c r="Y376" s="142">
        <f t="shared" si="160"/>
        <v>0</v>
      </c>
      <c r="Z376" s="142">
        <v>0</v>
      </c>
      <c r="AA376" s="142">
        <v>0</v>
      </c>
      <c r="AB376" s="142">
        <v>0</v>
      </c>
      <c r="AC376" s="142">
        <v>0</v>
      </c>
      <c r="AD376" s="142">
        <v>0</v>
      </c>
      <c r="AE376" s="142">
        <v>0</v>
      </c>
      <c r="AF376" s="142">
        <f t="shared" si="161"/>
        <v>0</v>
      </c>
      <c r="AG376" s="142">
        <v>0</v>
      </c>
      <c r="AH376" s="142">
        <v>0</v>
      </c>
      <c r="AI376" s="142">
        <v>0</v>
      </c>
      <c r="AJ376" s="142">
        <v>0</v>
      </c>
      <c r="AK376" s="142">
        <v>0</v>
      </c>
      <c r="AL376" s="142">
        <v>0</v>
      </c>
      <c r="AM376" s="142">
        <v>0</v>
      </c>
      <c r="AN376" s="142">
        <v>0</v>
      </c>
      <c r="AO376" s="142">
        <v>0</v>
      </c>
      <c r="AP376" s="214" t="s">
        <v>992</v>
      </c>
    </row>
    <row r="377" spans="1:42" ht="22.5">
      <c r="A377" s="45" t="s">
        <v>138</v>
      </c>
      <c r="B377" s="29" t="s">
        <v>26</v>
      </c>
      <c r="C377" s="29">
        <v>540101</v>
      </c>
      <c r="D377" s="48" t="s">
        <v>932</v>
      </c>
      <c r="E377" s="54" t="s">
        <v>930</v>
      </c>
      <c r="F377" s="15">
        <v>2021</v>
      </c>
      <c r="G377" s="142">
        <v>30000</v>
      </c>
      <c r="H377" s="142">
        <v>30000</v>
      </c>
      <c r="I377" s="142">
        <v>0</v>
      </c>
      <c r="J377" s="142">
        <v>30000</v>
      </c>
      <c r="K377" s="142">
        <v>0</v>
      </c>
      <c r="L377" s="142">
        <v>0</v>
      </c>
      <c r="M377" s="142">
        <v>0</v>
      </c>
      <c r="N377" s="142">
        <v>0</v>
      </c>
      <c r="O377" s="142">
        <v>0</v>
      </c>
      <c r="P377" s="142">
        <v>0</v>
      </c>
      <c r="Q377" s="142">
        <v>0</v>
      </c>
      <c r="R377" s="142">
        <v>0</v>
      </c>
      <c r="S377" s="142">
        <v>0</v>
      </c>
      <c r="T377" s="142">
        <v>0</v>
      </c>
      <c r="U377" s="142">
        <v>0</v>
      </c>
      <c r="V377" s="142">
        <v>0</v>
      </c>
      <c r="W377" s="142">
        <v>0</v>
      </c>
      <c r="X377" s="142">
        <v>0</v>
      </c>
      <c r="Y377" s="142">
        <f t="shared" si="160"/>
        <v>30000</v>
      </c>
      <c r="Z377" s="142">
        <v>0</v>
      </c>
      <c r="AA377" s="142">
        <v>30000</v>
      </c>
      <c r="AB377" s="142">
        <v>0</v>
      </c>
      <c r="AC377" s="142">
        <v>0</v>
      </c>
      <c r="AD377" s="142">
        <v>0</v>
      </c>
      <c r="AE377" s="142">
        <v>0</v>
      </c>
      <c r="AF377" s="142">
        <f t="shared" si="161"/>
        <v>0</v>
      </c>
      <c r="AG377" s="142">
        <v>0</v>
      </c>
      <c r="AH377" s="142">
        <v>0</v>
      </c>
      <c r="AI377" s="142">
        <v>0</v>
      </c>
      <c r="AJ377" s="142">
        <v>0</v>
      </c>
      <c r="AK377" s="142">
        <v>0</v>
      </c>
      <c r="AL377" s="142">
        <v>0</v>
      </c>
      <c r="AM377" s="142">
        <v>0</v>
      </c>
      <c r="AN377" s="142">
        <v>0</v>
      </c>
      <c r="AO377" s="142">
        <v>0</v>
      </c>
      <c r="AP377" s="214">
        <f t="shared" si="162"/>
        <v>100</v>
      </c>
    </row>
    <row r="378" spans="1:42" ht="11.25">
      <c r="A378" s="45" t="s">
        <v>54</v>
      </c>
      <c r="B378" s="29" t="s">
        <v>26</v>
      </c>
      <c r="C378" s="29">
        <v>540101</v>
      </c>
      <c r="D378" s="48" t="s">
        <v>921</v>
      </c>
      <c r="E378" s="54" t="s">
        <v>911</v>
      </c>
      <c r="F378" s="15">
        <v>2021</v>
      </c>
      <c r="G378" s="142">
        <v>5000</v>
      </c>
      <c r="H378" s="142">
        <v>5000</v>
      </c>
      <c r="I378" s="142">
        <v>0</v>
      </c>
      <c r="J378" s="142">
        <v>5000</v>
      </c>
      <c r="K378" s="142">
        <v>0</v>
      </c>
      <c r="L378" s="142">
        <v>0</v>
      </c>
      <c r="M378" s="142">
        <v>0</v>
      </c>
      <c r="N378" s="142">
        <v>0</v>
      </c>
      <c r="O378" s="142">
        <v>0</v>
      </c>
      <c r="P378" s="142">
        <v>0</v>
      </c>
      <c r="Q378" s="142">
        <v>0</v>
      </c>
      <c r="R378" s="142">
        <v>0</v>
      </c>
      <c r="S378" s="142">
        <v>0</v>
      </c>
      <c r="T378" s="142">
        <v>0</v>
      </c>
      <c r="U378" s="142">
        <v>0</v>
      </c>
      <c r="V378" s="142">
        <v>0</v>
      </c>
      <c r="W378" s="142">
        <v>0</v>
      </c>
      <c r="X378" s="142">
        <v>0</v>
      </c>
      <c r="Y378" s="142">
        <f t="shared" si="160"/>
        <v>0</v>
      </c>
      <c r="Z378" s="142">
        <v>0</v>
      </c>
      <c r="AA378" s="142">
        <v>0</v>
      </c>
      <c r="AB378" s="142">
        <v>0</v>
      </c>
      <c r="AC378" s="142">
        <v>0</v>
      </c>
      <c r="AD378" s="142">
        <v>0</v>
      </c>
      <c r="AE378" s="142">
        <v>0</v>
      </c>
      <c r="AF378" s="142">
        <f t="shared" si="161"/>
        <v>0</v>
      </c>
      <c r="AG378" s="142">
        <v>0</v>
      </c>
      <c r="AH378" s="142">
        <v>0</v>
      </c>
      <c r="AI378" s="142">
        <v>0</v>
      </c>
      <c r="AJ378" s="142">
        <v>0</v>
      </c>
      <c r="AK378" s="142">
        <v>0</v>
      </c>
      <c r="AL378" s="142">
        <v>0</v>
      </c>
      <c r="AM378" s="142">
        <v>0</v>
      </c>
      <c r="AN378" s="142">
        <v>0</v>
      </c>
      <c r="AO378" s="142">
        <v>0</v>
      </c>
      <c r="AP378" s="214">
        <f t="shared" si="162"/>
        <v>0</v>
      </c>
    </row>
    <row r="379" spans="1:42" ht="11.25">
      <c r="A379" s="45" t="s">
        <v>54</v>
      </c>
      <c r="B379" s="29" t="s">
        <v>26</v>
      </c>
      <c r="C379" s="29">
        <v>540101</v>
      </c>
      <c r="D379" s="48" t="s">
        <v>922</v>
      </c>
      <c r="E379" s="54" t="s">
        <v>912</v>
      </c>
      <c r="F379" s="15">
        <v>2021</v>
      </c>
      <c r="G379" s="142">
        <v>7000</v>
      </c>
      <c r="H379" s="142">
        <v>7000</v>
      </c>
      <c r="I379" s="142">
        <v>0</v>
      </c>
      <c r="J379" s="142">
        <v>7000</v>
      </c>
      <c r="K379" s="142">
        <v>0</v>
      </c>
      <c r="L379" s="142">
        <v>0</v>
      </c>
      <c r="M379" s="142">
        <v>0</v>
      </c>
      <c r="N379" s="142">
        <v>0</v>
      </c>
      <c r="O379" s="142">
        <v>0</v>
      </c>
      <c r="P379" s="142">
        <v>0</v>
      </c>
      <c r="Q379" s="142">
        <v>0</v>
      </c>
      <c r="R379" s="142">
        <v>0</v>
      </c>
      <c r="S379" s="142">
        <v>0</v>
      </c>
      <c r="T379" s="142">
        <v>0</v>
      </c>
      <c r="U379" s="142">
        <v>0</v>
      </c>
      <c r="V379" s="142">
        <v>0</v>
      </c>
      <c r="W379" s="142">
        <v>0</v>
      </c>
      <c r="X379" s="142">
        <v>0</v>
      </c>
      <c r="Y379" s="142">
        <f t="shared" si="160"/>
        <v>7000</v>
      </c>
      <c r="Z379" s="142">
        <v>0</v>
      </c>
      <c r="AA379" s="142">
        <v>7000</v>
      </c>
      <c r="AB379" s="142">
        <v>0</v>
      </c>
      <c r="AC379" s="142">
        <v>0</v>
      </c>
      <c r="AD379" s="142">
        <v>0</v>
      </c>
      <c r="AE379" s="142">
        <v>0</v>
      </c>
      <c r="AF379" s="142">
        <f t="shared" si="161"/>
        <v>0</v>
      </c>
      <c r="AG379" s="142">
        <v>0</v>
      </c>
      <c r="AH379" s="142">
        <v>0</v>
      </c>
      <c r="AI379" s="142">
        <v>0</v>
      </c>
      <c r="AJ379" s="142">
        <v>0</v>
      </c>
      <c r="AK379" s="142">
        <v>0</v>
      </c>
      <c r="AL379" s="142">
        <v>0</v>
      </c>
      <c r="AM379" s="142">
        <v>0</v>
      </c>
      <c r="AN379" s="142">
        <v>0</v>
      </c>
      <c r="AO379" s="142">
        <v>0</v>
      </c>
      <c r="AP379" s="214">
        <f t="shared" si="162"/>
        <v>100</v>
      </c>
    </row>
    <row r="380" spans="1:42" ht="11.25">
      <c r="A380" s="29"/>
      <c r="B380" s="29"/>
      <c r="C380" s="29"/>
      <c r="D380" s="48"/>
      <c r="E380" s="54"/>
      <c r="F380" s="20"/>
      <c r="G380" s="142"/>
      <c r="H380" s="142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2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213"/>
    </row>
    <row r="381" spans="1:42" ht="11.25">
      <c r="A381" s="161"/>
      <c r="B381" s="161"/>
      <c r="C381" s="29"/>
      <c r="D381" s="48"/>
      <c r="E381" s="79" t="s">
        <v>284</v>
      </c>
      <c r="F381" s="162"/>
      <c r="G381" s="142"/>
      <c r="H381" s="142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2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213"/>
    </row>
    <row r="382" spans="1:42" ht="11.25">
      <c r="A382" s="29" t="s">
        <v>43</v>
      </c>
      <c r="B382" s="29" t="s">
        <v>26</v>
      </c>
      <c r="C382" s="29">
        <v>540111</v>
      </c>
      <c r="D382" s="29" t="s">
        <v>285</v>
      </c>
      <c r="E382" s="54" t="s">
        <v>286</v>
      </c>
      <c r="F382" s="21" t="s">
        <v>151</v>
      </c>
      <c r="G382" s="142">
        <v>7100</v>
      </c>
      <c r="H382" s="142">
        <v>7100</v>
      </c>
      <c r="I382" s="142">
        <v>0</v>
      </c>
      <c r="J382" s="142">
        <v>7100</v>
      </c>
      <c r="K382" s="142">
        <v>0</v>
      </c>
      <c r="L382" s="142">
        <v>0</v>
      </c>
      <c r="M382" s="142">
        <v>0</v>
      </c>
      <c r="N382" s="142">
        <v>0</v>
      </c>
      <c r="O382" s="142">
        <v>0</v>
      </c>
      <c r="P382" s="142">
        <v>0</v>
      </c>
      <c r="Q382" s="142">
        <v>0</v>
      </c>
      <c r="R382" s="142">
        <v>0</v>
      </c>
      <c r="S382" s="142">
        <v>0</v>
      </c>
      <c r="T382" s="142">
        <v>0</v>
      </c>
      <c r="U382" s="142">
        <v>0</v>
      </c>
      <c r="V382" s="142">
        <v>0</v>
      </c>
      <c r="W382" s="142">
        <v>0</v>
      </c>
      <c r="X382" s="142">
        <v>0</v>
      </c>
      <c r="Y382" s="142">
        <f t="shared" ref="Y382:Y384" si="163">SUM(Z382:AF382)+SUM(AI382:AO382)</f>
        <v>6900</v>
      </c>
      <c r="Z382" s="142">
        <v>0</v>
      </c>
      <c r="AA382" s="142">
        <v>6900</v>
      </c>
      <c r="AB382" s="142">
        <v>0</v>
      </c>
      <c r="AC382" s="142">
        <v>0</v>
      </c>
      <c r="AD382" s="142">
        <v>0</v>
      </c>
      <c r="AE382" s="142">
        <v>0</v>
      </c>
      <c r="AF382" s="142">
        <f t="shared" ref="AF382:AF384" si="164">+AG382+AH382</f>
        <v>0</v>
      </c>
      <c r="AG382" s="142">
        <v>0</v>
      </c>
      <c r="AH382" s="142">
        <v>0</v>
      </c>
      <c r="AI382" s="142">
        <v>0</v>
      </c>
      <c r="AJ382" s="142">
        <v>0</v>
      </c>
      <c r="AK382" s="142">
        <v>0</v>
      </c>
      <c r="AL382" s="142">
        <v>0</v>
      </c>
      <c r="AM382" s="142">
        <v>0</v>
      </c>
      <c r="AN382" s="142">
        <v>0</v>
      </c>
      <c r="AO382" s="142">
        <v>0</v>
      </c>
      <c r="AP382" s="214">
        <f t="shared" ref="AP382:AP384" si="165">+Y382/H382*100</f>
        <v>97.183098591549296</v>
      </c>
    </row>
    <row r="383" spans="1:42" ht="11.25">
      <c r="A383" s="29" t="s">
        <v>43</v>
      </c>
      <c r="B383" s="29" t="s">
        <v>26</v>
      </c>
      <c r="C383" s="29">
        <v>540111</v>
      </c>
      <c r="D383" s="48" t="s">
        <v>287</v>
      </c>
      <c r="E383" s="54" t="s">
        <v>288</v>
      </c>
      <c r="F383" s="20" t="s">
        <v>60</v>
      </c>
      <c r="G383" s="142">
        <v>11931</v>
      </c>
      <c r="H383" s="142">
        <v>0</v>
      </c>
      <c r="I383" s="142">
        <v>0</v>
      </c>
      <c r="J383" s="142">
        <v>0</v>
      </c>
      <c r="K383" s="142">
        <v>0</v>
      </c>
      <c r="L383" s="142">
        <v>0</v>
      </c>
      <c r="M383" s="142">
        <v>0</v>
      </c>
      <c r="N383" s="142">
        <v>0</v>
      </c>
      <c r="O383" s="142">
        <v>0</v>
      </c>
      <c r="P383" s="142">
        <v>0</v>
      </c>
      <c r="Q383" s="142">
        <v>0</v>
      </c>
      <c r="R383" s="142">
        <v>0</v>
      </c>
      <c r="S383" s="142">
        <v>0</v>
      </c>
      <c r="T383" s="142">
        <v>0</v>
      </c>
      <c r="U383" s="142">
        <v>0</v>
      </c>
      <c r="V383" s="142">
        <v>0</v>
      </c>
      <c r="W383" s="142">
        <v>0</v>
      </c>
      <c r="X383" s="142">
        <v>0</v>
      </c>
      <c r="Y383" s="142">
        <f t="shared" si="163"/>
        <v>0</v>
      </c>
      <c r="Z383" s="142">
        <v>0</v>
      </c>
      <c r="AA383" s="142">
        <v>0</v>
      </c>
      <c r="AB383" s="142">
        <v>0</v>
      </c>
      <c r="AC383" s="142">
        <v>0</v>
      </c>
      <c r="AD383" s="142">
        <v>0</v>
      </c>
      <c r="AE383" s="142">
        <v>0</v>
      </c>
      <c r="AF383" s="142">
        <f t="shared" si="164"/>
        <v>0</v>
      </c>
      <c r="AG383" s="142">
        <v>0</v>
      </c>
      <c r="AH383" s="142">
        <v>0</v>
      </c>
      <c r="AI383" s="142">
        <v>0</v>
      </c>
      <c r="AJ383" s="142">
        <v>0</v>
      </c>
      <c r="AK383" s="142">
        <v>0</v>
      </c>
      <c r="AL383" s="142">
        <v>0</v>
      </c>
      <c r="AM383" s="142">
        <v>0</v>
      </c>
      <c r="AN383" s="142">
        <v>0</v>
      </c>
      <c r="AO383" s="142">
        <v>0</v>
      </c>
      <c r="AP383" s="214" t="s">
        <v>992</v>
      </c>
    </row>
    <row r="384" spans="1:42" ht="11.25">
      <c r="A384" s="45" t="s">
        <v>43</v>
      </c>
      <c r="B384" s="29" t="s">
        <v>26</v>
      </c>
      <c r="C384" s="29">
        <v>540111</v>
      </c>
      <c r="D384" s="48" t="s">
        <v>712</v>
      </c>
      <c r="E384" s="80" t="s">
        <v>586</v>
      </c>
      <c r="F384" s="15">
        <v>2021</v>
      </c>
      <c r="G384" s="142">
        <v>787</v>
      </c>
      <c r="H384" s="142">
        <v>787</v>
      </c>
      <c r="I384" s="142">
        <v>0</v>
      </c>
      <c r="J384" s="142">
        <v>787</v>
      </c>
      <c r="K384" s="142">
        <v>0</v>
      </c>
      <c r="L384" s="142">
        <v>0</v>
      </c>
      <c r="M384" s="142">
        <v>0</v>
      </c>
      <c r="N384" s="142">
        <v>0</v>
      </c>
      <c r="O384" s="142">
        <v>0</v>
      </c>
      <c r="P384" s="142">
        <v>0</v>
      </c>
      <c r="Q384" s="142">
        <v>0</v>
      </c>
      <c r="R384" s="142">
        <v>0</v>
      </c>
      <c r="S384" s="142">
        <v>0</v>
      </c>
      <c r="T384" s="142">
        <v>0</v>
      </c>
      <c r="U384" s="142">
        <v>0</v>
      </c>
      <c r="V384" s="142">
        <v>0</v>
      </c>
      <c r="W384" s="142">
        <v>0</v>
      </c>
      <c r="X384" s="142">
        <v>0</v>
      </c>
      <c r="Y384" s="142">
        <f t="shared" si="163"/>
        <v>777</v>
      </c>
      <c r="Z384" s="142">
        <v>0</v>
      </c>
      <c r="AA384" s="142">
        <v>777</v>
      </c>
      <c r="AB384" s="142">
        <v>0</v>
      </c>
      <c r="AC384" s="142">
        <v>0</v>
      </c>
      <c r="AD384" s="142">
        <v>0</v>
      </c>
      <c r="AE384" s="142">
        <v>0</v>
      </c>
      <c r="AF384" s="142">
        <f t="shared" si="164"/>
        <v>0</v>
      </c>
      <c r="AG384" s="142">
        <v>0</v>
      </c>
      <c r="AH384" s="142">
        <v>0</v>
      </c>
      <c r="AI384" s="142">
        <v>0</v>
      </c>
      <c r="AJ384" s="142">
        <v>0</v>
      </c>
      <c r="AK384" s="142">
        <v>0</v>
      </c>
      <c r="AL384" s="142">
        <v>0</v>
      </c>
      <c r="AM384" s="142">
        <v>0</v>
      </c>
      <c r="AN384" s="142">
        <v>0</v>
      </c>
      <c r="AO384" s="142">
        <v>0</v>
      </c>
      <c r="AP384" s="214">
        <f t="shared" si="165"/>
        <v>98.729351969504435</v>
      </c>
    </row>
    <row r="385" spans="1:42" ht="11.25">
      <c r="A385" s="161"/>
      <c r="B385" s="161"/>
      <c r="C385" s="163"/>
      <c r="D385" s="84"/>
      <c r="E385" s="51"/>
      <c r="F385" s="162"/>
      <c r="G385" s="142"/>
      <c r="H385" s="142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6"/>
      <c r="Y385" s="142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6"/>
      <c r="AP385" s="213"/>
    </row>
    <row r="386" spans="1:42" ht="11.25">
      <c r="A386" s="81"/>
      <c r="B386" s="81"/>
      <c r="C386" s="81"/>
      <c r="D386" s="65"/>
      <c r="E386" s="79" t="s">
        <v>289</v>
      </c>
      <c r="F386" s="17"/>
      <c r="G386" s="142"/>
      <c r="H386" s="142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6"/>
      <c r="Y386" s="142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6"/>
      <c r="AP386" s="213"/>
    </row>
    <row r="387" spans="1:42" ht="11.25">
      <c r="A387" s="29" t="s">
        <v>43</v>
      </c>
      <c r="B387" s="29" t="s">
        <v>26</v>
      </c>
      <c r="C387" s="29">
        <v>550101</v>
      </c>
      <c r="D387" s="48" t="s">
        <v>290</v>
      </c>
      <c r="E387" s="49" t="s">
        <v>291</v>
      </c>
      <c r="F387" s="15" t="s">
        <v>37</v>
      </c>
      <c r="G387" s="142">
        <v>38853</v>
      </c>
      <c r="H387" s="142">
        <v>0</v>
      </c>
      <c r="I387" s="142">
        <v>0</v>
      </c>
      <c r="J387" s="142">
        <v>0</v>
      </c>
      <c r="K387" s="142">
        <v>0</v>
      </c>
      <c r="L387" s="142">
        <v>0</v>
      </c>
      <c r="M387" s="142">
        <v>0</v>
      </c>
      <c r="N387" s="142">
        <v>0</v>
      </c>
      <c r="O387" s="142">
        <v>0</v>
      </c>
      <c r="P387" s="142">
        <v>0</v>
      </c>
      <c r="Q387" s="142">
        <v>0</v>
      </c>
      <c r="R387" s="142">
        <v>0</v>
      </c>
      <c r="S387" s="142">
        <v>0</v>
      </c>
      <c r="T387" s="142">
        <v>0</v>
      </c>
      <c r="U387" s="142">
        <v>0</v>
      </c>
      <c r="V387" s="142">
        <v>0</v>
      </c>
      <c r="W387" s="142">
        <v>0</v>
      </c>
      <c r="X387" s="142">
        <v>0</v>
      </c>
      <c r="Y387" s="142">
        <f t="shared" ref="Y387:Y405" si="166">SUM(Z387:AF387)+SUM(AI387:AO387)</f>
        <v>0</v>
      </c>
      <c r="Z387" s="142">
        <v>0</v>
      </c>
      <c r="AA387" s="142">
        <v>0</v>
      </c>
      <c r="AB387" s="142">
        <v>0</v>
      </c>
      <c r="AC387" s="142">
        <v>0</v>
      </c>
      <c r="AD387" s="142">
        <v>0</v>
      </c>
      <c r="AE387" s="142">
        <v>0</v>
      </c>
      <c r="AF387" s="142">
        <f t="shared" ref="AF387:AF405" si="167">+AG387+AH387</f>
        <v>0</v>
      </c>
      <c r="AG387" s="142">
        <v>0</v>
      </c>
      <c r="AH387" s="142">
        <v>0</v>
      </c>
      <c r="AI387" s="142">
        <v>0</v>
      </c>
      <c r="AJ387" s="142">
        <v>0</v>
      </c>
      <c r="AK387" s="142">
        <v>0</v>
      </c>
      <c r="AL387" s="142">
        <v>0</v>
      </c>
      <c r="AM387" s="142">
        <v>0</v>
      </c>
      <c r="AN387" s="142">
        <v>0</v>
      </c>
      <c r="AO387" s="142">
        <v>0</v>
      </c>
      <c r="AP387" s="214" t="s">
        <v>992</v>
      </c>
    </row>
    <row r="388" spans="1:42" ht="11.25">
      <c r="A388" s="29" t="s">
        <v>43</v>
      </c>
      <c r="B388" s="29" t="s">
        <v>26</v>
      </c>
      <c r="C388" s="29">
        <v>550101</v>
      </c>
      <c r="D388" s="48" t="s">
        <v>292</v>
      </c>
      <c r="E388" s="54" t="s">
        <v>293</v>
      </c>
      <c r="F388" s="20" t="s">
        <v>487</v>
      </c>
      <c r="G388" s="142">
        <v>70000</v>
      </c>
      <c r="H388" s="142">
        <v>9644</v>
      </c>
      <c r="I388" s="142">
        <v>0</v>
      </c>
      <c r="J388" s="142">
        <v>9644</v>
      </c>
      <c r="K388" s="142">
        <v>0</v>
      </c>
      <c r="L388" s="142">
        <v>0</v>
      </c>
      <c r="M388" s="142">
        <v>0</v>
      </c>
      <c r="N388" s="142">
        <v>0</v>
      </c>
      <c r="O388" s="142">
        <v>0</v>
      </c>
      <c r="P388" s="142">
        <v>0</v>
      </c>
      <c r="Q388" s="142">
        <v>0</v>
      </c>
      <c r="R388" s="142">
        <v>0</v>
      </c>
      <c r="S388" s="142">
        <v>0</v>
      </c>
      <c r="T388" s="142">
        <v>0</v>
      </c>
      <c r="U388" s="142">
        <v>0</v>
      </c>
      <c r="V388" s="142">
        <v>0</v>
      </c>
      <c r="W388" s="142">
        <v>0</v>
      </c>
      <c r="X388" s="142">
        <v>0</v>
      </c>
      <c r="Y388" s="142">
        <f t="shared" si="166"/>
        <v>1500</v>
      </c>
      <c r="Z388" s="142">
        <v>0</v>
      </c>
      <c r="AA388" s="142">
        <v>1500</v>
      </c>
      <c r="AB388" s="142">
        <v>0</v>
      </c>
      <c r="AC388" s="142">
        <v>0</v>
      </c>
      <c r="AD388" s="142">
        <v>0</v>
      </c>
      <c r="AE388" s="142">
        <v>0</v>
      </c>
      <c r="AF388" s="142">
        <f t="shared" si="167"/>
        <v>0</v>
      </c>
      <c r="AG388" s="142">
        <v>0</v>
      </c>
      <c r="AH388" s="142">
        <v>0</v>
      </c>
      <c r="AI388" s="142">
        <v>0</v>
      </c>
      <c r="AJ388" s="142">
        <v>0</v>
      </c>
      <c r="AK388" s="142">
        <v>0</v>
      </c>
      <c r="AL388" s="142">
        <v>0</v>
      </c>
      <c r="AM388" s="142">
        <v>0</v>
      </c>
      <c r="AN388" s="142">
        <v>0</v>
      </c>
      <c r="AO388" s="142">
        <v>0</v>
      </c>
      <c r="AP388" s="214">
        <f t="shared" ref="AP388:AP405" si="168">+Y388/H388*100</f>
        <v>15.553712152633761</v>
      </c>
    </row>
    <row r="389" spans="1:42" ht="11.25">
      <c r="A389" s="29" t="s">
        <v>43</v>
      </c>
      <c r="B389" s="29" t="s">
        <v>26</v>
      </c>
      <c r="C389" s="29">
        <v>550101</v>
      </c>
      <c r="D389" s="48" t="s">
        <v>294</v>
      </c>
      <c r="E389" s="54" t="s">
        <v>295</v>
      </c>
      <c r="F389" s="20" t="s">
        <v>151</v>
      </c>
      <c r="G389" s="142">
        <v>65000</v>
      </c>
      <c r="H389" s="142">
        <v>64840</v>
      </c>
      <c r="I389" s="142">
        <v>0</v>
      </c>
      <c r="J389" s="142">
        <v>64054</v>
      </c>
      <c r="K389" s="142">
        <v>0</v>
      </c>
      <c r="L389" s="142">
        <v>0</v>
      </c>
      <c r="M389" s="142">
        <v>0</v>
      </c>
      <c r="N389" s="142">
        <v>0</v>
      </c>
      <c r="O389" s="142">
        <v>786</v>
      </c>
      <c r="P389" s="142">
        <v>786</v>
      </c>
      <c r="Q389" s="142">
        <v>0</v>
      </c>
      <c r="R389" s="142">
        <v>0</v>
      </c>
      <c r="S389" s="142">
        <v>0</v>
      </c>
      <c r="T389" s="142">
        <v>0</v>
      </c>
      <c r="U389" s="142">
        <v>0</v>
      </c>
      <c r="V389" s="142">
        <v>0</v>
      </c>
      <c r="W389" s="142">
        <v>0</v>
      </c>
      <c r="X389" s="142">
        <v>0</v>
      </c>
      <c r="Y389" s="142">
        <f t="shared" si="166"/>
        <v>48827</v>
      </c>
      <c r="Z389" s="142">
        <v>0</v>
      </c>
      <c r="AA389" s="142">
        <v>48187</v>
      </c>
      <c r="AB389" s="142">
        <v>0</v>
      </c>
      <c r="AC389" s="142">
        <v>0</v>
      </c>
      <c r="AD389" s="142">
        <v>0</v>
      </c>
      <c r="AE389" s="142">
        <v>0</v>
      </c>
      <c r="AF389" s="142">
        <f t="shared" si="167"/>
        <v>640</v>
      </c>
      <c r="AG389" s="142">
        <v>640</v>
      </c>
      <c r="AH389" s="142">
        <v>0</v>
      </c>
      <c r="AI389" s="142">
        <v>0</v>
      </c>
      <c r="AJ389" s="142">
        <v>0</v>
      </c>
      <c r="AK389" s="142">
        <v>0</v>
      </c>
      <c r="AL389" s="142">
        <v>0</v>
      </c>
      <c r="AM389" s="142">
        <v>0</v>
      </c>
      <c r="AN389" s="142">
        <v>0</v>
      </c>
      <c r="AO389" s="142">
        <v>0</v>
      </c>
      <c r="AP389" s="214">
        <f t="shared" si="168"/>
        <v>75.303824799506486</v>
      </c>
    </row>
    <row r="390" spans="1:42" ht="10.5" customHeight="1">
      <c r="A390" s="29" t="s">
        <v>43</v>
      </c>
      <c r="B390" s="29" t="s">
        <v>26</v>
      </c>
      <c r="C390" s="29">
        <v>550101</v>
      </c>
      <c r="D390" s="48" t="s">
        <v>296</v>
      </c>
      <c r="E390" s="54" t="s">
        <v>297</v>
      </c>
      <c r="F390" s="20" t="s">
        <v>151</v>
      </c>
      <c r="G390" s="142">
        <v>29421</v>
      </c>
      <c r="H390" s="142">
        <v>23421</v>
      </c>
      <c r="I390" s="142">
        <v>0</v>
      </c>
      <c r="J390" s="142">
        <v>23421</v>
      </c>
      <c r="K390" s="142">
        <v>0</v>
      </c>
      <c r="L390" s="142">
        <v>0</v>
      </c>
      <c r="M390" s="142">
        <v>0</v>
      </c>
      <c r="N390" s="142">
        <v>0</v>
      </c>
      <c r="O390" s="142">
        <v>0</v>
      </c>
      <c r="P390" s="142">
        <v>0</v>
      </c>
      <c r="Q390" s="142">
        <v>0</v>
      </c>
      <c r="R390" s="142">
        <v>0</v>
      </c>
      <c r="S390" s="142">
        <v>0</v>
      </c>
      <c r="T390" s="142">
        <v>0</v>
      </c>
      <c r="U390" s="142">
        <v>0</v>
      </c>
      <c r="V390" s="142">
        <v>0</v>
      </c>
      <c r="W390" s="142">
        <v>0</v>
      </c>
      <c r="X390" s="142">
        <v>0</v>
      </c>
      <c r="Y390" s="142">
        <f t="shared" si="166"/>
        <v>23421</v>
      </c>
      <c r="Z390" s="142">
        <v>0</v>
      </c>
      <c r="AA390" s="142">
        <v>23421</v>
      </c>
      <c r="AB390" s="142">
        <v>0</v>
      </c>
      <c r="AC390" s="142">
        <v>0</v>
      </c>
      <c r="AD390" s="142">
        <v>0</v>
      </c>
      <c r="AE390" s="142">
        <v>0</v>
      </c>
      <c r="AF390" s="142">
        <f t="shared" si="167"/>
        <v>0</v>
      </c>
      <c r="AG390" s="142">
        <v>0</v>
      </c>
      <c r="AH390" s="142">
        <v>0</v>
      </c>
      <c r="AI390" s="142">
        <v>0</v>
      </c>
      <c r="AJ390" s="142">
        <v>0</v>
      </c>
      <c r="AK390" s="142">
        <v>0</v>
      </c>
      <c r="AL390" s="142">
        <v>0</v>
      </c>
      <c r="AM390" s="142">
        <v>0</v>
      </c>
      <c r="AN390" s="142">
        <v>0</v>
      </c>
      <c r="AO390" s="142">
        <v>0</v>
      </c>
      <c r="AP390" s="214">
        <f t="shared" si="168"/>
        <v>100</v>
      </c>
    </row>
    <row r="391" spans="1:42" ht="11.25">
      <c r="A391" s="29" t="s">
        <v>43</v>
      </c>
      <c r="B391" s="29" t="s">
        <v>26</v>
      </c>
      <c r="C391" s="29">
        <v>550101</v>
      </c>
      <c r="D391" s="48" t="s">
        <v>298</v>
      </c>
      <c r="E391" s="54" t="s">
        <v>299</v>
      </c>
      <c r="F391" s="20" t="s">
        <v>83</v>
      </c>
      <c r="G391" s="142">
        <v>48000</v>
      </c>
      <c r="H391" s="142">
        <v>32000</v>
      </c>
      <c r="I391" s="142">
        <v>0</v>
      </c>
      <c r="J391" s="142">
        <v>32000</v>
      </c>
      <c r="K391" s="142">
        <v>0</v>
      </c>
      <c r="L391" s="142">
        <v>0</v>
      </c>
      <c r="M391" s="142">
        <v>0</v>
      </c>
      <c r="N391" s="142">
        <v>0</v>
      </c>
      <c r="O391" s="142">
        <v>0</v>
      </c>
      <c r="P391" s="142">
        <v>0</v>
      </c>
      <c r="Q391" s="142">
        <v>0</v>
      </c>
      <c r="R391" s="142">
        <v>0</v>
      </c>
      <c r="S391" s="142">
        <v>0</v>
      </c>
      <c r="T391" s="142">
        <v>0</v>
      </c>
      <c r="U391" s="142">
        <v>0</v>
      </c>
      <c r="V391" s="142">
        <v>0</v>
      </c>
      <c r="W391" s="142">
        <v>0</v>
      </c>
      <c r="X391" s="142">
        <v>0</v>
      </c>
      <c r="Y391" s="142">
        <f t="shared" si="166"/>
        <v>0</v>
      </c>
      <c r="Z391" s="142">
        <v>0</v>
      </c>
      <c r="AA391" s="142">
        <v>0</v>
      </c>
      <c r="AB391" s="142">
        <v>0</v>
      </c>
      <c r="AC391" s="142">
        <v>0</v>
      </c>
      <c r="AD391" s="142">
        <v>0</v>
      </c>
      <c r="AE391" s="142">
        <v>0</v>
      </c>
      <c r="AF391" s="142">
        <f t="shared" si="167"/>
        <v>0</v>
      </c>
      <c r="AG391" s="142">
        <v>0</v>
      </c>
      <c r="AH391" s="142">
        <v>0</v>
      </c>
      <c r="AI391" s="142">
        <v>0</v>
      </c>
      <c r="AJ391" s="142">
        <v>0</v>
      </c>
      <c r="AK391" s="142">
        <v>0</v>
      </c>
      <c r="AL391" s="142">
        <v>0</v>
      </c>
      <c r="AM391" s="142">
        <v>0</v>
      </c>
      <c r="AN391" s="142">
        <v>0</v>
      </c>
      <c r="AO391" s="142">
        <v>0</v>
      </c>
      <c r="AP391" s="214">
        <f t="shared" si="168"/>
        <v>0</v>
      </c>
    </row>
    <row r="392" spans="1:42" ht="11.25">
      <c r="A392" s="29" t="s">
        <v>43</v>
      </c>
      <c r="B392" s="29" t="s">
        <v>26</v>
      </c>
      <c r="C392" s="29">
        <v>550101</v>
      </c>
      <c r="D392" s="48" t="s">
        <v>300</v>
      </c>
      <c r="E392" s="54" t="s">
        <v>301</v>
      </c>
      <c r="F392" s="20" t="s">
        <v>83</v>
      </c>
      <c r="G392" s="142">
        <v>46000</v>
      </c>
      <c r="H392" s="142">
        <v>23800</v>
      </c>
      <c r="I392" s="142">
        <v>0</v>
      </c>
      <c r="J392" s="142">
        <v>22536</v>
      </c>
      <c r="K392" s="142">
        <v>0</v>
      </c>
      <c r="L392" s="142">
        <v>0</v>
      </c>
      <c r="M392" s="142">
        <v>0</v>
      </c>
      <c r="N392" s="142">
        <v>0</v>
      </c>
      <c r="O392" s="142">
        <v>1264</v>
      </c>
      <c r="P392" s="142">
        <v>1264</v>
      </c>
      <c r="Q392" s="142">
        <v>0</v>
      </c>
      <c r="R392" s="142">
        <v>0</v>
      </c>
      <c r="S392" s="142">
        <v>0</v>
      </c>
      <c r="T392" s="142">
        <v>0</v>
      </c>
      <c r="U392" s="142">
        <v>0</v>
      </c>
      <c r="V392" s="142">
        <v>0</v>
      </c>
      <c r="W392" s="142">
        <v>0</v>
      </c>
      <c r="X392" s="142">
        <v>0</v>
      </c>
      <c r="Y392" s="142">
        <f t="shared" si="166"/>
        <v>22431</v>
      </c>
      <c r="Z392" s="142">
        <v>0</v>
      </c>
      <c r="AA392" s="142">
        <v>21381</v>
      </c>
      <c r="AB392" s="142">
        <v>0</v>
      </c>
      <c r="AC392" s="142">
        <v>0</v>
      </c>
      <c r="AD392" s="142">
        <v>0</v>
      </c>
      <c r="AE392" s="142">
        <v>0</v>
      </c>
      <c r="AF392" s="142">
        <f t="shared" si="167"/>
        <v>1050</v>
      </c>
      <c r="AG392" s="142">
        <v>1050</v>
      </c>
      <c r="AH392" s="142">
        <v>0</v>
      </c>
      <c r="AI392" s="142">
        <v>0</v>
      </c>
      <c r="AJ392" s="142">
        <v>0</v>
      </c>
      <c r="AK392" s="142">
        <v>0</v>
      </c>
      <c r="AL392" s="142">
        <v>0</v>
      </c>
      <c r="AM392" s="142">
        <v>0</v>
      </c>
      <c r="AN392" s="142">
        <v>0</v>
      </c>
      <c r="AO392" s="142">
        <v>0</v>
      </c>
      <c r="AP392" s="214">
        <f t="shared" si="168"/>
        <v>94.247899159663859</v>
      </c>
    </row>
    <row r="393" spans="1:42" ht="22.5">
      <c r="A393" s="29" t="s">
        <v>138</v>
      </c>
      <c r="B393" s="29" t="s">
        <v>26</v>
      </c>
      <c r="C393" s="29">
        <v>550101</v>
      </c>
      <c r="D393" s="48" t="s">
        <v>302</v>
      </c>
      <c r="E393" s="54" t="s">
        <v>303</v>
      </c>
      <c r="F393" s="20" t="s">
        <v>33</v>
      </c>
      <c r="G393" s="142">
        <v>3220</v>
      </c>
      <c r="H393" s="142">
        <v>0</v>
      </c>
      <c r="I393" s="142">
        <v>0</v>
      </c>
      <c r="J393" s="142">
        <v>0</v>
      </c>
      <c r="K393" s="142">
        <v>0</v>
      </c>
      <c r="L393" s="142">
        <v>0</v>
      </c>
      <c r="M393" s="142">
        <v>0</v>
      </c>
      <c r="N393" s="142">
        <v>0</v>
      </c>
      <c r="O393" s="142">
        <v>0</v>
      </c>
      <c r="P393" s="142">
        <v>0</v>
      </c>
      <c r="Q393" s="142">
        <v>0</v>
      </c>
      <c r="R393" s="142">
        <v>0</v>
      </c>
      <c r="S393" s="142">
        <v>0</v>
      </c>
      <c r="T393" s="142">
        <v>0</v>
      </c>
      <c r="U393" s="142">
        <v>0</v>
      </c>
      <c r="V393" s="142">
        <v>0</v>
      </c>
      <c r="W393" s="142">
        <v>0</v>
      </c>
      <c r="X393" s="142">
        <v>0</v>
      </c>
      <c r="Y393" s="142">
        <f t="shared" si="166"/>
        <v>0</v>
      </c>
      <c r="Z393" s="142">
        <v>0</v>
      </c>
      <c r="AA393" s="142">
        <v>0</v>
      </c>
      <c r="AB393" s="142">
        <v>0</v>
      </c>
      <c r="AC393" s="142">
        <v>0</v>
      </c>
      <c r="AD393" s="142">
        <v>0</v>
      </c>
      <c r="AE393" s="142">
        <v>0</v>
      </c>
      <c r="AF393" s="142">
        <f t="shared" si="167"/>
        <v>0</v>
      </c>
      <c r="AG393" s="142">
        <v>0</v>
      </c>
      <c r="AH393" s="142">
        <v>0</v>
      </c>
      <c r="AI393" s="142">
        <v>0</v>
      </c>
      <c r="AJ393" s="142">
        <v>0</v>
      </c>
      <c r="AK393" s="142">
        <v>0</v>
      </c>
      <c r="AL393" s="142">
        <v>0</v>
      </c>
      <c r="AM393" s="142">
        <v>0</v>
      </c>
      <c r="AN393" s="142">
        <v>0</v>
      </c>
      <c r="AO393" s="142">
        <v>0</v>
      </c>
      <c r="AP393" s="214" t="s">
        <v>992</v>
      </c>
    </row>
    <row r="394" spans="1:42" ht="10.5" customHeight="1">
      <c r="A394" s="29" t="s">
        <v>138</v>
      </c>
      <c r="B394" s="29" t="s">
        <v>26</v>
      </c>
      <c r="C394" s="29">
        <v>550101</v>
      </c>
      <c r="D394" s="48" t="s">
        <v>304</v>
      </c>
      <c r="E394" s="54" t="s">
        <v>305</v>
      </c>
      <c r="F394" s="20" t="s">
        <v>33</v>
      </c>
      <c r="G394" s="142">
        <v>1800</v>
      </c>
      <c r="H394" s="142">
        <v>0</v>
      </c>
      <c r="I394" s="142">
        <v>0</v>
      </c>
      <c r="J394" s="142">
        <v>0</v>
      </c>
      <c r="K394" s="142">
        <v>0</v>
      </c>
      <c r="L394" s="142">
        <v>0</v>
      </c>
      <c r="M394" s="142">
        <v>0</v>
      </c>
      <c r="N394" s="142">
        <v>0</v>
      </c>
      <c r="O394" s="142">
        <v>0</v>
      </c>
      <c r="P394" s="142">
        <v>0</v>
      </c>
      <c r="Q394" s="142">
        <v>0</v>
      </c>
      <c r="R394" s="142">
        <v>0</v>
      </c>
      <c r="S394" s="142">
        <v>0</v>
      </c>
      <c r="T394" s="142">
        <v>0</v>
      </c>
      <c r="U394" s="142">
        <v>0</v>
      </c>
      <c r="V394" s="142">
        <v>0</v>
      </c>
      <c r="W394" s="142">
        <v>0</v>
      </c>
      <c r="X394" s="142">
        <v>0</v>
      </c>
      <c r="Y394" s="142">
        <f t="shared" si="166"/>
        <v>0</v>
      </c>
      <c r="Z394" s="142">
        <v>0</v>
      </c>
      <c r="AA394" s="142">
        <v>0</v>
      </c>
      <c r="AB394" s="142">
        <v>0</v>
      </c>
      <c r="AC394" s="142">
        <v>0</v>
      </c>
      <c r="AD394" s="142">
        <v>0</v>
      </c>
      <c r="AE394" s="142">
        <v>0</v>
      </c>
      <c r="AF394" s="142">
        <f t="shared" si="167"/>
        <v>0</v>
      </c>
      <c r="AG394" s="142">
        <v>0</v>
      </c>
      <c r="AH394" s="142">
        <v>0</v>
      </c>
      <c r="AI394" s="142">
        <v>0</v>
      </c>
      <c r="AJ394" s="142">
        <v>0</v>
      </c>
      <c r="AK394" s="142">
        <v>0</v>
      </c>
      <c r="AL394" s="142">
        <v>0</v>
      </c>
      <c r="AM394" s="142">
        <v>0</v>
      </c>
      <c r="AN394" s="142">
        <v>0</v>
      </c>
      <c r="AO394" s="142">
        <v>0</v>
      </c>
      <c r="AP394" s="214" t="s">
        <v>992</v>
      </c>
    </row>
    <row r="395" spans="1:42" ht="11.25">
      <c r="A395" s="29" t="s">
        <v>43</v>
      </c>
      <c r="B395" s="29" t="s">
        <v>26</v>
      </c>
      <c r="C395" s="29">
        <v>550101</v>
      </c>
      <c r="D395" s="48" t="s">
        <v>306</v>
      </c>
      <c r="E395" s="54" t="s">
        <v>307</v>
      </c>
      <c r="F395" s="20" t="s">
        <v>387</v>
      </c>
      <c r="G395" s="142">
        <v>33500</v>
      </c>
      <c r="H395" s="142">
        <v>12893</v>
      </c>
      <c r="I395" s="142">
        <v>0</v>
      </c>
      <c r="J395" s="142">
        <v>9758</v>
      </c>
      <c r="K395" s="142">
        <v>0</v>
      </c>
      <c r="L395" s="142">
        <v>2635</v>
      </c>
      <c r="M395" s="142">
        <v>0</v>
      </c>
      <c r="N395" s="142">
        <v>0</v>
      </c>
      <c r="O395" s="142">
        <v>500</v>
      </c>
      <c r="P395" s="142">
        <v>394</v>
      </c>
      <c r="Q395" s="142">
        <v>106</v>
      </c>
      <c r="R395" s="142">
        <v>0</v>
      </c>
      <c r="S395" s="142">
        <v>0</v>
      </c>
      <c r="T395" s="142">
        <v>0</v>
      </c>
      <c r="U395" s="142">
        <v>0</v>
      </c>
      <c r="V395" s="142">
        <v>0</v>
      </c>
      <c r="W395" s="142">
        <v>0</v>
      </c>
      <c r="X395" s="142">
        <v>0</v>
      </c>
      <c r="Y395" s="142">
        <f t="shared" si="166"/>
        <v>11310</v>
      </c>
      <c r="Z395" s="142">
        <v>0</v>
      </c>
      <c r="AA395" s="142">
        <v>8906</v>
      </c>
      <c r="AB395" s="142">
        <v>0</v>
      </c>
      <c r="AC395" s="142">
        <v>2404</v>
      </c>
      <c r="AD395" s="142">
        <v>0</v>
      </c>
      <c r="AE395" s="142">
        <v>0</v>
      </c>
      <c r="AF395" s="142">
        <f t="shared" si="167"/>
        <v>0</v>
      </c>
      <c r="AG395" s="142">
        <v>0</v>
      </c>
      <c r="AH395" s="142">
        <v>0</v>
      </c>
      <c r="AI395" s="142">
        <v>0</v>
      </c>
      <c r="AJ395" s="142">
        <v>0</v>
      </c>
      <c r="AK395" s="142">
        <v>0</v>
      </c>
      <c r="AL395" s="142">
        <v>0</v>
      </c>
      <c r="AM395" s="142">
        <v>0</v>
      </c>
      <c r="AN395" s="142">
        <v>0</v>
      </c>
      <c r="AO395" s="142">
        <v>0</v>
      </c>
      <c r="AP395" s="214">
        <f t="shared" si="168"/>
        <v>87.722019700612748</v>
      </c>
    </row>
    <row r="396" spans="1:42" ht="11.25">
      <c r="A396" s="29" t="s">
        <v>43</v>
      </c>
      <c r="B396" s="29" t="s">
        <v>26</v>
      </c>
      <c r="C396" s="29">
        <v>550101</v>
      </c>
      <c r="D396" s="48" t="s">
        <v>308</v>
      </c>
      <c r="E396" s="54" t="s">
        <v>309</v>
      </c>
      <c r="F396" s="20" t="s">
        <v>80</v>
      </c>
      <c r="G396" s="142">
        <v>5000</v>
      </c>
      <c r="H396" s="142">
        <v>5000</v>
      </c>
      <c r="I396" s="142">
        <v>0</v>
      </c>
      <c r="J396" s="142">
        <v>5000</v>
      </c>
      <c r="K396" s="142">
        <v>0</v>
      </c>
      <c r="L396" s="142">
        <v>0</v>
      </c>
      <c r="M396" s="142">
        <v>0</v>
      </c>
      <c r="N396" s="142">
        <v>0</v>
      </c>
      <c r="O396" s="142">
        <v>0</v>
      </c>
      <c r="P396" s="142">
        <v>0</v>
      </c>
      <c r="Q396" s="142">
        <v>0</v>
      </c>
      <c r="R396" s="142">
        <v>0</v>
      </c>
      <c r="S396" s="142">
        <v>0</v>
      </c>
      <c r="T396" s="142">
        <v>0</v>
      </c>
      <c r="U396" s="142">
        <v>0</v>
      </c>
      <c r="V396" s="142">
        <v>0</v>
      </c>
      <c r="W396" s="142">
        <v>0</v>
      </c>
      <c r="X396" s="142">
        <v>0</v>
      </c>
      <c r="Y396" s="142">
        <f t="shared" si="166"/>
        <v>4800</v>
      </c>
      <c r="Z396" s="142">
        <v>0</v>
      </c>
      <c r="AA396" s="142">
        <v>4800</v>
      </c>
      <c r="AB396" s="142">
        <v>0</v>
      </c>
      <c r="AC396" s="142">
        <v>0</v>
      </c>
      <c r="AD396" s="142">
        <v>0</v>
      </c>
      <c r="AE396" s="142">
        <v>0</v>
      </c>
      <c r="AF396" s="142">
        <f t="shared" si="167"/>
        <v>0</v>
      </c>
      <c r="AG396" s="142">
        <v>0</v>
      </c>
      <c r="AH396" s="142">
        <v>0</v>
      </c>
      <c r="AI396" s="142">
        <v>0</v>
      </c>
      <c r="AJ396" s="142">
        <v>0</v>
      </c>
      <c r="AK396" s="142">
        <v>0</v>
      </c>
      <c r="AL396" s="142">
        <v>0</v>
      </c>
      <c r="AM396" s="142">
        <v>0</v>
      </c>
      <c r="AN396" s="142">
        <v>0</v>
      </c>
      <c r="AO396" s="142">
        <v>0</v>
      </c>
      <c r="AP396" s="214">
        <f t="shared" si="168"/>
        <v>96</v>
      </c>
    </row>
    <row r="397" spans="1:42" ht="11.25">
      <c r="A397" s="29" t="s">
        <v>43</v>
      </c>
      <c r="B397" s="29" t="s">
        <v>26</v>
      </c>
      <c r="C397" s="29">
        <v>550101</v>
      </c>
      <c r="D397" s="48" t="s">
        <v>310</v>
      </c>
      <c r="E397" s="54" t="s">
        <v>311</v>
      </c>
      <c r="F397" s="20" t="s">
        <v>582</v>
      </c>
      <c r="G397" s="142">
        <v>87746</v>
      </c>
      <c r="H397" s="142">
        <v>1036</v>
      </c>
      <c r="I397" s="142">
        <v>0</v>
      </c>
      <c r="J397" s="142">
        <v>1036</v>
      </c>
      <c r="K397" s="142">
        <v>0</v>
      </c>
      <c r="L397" s="142">
        <v>0</v>
      </c>
      <c r="M397" s="142">
        <v>0</v>
      </c>
      <c r="N397" s="142">
        <v>0</v>
      </c>
      <c r="O397" s="142">
        <v>0</v>
      </c>
      <c r="P397" s="142">
        <v>0</v>
      </c>
      <c r="Q397" s="142">
        <v>0</v>
      </c>
      <c r="R397" s="142">
        <v>0</v>
      </c>
      <c r="S397" s="142">
        <v>0</v>
      </c>
      <c r="T397" s="142">
        <v>0</v>
      </c>
      <c r="U397" s="142">
        <v>0</v>
      </c>
      <c r="V397" s="142">
        <v>0</v>
      </c>
      <c r="W397" s="142">
        <v>0</v>
      </c>
      <c r="X397" s="142">
        <v>0</v>
      </c>
      <c r="Y397" s="142">
        <f t="shared" si="166"/>
        <v>0</v>
      </c>
      <c r="Z397" s="142">
        <v>0</v>
      </c>
      <c r="AA397" s="142">
        <v>0</v>
      </c>
      <c r="AB397" s="142">
        <v>0</v>
      </c>
      <c r="AC397" s="142">
        <v>0</v>
      </c>
      <c r="AD397" s="142">
        <v>0</v>
      </c>
      <c r="AE397" s="142">
        <v>0</v>
      </c>
      <c r="AF397" s="142">
        <f t="shared" si="167"/>
        <v>0</v>
      </c>
      <c r="AG397" s="142">
        <v>0</v>
      </c>
      <c r="AH397" s="142">
        <v>0</v>
      </c>
      <c r="AI397" s="142">
        <v>0</v>
      </c>
      <c r="AJ397" s="142">
        <v>0</v>
      </c>
      <c r="AK397" s="142">
        <v>0</v>
      </c>
      <c r="AL397" s="142">
        <v>0</v>
      </c>
      <c r="AM397" s="142">
        <v>0</v>
      </c>
      <c r="AN397" s="142">
        <v>0</v>
      </c>
      <c r="AO397" s="142">
        <v>0</v>
      </c>
      <c r="AP397" s="214">
        <f t="shared" si="168"/>
        <v>0</v>
      </c>
    </row>
    <row r="398" spans="1:42" ht="11.25">
      <c r="A398" s="29" t="s">
        <v>43</v>
      </c>
      <c r="B398" s="29" t="s">
        <v>26</v>
      </c>
      <c r="C398" s="29">
        <v>550101</v>
      </c>
      <c r="D398" s="48" t="s">
        <v>312</v>
      </c>
      <c r="E398" s="54" t="s">
        <v>313</v>
      </c>
      <c r="F398" s="20">
        <v>2020</v>
      </c>
      <c r="G398" s="142">
        <v>530</v>
      </c>
      <c r="H398" s="142">
        <v>0</v>
      </c>
      <c r="I398" s="142">
        <v>0</v>
      </c>
      <c r="J398" s="142">
        <v>0</v>
      </c>
      <c r="K398" s="142">
        <v>0</v>
      </c>
      <c r="L398" s="142">
        <v>0</v>
      </c>
      <c r="M398" s="142">
        <v>0</v>
      </c>
      <c r="N398" s="142">
        <v>0</v>
      </c>
      <c r="O398" s="142">
        <v>0</v>
      </c>
      <c r="P398" s="142">
        <v>0</v>
      </c>
      <c r="Q398" s="142">
        <v>0</v>
      </c>
      <c r="R398" s="142">
        <v>0</v>
      </c>
      <c r="S398" s="142">
        <v>0</v>
      </c>
      <c r="T398" s="142">
        <v>0</v>
      </c>
      <c r="U398" s="142">
        <v>0</v>
      </c>
      <c r="V398" s="142">
        <v>0</v>
      </c>
      <c r="W398" s="142">
        <v>0</v>
      </c>
      <c r="X398" s="142">
        <v>0</v>
      </c>
      <c r="Y398" s="142">
        <f t="shared" si="166"/>
        <v>0</v>
      </c>
      <c r="Z398" s="142">
        <v>0</v>
      </c>
      <c r="AA398" s="142">
        <v>0</v>
      </c>
      <c r="AB398" s="142">
        <v>0</v>
      </c>
      <c r="AC398" s="142">
        <v>0</v>
      </c>
      <c r="AD398" s="142">
        <v>0</v>
      </c>
      <c r="AE398" s="142">
        <v>0</v>
      </c>
      <c r="AF398" s="142">
        <f t="shared" si="167"/>
        <v>0</v>
      </c>
      <c r="AG398" s="142">
        <v>0</v>
      </c>
      <c r="AH398" s="142">
        <v>0</v>
      </c>
      <c r="AI398" s="142">
        <v>0</v>
      </c>
      <c r="AJ398" s="142">
        <v>0</v>
      </c>
      <c r="AK398" s="142">
        <v>0</v>
      </c>
      <c r="AL398" s="142">
        <v>0</v>
      </c>
      <c r="AM398" s="142">
        <v>0</v>
      </c>
      <c r="AN398" s="142">
        <v>0</v>
      </c>
      <c r="AO398" s="142">
        <v>0</v>
      </c>
      <c r="AP398" s="214" t="s">
        <v>992</v>
      </c>
    </row>
    <row r="399" spans="1:42" ht="11.25">
      <c r="A399" s="29" t="s">
        <v>43</v>
      </c>
      <c r="B399" s="29" t="s">
        <v>26</v>
      </c>
      <c r="C399" s="29">
        <v>550101</v>
      </c>
      <c r="D399" s="48" t="s">
        <v>314</v>
      </c>
      <c r="E399" s="54" t="s">
        <v>315</v>
      </c>
      <c r="F399" s="20" t="s">
        <v>80</v>
      </c>
      <c r="G399" s="142">
        <v>37600</v>
      </c>
      <c r="H399" s="142">
        <v>32000</v>
      </c>
      <c r="I399" s="142">
        <v>0</v>
      </c>
      <c r="J399" s="142">
        <v>32000</v>
      </c>
      <c r="K399" s="142">
        <v>0</v>
      </c>
      <c r="L399" s="142">
        <v>0</v>
      </c>
      <c r="M399" s="142">
        <v>0</v>
      </c>
      <c r="N399" s="142">
        <v>0</v>
      </c>
      <c r="O399" s="142">
        <v>0</v>
      </c>
      <c r="P399" s="142">
        <v>0</v>
      </c>
      <c r="Q399" s="142">
        <v>0</v>
      </c>
      <c r="R399" s="142">
        <v>0</v>
      </c>
      <c r="S399" s="142">
        <v>0</v>
      </c>
      <c r="T399" s="142">
        <v>0</v>
      </c>
      <c r="U399" s="142">
        <v>0</v>
      </c>
      <c r="V399" s="142">
        <v>0</v>
      </c>
      <c r="W399" s="142">
        <v>0</v>
      </c>
      <c r="X399" s="142">
        <v>0</v>
      </c>
      <c r="Y399" s="142">
        <f t="shared" si="166"/>
        <v>18120</v>
      </c>
      <c r="Z399" s="142">
        <v>0</v>
      </c>
      <c r="AA399" s="142">
        <v>18120</v>
      </c>
      <c r="AB399" s="142">
        <v>0</v>
      </c>
      <c r="AC399" s="142">
        <v>0</v>
      </c>
      <c r="AD399" s="142">
        <v>0</v>
      </c>
      <c r="AE399" s="142">
        <v>0</v>
      </c>
      <c r="AF399" s="142">
        <f t="shared" si="167"/>
        <v>0</v>
      </c>
      <c r="AG399" s="142">
        <v>0</v>
      </c>
      <c r="AH399" s="142">
        <v>0</v>
      </c>
      <c r="AI399" s="142">
        <v>0</v>
      </c>
      <c r="AJ399" s="142">
        <v>0</v>
      </c>
      <c r="AK399" s="142">
        <v>0</v>
      </c>
      <c r="AL399" s="142">
        <v>0</v>
      </c>
      <c r="AM399" s="142">
        <v>0</v>
      </c>
      <c r="AN399" s="142">
        <v>0</v>
      </c>
      <c r="AO399" s="142">
        <v>0</v>
      </c>
      <c r="AP399" s="214">
        <f t="shared" si="168"/>
        <v>56.625</v>
      </c>
    </row>
    <row r="400" spans="1:42" ht="22.5">
      <c r="A400" s="29" t="s">
        <v>43</v>
      </c>
      <c r="B400" s="29" t="s">
        <v>26</v>
      </c>
      <c r="C400" s="29">
        <v>550101</v>
      </c>
      <c r="D400" s="48" t="s">
        <v>316</v>
      </c>
      <c r="E400" s="54" t="s">
        <v>317</v>
      </c>
      <c r="F400" s="20" t="s">
        <v>80</v>
      </c>
      <c r="G400" s="142">
        <v>2000</v>
      </c>
      <c r="H400" s="142">
        <v>2000</v>
      </c>
      <c r="I400" s="142">
        <v>0</v>
      </c>
      <c r="J400" s="142">
        <v>1450</v>
      </c>
      <c r="K400" s="142">
        <v>0</v>
      </c>
      <c r="L400" s="142">
        <v>0</v>
      </c>
      <c r="M400" s="142">
        <v>0</v>
      </c>
      <c r="N400" s="142">
        <v>0</v>
      </c>
      <c r="O400" s="142">
        <v>550</v>
      </c>
      <c r="P400" s="142">
        <v>550</v>
      </c>
      <c r="Q400" s="142">
        <v>0</v>
      </c>
      <c r="R400" s="142">
        <v>0</v>
      </c>
      <c r="S400" s="142">
        <v>0</v>
      </c>
      <c r="T400" s="142">
        <v>0</v>
      </c>
      <c r="U400" s="142">
        <v>0</v>
      </c>
      <c r="V400" s="142">
        <v>0</v>
      </c>
      <c r="W400" s="142">
        <v>0</v>
      </c>
      <c r="X400" s="142">
        <v>0</v>
      </c>
      <c r="Y400" s="142">
        <f t="shared" si="166"/>
        <v>2000</v>
      </c>
      <c r="Z400" s="142">
        <v>0</v>
      </c>
      <c r="AA400" s="142">
        <v>1450</v>
      </c>
      <c r="AB400" s="142">
        <v>0</v>
      </c>
      <c r="AC400" s="142">
        <v>0</v>
      </c>
      <c r="AD400" s="142">
        <v>0</v>
      </c>
      <c r="AE400" s="142">
        <v>0</v>
      </c>
      <c r="AF400" s="142">
        <f t="shared" si="167"/>
        <v>550</v>
      </c>
      <c r="AG400" s="142">
        <v>550</v>
      </c>
      <c r="AH400" s="142">
        <v>0</v>
      </c>
      <c r="AI400" s="142">
        <v>0</v>
      </c>
      <c r="AJ400" s="142">
        <v>0</v>
      </c>
      <c r="AK400" s="142">
        <v>0</v>
      </c>
      <c r="AL400" s="142">
        <v>0</v>
      </c>
      <c r="AM400" s="142">
        <v>0</v>
      </c>
      <c r="AN400" s="142">
        <v>0</v>
      </c>
      <c r="AO400" s="142">
        <v>0</v>
      </c>
      <c r="AP400" s="214">
        <f t="shared" si="168"/>
        <v>100</v>
      </c>
    </row>
    <row r="401" spans="1:42" ht="11.25">
      <c r="A401" s="29" t="s">
        <v>43</v>
      </c>
      <c r="B401" s="29" t="s">
        <v>26</v>
      </c>
      <c r="C401" s="29">
        <v>550101</v>
      </c>
      <c r="D401" s="48" t="s">
        <v>318</v>
      </c>
      <c r="E401" s="54" t="s">
        <v>319</v>
      </c>
      <c r="F401" s="20" t="s">
        <v>89</v>
      </c>
      <c r="G401" s="142">
        <v>30000</v>
      </c>
      <c r="H401" s="142">
        <v>20000</v>
      </c>
      <c r="I401" s="142">
        <v>0</v>
      </c>
      <c r="J401" s="142">
        <v>11811</v>
      </c>
      <c r="K401" s="142">
        <v>0</v>
      </c>
      <c r="L401" s="142">
        <v>3189</v>
      </c>
      <c r="M401" s="142">
        <v>0</v>
      </c>
      <c r="N401" s="142">
        <v>0</v>
      </c>
      <c r="O401" s="142">
        <v>5000</v>
      </c>
      <c r="P401" s="142">
        <v>3937</v>
      </c>
      <c r="Q401" s="142">
        <v>1063</v>
      </c>
      <c r="R401" s="142">
        <v>0</v>
      </c>
      <c r="S401" s="142">
        <v>0</v>
      </c>
      <c r="T401" s="142">
        <v>0</v>
      </c>
      <c r="U401" s="142">
        <v>0</v>
      </c>
      <c r="V401" s="142">
        <v>0</v>
      </c>
      <c r="W401" s="142">
        <v>0</v>
      </c>
      <c r="X401" s="142">
        <v>0</v>
      </c>
      <c r="Y401" s="142">
        <f t="shared" si="166"/>
        <v>0</v>
      </c>
      <c r="Z401" s="142">
        <v>0</v>
      </c>
      <c r="AA401" s="142">
        <v>0</v>
      </c>
      <c r="AB401" s="142">
        <v>0</v>
      </c>
      <c r="AC401" s="142">
        <v>0</v>
      </c>
      <c r="AD401" s="142">
        <v>0</v>
      </c>
      <c r="AE401" s="142">
        <v>0</v>
      </c>
      <c r="AF401" s="142">
        <f t="shared" si="167"/>
        <v>0</v>
      </c>
      <c r="AG401" s="142">
        <v>0</v>
      </c>
      <c r="AH401" s="142">
        <v>0</v>
      </c>
      <c r="AI401" s="142">
        <v>0</v>
      </c>
      <c r="AJ401" s="142">
        <v>0</v>
      </c>
      <c r="AK401" s="142">
        <v>0</v>
      </c>
      <c r="AL401" s="142">
        <v>0</v>
      </c>
      <c r="AM401" s="142">
        <v>0</v>
      </c>
      <c r="AN401" s="142">
        <v>0</v>
      </c>
      <c r="AO401" s="142">
        <v>0</v>
      </c>
      <c r="AP401" s="214">
        <f t="shared" si="168"/>
        <v>0</v>
      </c>
    </row>
    <row r="402" spans="1:42" ht="22.5">
      <c r="A402" s="29" t="s">
        <v>43</v>
      </c>
      <c r="B402" s="29" t="s">
        <v>26</v>
      </c>
      <c r="C402" s="29">
        <v>550101</v>
      </c>
      <c r="D402" s="48" t="s">
        <v>669</v>
      </c>
      <c r="E402" s="54" t="s">
        <v>659</v>
      </c>
      <c r="F402" s="20" t="s">
        <v>151</v>
      </c>
      <c r="G402" s="142">
        <v>11000</v>
      </c>
      <c r="H402" s="142">
        <v>11000</v>
      </c>
      <c r="I402" s="142">
        <v>0</v>
      </c>
      <c r="J402" s="142">
        <v>11000</v>
      </c>
      <c r="K402" s="142">
        <v>0</v>
      </c>
      <c r="L402" s="142">
        <v>0</v>
      </c>
      <c r="M402" s="142">
        <v>0</v>
      </c>
      <c r="N402" s="142">
        <v>0</v>
      </c>
      <c r="O402" s="142">
        <v>0</v>
      </c>
      <c r="P402" s="142">
        <v>0</v>
      </c>
      <c r="Q402" s="142">
        <v>0</v>
      </c>
      <c r="R402" s="142">
        <v>0</v>
      </c>
      <c r="S402" s="142">
        <v>0</v>
      </c>
      <c r="T402" s="142">
        <v>0</v>
      </c>
      <c r="U402" s="142">
        <v>0</v>
      </c>
      <c r="V402" s="142">
        <v>0</v>
      </c>
      <c r="W402" s="142">
        <v>0</v>
      </c>
      <c r="X402" s="142">
        <v>0</v>
      </c>
      <c r="Y402" s="142">
        <f t="shared" si="166"/>
        <v>0</v>
      </c>
      <c r="Z402" s="142">
        <v>0</v>
      </c>
      <c r="AA402" s="142">
        <v>0</v>
      </c>
      <c r="AB402" s="142">
        <v>0</v>
      </c>
      <c r="AC402" s="142">
        <v>0</v>
      </c>
      <c r="AD402" s="142">
        <v>0</v>
      </c>
      <c r="AE402" s="142">
        <v>0</v>
      </c>
      <c r="AF402" s="142">
        <f t="shared" si="167"/>
        <v>0</v>
      </c>
      <c r="AG402" s="142">
        <v>0</v>
      </c>
      <c r="AH402" s="142">
        <v>0</v>
      </c>
      <c r="AI402" s="142">
        <v>0</v>
      </c>
      <c r="AJ402" s="142">
        <v>0</v>
      </c>
      <c r="AK402" s="142">
        <v>0</v>
      </c>
      <c r="AL402" s="142">
        <v>0</v>
      </c>
      <c r="AM402" s="142">
        <v>0</v>
      </c>
      <c r="AN402" s="142">
        <v>0</v>
      </c>
      <c r="AO402" s="142">
        <v>0</v>
      </c>
      <c r="AP402" s="214">
        <f t="shared" si="168"/>
        <v>0</v>
      </c>
    </row>
    <row r="403" spans="1:42" ht="11.25">
      <c r="A403" s="29" t="s">
        <v>43</v>
      </c>
      <c r="B403" s="29" t="s">
        <v>26</v>
      </c>
      <c r="C403" s="29">
        <v>550101</v>
      </c>
      <c r="D403" s="29" t="s">
        <v>784</v>
      </c>
      <c r="E403" s="54" t="s">
        <v>783</v>
      </c>
      <c r="F403" s="15">
        <v>2021</v>
      </c>
      <c r="G403" s="142">
        <v>12000</v>
      </c>
      <c r="H403" s="142">
        <v>12000</v>
      </c>
      <c r="I403" s="142">
        <v>0</v>
      </c>
      <c r="J403" s="142">
        <v>12000</v>
      </c>
      <c r="K403" s="142">
        <v>0</v>
      </c>
      <c r="L403" s="142">
        <v>0</v>
      </c>
      <c r="M403" s="142">
        <v>0</v>
      </c>
      <c r="N403" s="142">
        <v>0</v>
      </c>
      <c r="O403" s="142">
        <v>0</v>
      </c>
      <c r="P403" s="142">
        <v>0</v>
      </c>
      <c r="Q403" s="142">
        <v>0</v>
      </c>
      <c r="R403" s="142">
        <v>0</v>
      </c>
      <c r="S403" s="142">
        <v>0</v>
      </c>
      <c r="T403" s="142">
        <v>0</v>
      </c>
      <c r="U403" s="142">
        <v>0</v>
      </c>
      <c r="V403" s="142">
        <v>0</v>
      </c>
      <c r="W403" s="142">
        <v>0</v>
      </c>
      <c r="X403" s="142">
        <v>0</v>
      </c>
      <c r="Y403" s="142">
        <f t="shared" si="166"/>
        <v>0</v>
      </c>
      <c r="Z403" s="142">
        <v>0</v>
      </c>
      <c r="AA403" s="142">
        <v>0</v>
      </c>
      <c r="AB403" s="142">
        <v>0</v>
      </c>
      <c r="AC403" s="142">
        <v>0</v>
      </c>
      <c r="AD403" s="142">
        <v>0</v>
      </c>
      <c r="AE403" s="142">
        <v>0</v>
      </c>
      <c r="AF403" s="142">
        <f t="shared" si="167"/>
        <v>0</v>
      </c>
      <c r="AG403" s="142">
        <v>0</v>
      </c>
      <c r="AH403" s="142">
        <v>0</v>
      </c>
      <c r="AI403" s="142">
        <v>0</v>
      </c>
      <c r="AJ403" s="142">
        <v>0</v>
      </c>
      <c r="AK403" s="142">
        <v>0</v>
      </c>
      <c r="AL403" s="142">
        <v>0</v>
      </c>
      <c r="AM403" s="142">
        <v>0</v>
      </c>
      <c r="AN403" s="142">
        <v>0</v>
      </c>
      <c r="AO403" s="142">
        <v>0</v>
      </c>
      <c r="AP403" s="214">
        <f t="shared" si="168"/>
        <v>0</v>
      </c>
    </row>
    <row r="404" spans="1:42" ht="11.25">
      <c r="A404" s="29" t="s">
        <v>43</v>
      </c>
      <c r="B404" s="29" t="s">
        <v>26</v>
      </c>
      <c r="C404" s="29">
        <v>550101</v>
      </c>
      <c r="D404" s="29" t="s">
        <v>713</v>
      </c>
      <c r="E404" s="80" t="s">
        <v>586</v>
      </c>
      <c r="F404" s="15">
        <v>2021</v>
      </c>
      <c r="G404" s="142">
        <v>13000</v>
      </c>
      <c r="H404" s="142">
        <v>13000</v>
      </c>
      <c r="I404" s="142">
        <v>0</v>
      </c>
      <c r="J404" s="142">
        <v>13000</v>
      </c>
      <c r="K404" s="142">
        <v>0</v>
      </c>
      <c r="L404" s="142">
        <v>0</v>
      </c>
      <c r="M404" s="142">
        <v>0</v>
      </c>
      <c r="N404" s="142">
        <v>0</v>
      </c>
      <c r="O404" s="142">
        <v>0</v>
      </c>
      <c r="P404" s="142">
        <v>0</v>
      </c>
      <c r="Q404" s="142">
        <v>0</v>
      </c>
      <c r="R404" s="142">
        <v>0</v>
      </c>
      <c r="S404" s="142">
        <v>0</v>
      </c>
      <c r="T404" s="142">
        <v>0</v>
      </c>
      <c r="U404" s="142">
        <v>0</v>
      </c>
      <c r="V404" s="142">
        <v>0</v>
      </c>
      <c r="W404" s="142">
        <v>0</v>
      </c>
      <c r="X404" s="142">
        <v>0</v>
      </c>
      <c r="Y404" s="142">
        <f t="shared" si="166"/>
        <v>5985</v>
      </c>
      <c r="Z404" s="142">
        <v>0</v>
      </c>
      <c r="AA404" s="142">
        <v>5985</v>
      </c>
      <c r="AB404" s="142">
        <v>0</v>
      </c>
      <c r="AC404" s="142">
        <v>0</v>
      </c>
      <c r="AD404" s="142">
        <v>0</v>
      </c>
      <c r="AE404" s="142">
        <v>0</v>
      </c>
      <c r="AF404" s="142">
        <f t="shared" si="167"/>
        <v>0</v>
      </c>
      <c r="AG404" s="142">
        <v>0</v>
      </c>
      <c r="AH404" s="142">
        <v>0</v>
      </c>
      <c r="AI404" s="142">
        <v>0</v>
      </c>
      <c r="AJ404" s="142">
        <v>0</v>
      </c>
      <c r="AK404" s="142">
        <v>0</v>
      </c>
      <c r="AL404" s="142">
        <v>0</v>
      </c>
      <c r="AM404" s="142">
        <v>0</v>
      </c>
      <c r="AN404" s="142">
        <v>0</v>
      </c>
      <c r="AO404" s="142">
        <v>0</v>
      </c>
      <c r="AP404" s="214">
        <f t="shared" si="168"/>
        <v>46.03846153846154</v>
      </c>
    </row>
    <row r="405" spans="1:42" ht="11.25">
      <c r="A405" s="29" t="s">
        <v>54</v>
      </c>
      <c r="B405" s="29" t="s">
        <v>26</v>
      </c>
      <c r="C405" s="29">
        <v>550101</v>
      </c>
      <c r="D405" s="29" t="s">
        <v>981</v>
      </c>
      <c r="E405" s="80" t="s">
        <v>915</v>
      </c>
      <c r="F405" s="15">
        <v>2021</v>
      </c>
      <c r="G405" s="142">
        <v>800</v>
      </c>
      <c r="H405" s="142">
        <v>800</v>
      </c>
      <c r="I405" s="142">
        <v>0</v>
      </c>
      <c r="J405" s="142">
        <v>800</v>
      </c>
      <c r="K405" s="142">
        <v>0</v>
      </c>
      <c r="L405" s="142">
        <v>0</v>
      </c>
      <c r="M405" s="142">
        <v>0</v>
      </c>
      <c r="N405" s="142">
        <v>0</v>
      </c>
      <c r="O405" s="142">
        <v>0</v>
      </c>
      <c r="P405" s="142">
        <v>0</v>
      </c>
      <c r="Q405" s="142">
        <v>0</v>
      </c>
      <c r="R405" s="142">
        <v>0</v>
      </c>
      <c r="S405" s="142">
        <v>0</v>
      </c>
      <c r="T405" s="142">
        <v>0</v>
      </c>
      <c r="U405" s="142">
        <v>0</v>
      </c>
      <c r="V405" s="142">
        <v>0</v>
      </c>
      <c r="W405" s="142">
        <v>0</v>
      </c>
      <c r="X405" s="142">
        <v>0</v>
      </c>
      <c r="Y405" s="142">
        <f t="shared" si="166"/>
        <v>0</v>
      </c>
      <c r="Z405" s="142">
        <v>0</v>
      </c>
      <c r="AA405" s="142">
        <v>0</v>
      </c>
      <c r="AB405" s="142">
        <v>0</v>
      </c>
      <c r="AC405" s="142">
        <v>0</v>
      </c>
      <c r="AD405" s="142">
        <v>0</v>
      </c>
      <c r="AE405" s="142">
        <v>0</v>
      </c>
      <c r="AF405" s="142">
        <f t="shared" si="167"/>
        <v>0</v>
      </c>
      <c r="AG405" s="142">
        <v>0</v>
      </c>
      <c r="AH405" s="142">
        <v>0</v>
      </c>
      <c r="AI405" s="142">
        <v>0</v>
      </c>
      <c r="AJ405" s="142">
        <v>0</v>
      </c>
      <c r="AK405" s="142">
        <v>0</v>
      </c>
      <c r="AL405" s="142">
        <v>0</v>
      </c>
      <c r="AM405" s="142">
        <v>0</v>
      </c>
      <c r="AN405" s="142">
        <v>0</v>
      </c>
      <c r="AO405" s="142">
        <v>0</v>
      </c>
      <c r="AP405" s="214">
        <f t="shared" si="168"/>
        <v>0</v>
      </c>
    </row>
    <row r="406" spans="1:42" ht="11.25">
      <c r="A406" s="164"/>
      <c r="B406" s="164"/>
      <c r="C406" s="29"/>
      <c r="D406" s="48"/>
      <c r="E406" s="165"/>
      <c r="F406" s="24"/>
      <c r="G406" s="142"/>
      <c r="H406" s="142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6"/>
      <c r="Y406" s="142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6"/>
      <c r="AP406" s="213"/>
    </row>
    <row r="407" spans="1:42" ht="11.25">
      <c r="A407" s="161"/>
      <c r="B407" s="161"/>
      <c r="C407" s="163"/>
      <c r="D407" s="84"/>
      <c r="E407" s="79" t="s">
        <v>320</v>
      </c>
      <c r="F407" s="162"/>
      <c r="G407" s="142"/>
      <c r="H407" s="142"/>
      <c r="I407" s="138"/>
      <c r="J407" s="140"/>
      <c r="K407" s="138"/>
      <c r="L407" s="140"/>
      <c r="M407" s="138"/>
      <c r="N407" s="138"/>
      <c r="O407" s="140"/>
      <c r="P407" s="140"/>
      <c r="Q407" s="140"/>
      <c r="R407" s="139"/>
      <c r="S407" s="139"/>
      <c r="T407" s="139"/>
      <c r="U407" s="139"/>
      <c r="V407" s="139"/>
      <c r="W407" s="139"/>
      <c r="X407" s="141"/>
      <c r="Y407" s="142"/>
      <c r="Z407" s="138"/>
      <c r="AA407" s="140"/>
      <c r="AB407" s="138"/>
      <c r="AC407" s="140"/>
      <c r="AD407" s="138"/>
      <c r="AE407" s="138"/>
      <c r="AF407" s="140"/>
      <c r="AG407" s="140"/>
      <c r="AH407" s="140"/>
      <c r="AI407" s="139"/>
      <c r="AJ407" s="139"/>
      <c r="AK407" s="139"/>
      <c r="AL407" s="139"/>
      <c r="AM407" s="139"/>
      <c r="AN407" s="139"/>
      <c r="AO407" s="141"/>
      <c r="AP407" s="213"/>
    </row>
    <row r="408" spans="1:42" ht="22.5">
      <c r="A408" s="29" t="s">
        <v>138</v>
      </c>
      <c r="B408" s="58" t="s">
        <v>26</v>
      </c>
      <c r="C408" s="29">
        <v>550111</v>
      </c>
      <c r="D408" s="62" t="s">
        <v>321</v>
      </c>
      <c r="E408" s="166" t="s">
        <v>322</v>
      </c>
      <c r="F408" s="160" t="s">
        <v>387</v>
      </c>
      <c r="G408" s="142">
        <v>7620</v>
      </c>
      <c r="H408" s="142">
        <v>4878</v>
      </c>
      <c r="I408" s="142">
        <v>0</v>
      </c>
      <c r="J408" s="142">
        <v>4878</v>
      </c>
      <c r="K408" s="142">
        <v>0</v>
      </c>
      <c r="L408" s="142">
        <v>0</v>
      </c>
      <c r="M408" s="142">
        <v>0</v>
      </c>
      <c r="N408" s="142">
        <v>0</v>
      </c>
      <c r="O408" s="142">
        <v>0</v>
      </c>
      <c r="P408" s="142">
        <v>0</v>
      </c>
      <c r="Q408" s="142">
        <v>0</v>
      </c>
      <c r="R408" s="142">
        <v>0</v>
      </c>
      <c r="S408" s="142">
        <v>0</v>
      </c>
      <c r="T408" s="142">
        <v>0</v>
      </c>
      <c r="U408" s="142">
        <v>0</v>
      </c>
      <c r="V408" s="142">
        <v>0</v>
      </c>
      <c r="W408" s="142">
        <v>0</v>
      </c>
      <c r="X408" s="142">
        <v>0</v>
      </c>
      <c r="Y408" s="142">
        <f t="shared" ref="Y408:Y413" si="169">SUM(Z408:AF408)+SUM(AI408:AO408)</f>
        <v>0</v>
      </c>
      <c r="Z408" s="142">
        <v>0</v>
      </c>
      <c r="AA408" s="142">
        <v>0</v>
      </c>
      <c r="AB408" s="142">
        <v>0</v>
      </c>
      <c r="AC408" s="142">
        <v>0</v>
      </c>
      <c r="AD408" s="142">
        <v>0</v>
      </c>
      <c r="AE408" s="142">
        <v>0</v>
      </c>
      <c r="AF408" s="142">
        <f t="shared" ref="AF408:AF413" si="170">+AG408+AH408</f>
        <v>0</v>
      </c>
      <c r="AG408" s="142">
        <v>0</v>
      </c>
      <c r="AH408" s="142">
        <v>0</v>
      </c>
      <c r="AI408" s="142">
        <v>0</v>
      </c>
      <c r="AJ408" s="142">
        <v>0</v>
      </c>
      <c r="AK408" s="142">
        <v>0</v>
      </c>
      <c r="AL408" s="142">
        <v>0</v>
      </c>
      <c r="AM408" s="142">
        <v>0</v>
      </c>
      <c r="AN408" s="142">
        <v>0</v>
      </c>
      <c r="AO408" s="142">
        <v>0</v>
      </c>
      <c r="AP408" s="214">
        <f t="shared" ref="AP408:AP413" si="171">+Y408/H408*100</f>
        <v>0</v>
      </c>
    </row>
    <row r="409" spans="1:42" ht="11.25">
      <c r="A409" s="29" t="s">
        <v>43</v>
      </c>
      <c r="B409" s="58" t="s">
        <v>26</v>
      </c>
      <c r="C409" s="29">
        <v>550111</v>
      </c>
      <c r="D409" s="62" t="s">
        <v>323</v>
      </c>
      <c r="E409" s="166" t="s">
        <v>324</v>
      </c>
      <c r="F409" s="160" t="s">
        <v>63</v>
      </c>
      <c r="G409" s="142">
        <v>0</v>
      </c>
      <c r="H409" s="142">
        <v>0</v>
      </c>
      <c r="I409" s="142">
        <v>0</v>
      </c>
      <c r="J409" s="142">
        <v>0</v>
      </c>
      <c r="K409" s="142">
        <v>0</v>
      </c>
      <c r="L409" s="142">
        <v>0</v>
      </c>
      <c r="M409" s="142">
        <v>0</v>
      </c>
      <c r="N409" s="142">
        <v>0</v>
      </c>
      <c r="O409" s="142">
        <v>0</v>
      </c>
      <c r="P409" s="142">
        <v>0</v>
      </c>
      <c r="Q409" s="142">
        <v>0</v>
      </c>
      <c r="R409" s="142">
        <v>0</v>
      </c>
      <c r="S409" s="142">
        <v>0</v>
      </c>
      <c r="T409" s="142">
        <v>0</v>
      </c>
      <c r="U409" s="142">
        <v>0</v>
      </c>
      <c r="V409" s="142">
        <v>0</v>
      </c>
      <c r="W409" s="142">
        <v>0</v>
      </c>
      <c r="X409" s="142">
        <v>0</v>
      </c>
      <c r="Y409" s="142">
        <f t="shared" si="169"/>
        <v>0</v>
      </c>
      <c r="Z409" s="142">
        <v>0</v>
      </c>
      <c r="AA409" s="142">
        <v>0</v>
      </c>
      <c r="AB409" s="142">
        <v>0</v>
      </c>
      <c r="AC409" s="142">
        <v>0</v>
      </c>
      <c r="AD409" s="142">
        <v>0</v>
      </c>
      <c r="AE409" s="142">
        <v>0</v>
      </c>
      <c r="AF409" s="142">
        <f t="shared" si="170"/>
        <v>0</v>
      </c>
      <c r="AG409" s="142">
        <v>0</v>
      </c>
      <c r="AH409" s="142">
        <v>0</v>
      </c>
      <c r="AI409" s="142">
        <v>0</v>
      </c>
      <c r="AJ409" s="142">
        <v>0</v>
      </c>
      <c r="AK409" s="142">
        <v>0</v>
      </c>
      <c r="AL409" s="142">
        <v>0</v>
      </c>
      <c r="AM409" s="142">
        <v>0</v>
      </c>
      <c r="AN409" s="142">
        <v>0</v>
      </c>
      <c r="AO409" s="142">
        <v>0</v>
      </c>
      <c r="AP409" s="214" t="s">
        <v>992</v>
      </c>
    </row>
    <row r="410" spans="1:42" ht="22.5">
      <c r="A410" s="29" t="s">
        <v>43</v>
      </c>
      <c r="B410" s="58" t="s">
        <v>26</v>
      </c>
      <c r="C410" s="29">
        <v>550111</v>
      </c>
      <c r="D410" s="62" t="s">
        <v>670</v>
      </c>
      <c r="E410" s="166" t="s">
        <v>661</v>
      </c>
      <c r="F410" s="20" t="s">
        <v>151</v>
      </c>
      <c r="G410" s="142">
        <v>1195</v>
      </c>
      <c r="H410" s="142">
        <v>157</v>
      </c>
      <c r="I410" s="142">
        <v>0</v>
      </c>
      <c r="J410" s="142">
        <v>157</v>
      </c>
      <c r="K410" s="142">
        <v>0</v>
      </c>
      <c r="L410" s="142">
        <v>0</v>
      </c>
      <c r="M410" s="142">
        <v>0</v>
      </c>
      <c r="N410" s="142">
        <v>0</v>
      </c>
      <c r="O410" s="142">
        <v>0</v>
      </c>
      <c r="P410" s="142">
        <v>0</v>
      </c>
      <c r="Q410" s="142">
        <v>0</v>
      </c>
      <c r="R410" s="142">
        <v>0</v>
      </c>
      <c r="S410" s="142">
        <v>0</v>
      </c>
      <c r="T410" s="142">
        <v>0</v>
      </c>
      <c r="U410" s="142">
        <v>0</v>
      </c>
      <c r="V410" s="142">
        <v>0</v>
      </c>
      <c r="W410" s="142">
        <v>0</v>
      </c>
      <c r="X410" s="142">
        <v>0</v>
      </c>
      <c r="Y410" s="142">
        <f t="shared" si="169"/>
        <v>0</v>
      </c>
      <c r="Z410" s="142">
        <v>0</v>
      </c>
      <c r="AA410" s="142">
        <v>0</v>
      </c>
      <c r="AB410" s="142">
        <v>0</v>
      </c>
      <c r="AC410" s="142">
        <v>0</v>
      </c>
      <c r="AD410" s="142">
        <v>0</v>
      </c>
      <c r="AE410" s="142">
        <v>0</v>
      </c>
      <c r="AF410" s="142">
        <f t="shared" si="170"/>
        <v>0</v>
      </c>
      <c r="AG410" s="142">
        <v>0</v>
      </c>
      <c r="AH410" s="142">
        <v>0</v>
      </c>
      <c r="AI410" s="142">
        <v>0</v>
      </c>
      <c r="AJ410" s="142">
        <v>0</v>
      </c>
      <c r="AK410" s="142">
        <v>0</v>
      </c>
      <c r="AL410" s="142">
        <v>0</v>
      </c>
      <c r="AM410" s="142">
        <v>0</v>
      </c>
      <c r="AN410" s="142">
        <v>0</v>
      </c>
      <c r="AO410" s="142">
        <v>0</v>
      </c>
      <c r="AP410" s="214">
        <f t="shared" si="171"/>
        <v>0</v>
      </c>
    </row>
    <row r="411" spans="1:42" ht="11.25">
      <c r="A411" s="29" t="s">
        <v>43</v>
      </c>
      <c r="B411" s="29" t="s">
        <v>26</v>
      </c>
      <c r="C411" s="29">
        <v>550111</v>
      </c>
      <c r="D411" s="62" t="s">
        <v>785</v>
      </c>
      <c r="E411" s="166" t="s">
        <v>786</v>
      </c>
      <c r="F411" s="15">
        <v>2021</v>
      </c>
      <c r="G411" s="142">
        <v>10000</v>
      </c>
      <c r="H411" s="142">
        <v>10000</v>
      </c>
      <c r="I411" s="142">
        <v>0</v>
      </c>
      <c r="J411" s="142">
        <v>10000</v>
      </c>
      <c r="K411" s="142">
        <v>0</v>
      </c>
      <c r="L411" s="142">
        <v>0</v>
      </c>
      <c r="M411" s="142">
        <v>0</v>
      </c>
      <c r="N411" s="142">
        <v>0</v>
      </c>
      <c r="O411" s="142">
        <v>0</v>
      </c>
      <c r="P411" s="142">
        <v>0</v>
      </c>
      <c r="Q411" s="142">
        <v>0</v>
      </c>
      <c r="R411" s="142">
        <v>0</v>
      </c>
      <c r="S411" s="142">
        <v>0</v>
      </c>
      <c r="T411" s="142">
        <v>0</v>
      </c>
      <c r="U411" s="142">
        <v>0</v>
      </c>
      <c r="V411" s="142">
        <v>0</v>
      </c>
      <c r="W411" s="142">
        <v>0</v>
      </c>
      <c r="X411" s="142">
        <v>0</v>
      </c>
      <c r="Y411" s="142">
        <f t="shared" si="169"/>
        <v>7577</v>
      </c>
      <c r="Z411" s="142">
        <v>0</v>
      </c>
      <c r="AA411" s="142">
        <v>7577</v>
      </c>
      <c r="AB411" s="142">
        <v>0</v>
      </c>
      <c r="AC411" s="142">
        <v>0</v>
      </c>
      <c r="AD411" s="142">
        <v>0</v>
      </c>
      <c r="AE411" s="142">
        <v>0</v>
      </c>
      <c r="AF411" s="142">
        <f t="shared" si="170"/>
        <v>0</v>
      </c>
      <c r="AG411" s="142">
        <v>0</v>
      </c>
      <c r="AH411" s="142">
        <v>0</v>
      </c>
      <c r="AI411" s="142">
        <v>0</v>
      </c>
      <c r="AJ411" s="142">
        <v>0</v>
      </c>
      <c r="AK411" s="142">
        <v>0</v>
      </c>
      <c r="AL411" s="142">
        <v>0</v>
      </c>
      <c r="AM411" s="142">
        <v>0</v>
      </c>
      <c r="AN411" s="142">
        <v>0</v>
      </c>
      <c r="AO411" s="142">
        <v>0</v>
      </c>
      <c r="AP411" s="214">
        <f t="shared" si="171"/>
        <v>75.77000000000001</v>
      </c>
    </row>
    <row r="412" spans="1:42" ht="11.25">
      <c r="A412" s="29" t="s">
        <v>138</v>
      </c>
      <c r="B412" s="29" t="s">
        <v>26</v>
      </c>
      <c r="C412" s="29">
        <v>550111</v>
      </c>
      <c r="D412" s="62" t="s">
        <v>857</v>
      </c>
      <c r="E412" s="166" t="s">
        <v>846</v>
      </c>
      <c r="F412" s="15">
        <v>2021</v>
      </c>
      <c r="G412" s="142">
        <v>355</v>
      </c>
      <c r="H412" s="142">
        <v>355</v>
      </c>
      <c r="I412" s="142">
        <v>0</v>
      </c>
      <c r="J412" s="142">
        <v>355</v>
      </c>
      <c r="K412" s="142">
        <v>0</v>
      </c>
      <c r="L412" s="142">
        <v>0</v>
      </c>
      <c r="M412" s="142">
        <v>0</v>
      </c>
      <c r="N412" s="142">
        <v>0</v>
      </c>
      <c r="O412" s="142">
        <v>0</v>
      </c>
      <c r="P412" s="142">
        <v>0</v>
      </c>
      <c r="Q412" s="142">
        <v>0</v>
      </c>
      <c r="R412" s="142">
        <v>0</v>
      </c>
      <c r="S412" s="142">
        <v>0</v>
      </c>
      <c r="T412" s="142">
        <v>0</v>
      </c>
      <c r="U412" s="142">
        <v>0</v>
      </c>
      <c r="V412" s="142">
        <v>0</v>
      </c>
      <c r="W412" s="142">
        <v>0</v>
      </c>
      <c r="X412" s="142">
        <v>0</v>
      </c>
      <c r="Y412" s="142">
        <f t="shared" si="169"/>
        <v>354</v>
      </c>
      <c r="Z412" s="142">
        <v>0</v>
      </c>
      <c r="AA412" s="142">
        <v>354</v>
      </c>
      <c r="AB412" s="142">
        <v>0</v>
      </c>
      <c r="AC412" s="142">
        <v>0</v>
      </c>
      <c r="AD412" s="142">
        <v>0</v>
      </c>
      <c r="AE412" s="142">
        <v>0</v>
      </c>
      <c r="AF412" s="142">
        <f t="shared" si="170"/>
        <v>0</v>
      </c>
      <c r="AG412" s="142">
        <v>0</v>
      </c>
      <c r="AH412" s="142">
        <v>0</v>
      </c>
      <c r="AI412" s="142">
        <v>0</v>
      </c>
      <c r="AJ412" s="142">
        <v>0</v>
      </c>
      <c r="AK412" s="142">
        <v>0</v>
      </c>
      <c r="AL412" s="142">
        <v>0</v>
      </c>
      <c r="AM412" s="142">
        <v>0</v>
      </c>
      <c r="AN412" s="142">
        <v>0</v>
      </c>
      <c r="AO412" s="142">
        <v>0</v>
      </c>
      <c r="AP412" s="214">
        <f t="shared" si="171"/>
        <v>99.718309859154928</v>
      </c>
    </row>
    <row r="413" spans="1:42" ht="11.25">
      <c r="A413" s="29" t="s">
        <v>43</v>
      </c>
      <c r="B413" s="29" t="s">
        <v>26</v>
      </c>
      <c r="C413" s="29">
        <v>550111</v>
      </c>
      <c r="D413" s="62" t="s">
        <v>714</v>
      </c>
      <c r="E413" s="80" t="s">
        <v>586</v>
      </c>
      <c r="F413" s="15">
        <v>2021</v>
      </c>
      <c r="G413" s="142">
        <v>787</v>
      </c>
      <c r="H413" s="142">
        <v>787</v>
      </c>
      <c r="I413" s="142">
        <v>0</v>
      </c>
      <c r="J413" s="142">
        <v>787</v>
      </c>
      <c r="K413" s="142">
        <v>0</v>
      </c>
      <c r="L413" s="142">
        <v>0</v>
      </c>
      <c r="M413" s="142">
        <v>0</v>
      </c>
      <c r="N413" s="142">
        <v>0</v>
      </c>
      <c r="O413" s="142">
        <v>0</v>
      </c>
      <c r="P413" s="142">
        <v>0</v>
      </c>
      <c r="Q413" s="142">
        <v>0</v>
      </c>
      <c r="R413" s="142">
        <v>0</v>
      </c>
      <c r="S413" s="142">
        <v>0</v>
      </c>
      <c r="T413" s="142">
        <v>0</v>
      </c>
      <c r="U413" s="142">
        <v>0</v>
      </c>
      <c r="V413" s="142">
        <v>0</v>
      </c>
      <c r="W413" s="142">
        <v>0</v>
      </c>
      <c r="X413" s="142">
        <v>0</v>
      </c>
      <c r="Y413" s="142">
        <f t="shared" si="169"/>
        <v>641</v>
      </c>
      <c r="Z413" s="142">
        <v>0</v>
      </c>
      <c r="AA413" s="142">
        <v>641</v>
      </c>
      <c r="AB413" s="142">
        <v>0</v>
      </c>
      <c r="AC413" s="142">
        <v>0</v>
      </c>
      <c r="AD413" s="142">
        <v>0</v>
      </c>
      <c r="AE413" s="142">
        <v>0</v>
      </c>
      <c r="AF413" s="142">
        <f t="shared" si="170"/>
        <v>0</v>
      </c>
      <c r="AG413" s="142">
        <v>0</v>
      </c>
      <c r="AH413" s="142">
        <v>0</v>
      </c>
      <c r="AI413" s="142">
        <v>0</v>
      </c>
      <c r="AJ413" s="142">
        <v>0</v>
      </c>
      <c r="AK413" s="142">
        <v>0</v>
      </c>
      <c r="AL413" s="142">
        <v>0</v>
      </c>
      <c r="AM413" s="142">
        <v>0</v>
      </c>
      <c r="AN413" s="142">
        <v>0</v>
      </c>
      <c r="AO413" s="142">
        <v>0</v>
      </c>
      <c r="AP413" s="214">
        <f t="shared" si="171"/>
        <v>81.448538754764925</v>
      </c>
    </row>
    <row r="414" spans="1:42" ht="11.25">
      <c r="A414" s="58"/>
      <c r="B414" s="58"/>
      <c r="C414" s="58"/>
      <c r="D414" s="62"/>
      <c r="E414" s="166"/>
      <c r="F414" s="160"/>
      <c r="G414" s="142"/>
      <c r="H414" s="142"/>
      <c r="I414" s="138"/>
      <c r="J414" s="140"/>
      <c r="K414" s="138"/>
      <c r="L414" s="140"/>
      <c r="M414" s="138"/>
      <c r="N414" s="138"/>
      <c r="O414" s="140"/>
      <c r="P414" s="140"/>
      <c r="Q414" s="140"/>
      <c r="R414" s="139"/>
      <c r="S414" s="139"/>
      <c r="T414" s="139"/>
      <c r="U414" s="139"/>
      <c r="V414" s="139"/>
      <c r="W414" s="139"/>
      <c r="X414" s="141"/>
      <c r="Y414" s="142"/>
      <c r="Z414" s="138"/>
      <c r="AA414" s="140"/>
      <c r="AB414" s="138"/>
      <c r="AC414" s="140"/>
      <c r="AD414" s="138"/>
      <c r="AE414" s="138"/>
      <c r="AF414" s="140"/>
      <c r="AG414" s="140"/>
      <c r="AH414" s="140"/>
      <c r="AI414" s="139"/>
      <c r="AJ414" s="139"/>
      <c r="AK414" s="139"/>
      <c r="AL414" s="139"/>
      <c r="AM414" s="139"/>
      <c r="AN414" s="139"/>
      <c r="AO414" s="141"/>
      <c r="AP414" s="213"/>
    </row>
    <row r="415" spans="1:42" ht="11.25">
      <c r="A415" s="81"/>
      <c r="B415" s="81"/>
      <c r="C415" s="81"/>
      <c r="D415" s="65"/>
      <c r="E415" s="79" t="s">
        <v>325</v>
      </c>
      <c r="F415" s="17"/>
      <c r="G415" s="142"/>
      <c r="H415" s="142"/>
      <c r="I415" s="138"/>
      <c r="J415" s="138"/>
      <c r="K415" s="138"/>
      <c r="L415" s="140"/>
      <c r="M415" s="138"/>
      <c r="N415" s="138"/>
      <c r="O415" s="140"/>
      <c r="P415" s="140"/>
      <c r="Q415" s="140"/>
      <c r="R415" s="139"/>
      <c r="S415" s="139"/>
      <c r="T415" s="139"/>
      <c r="U415" s="139"/>
      <c r="V415" s="139"/>
      <c r="W415" s="139"/>
      <c r="X415" s="141"/>
      <c r="Y415" s="142"/>
      <c r="Z415" s="138"/>
      <c r="AA415" s="138"/>
      <c r="AB415" s="138"/>
      <c r="AC415" s="140"/>
      <c r="AD415" s="138"/>
      <c r="AE415" s="138"/>
      <c r="AF415" s="140"/>
      <c r="AG415" s="140"/>
      <c r="AH415" s="140"/>
      <c r="AI415" s="139"/>
      <c r="AJ415" s="139"/>
      <c r="AK415" s="139"/>
      <c r="AL415" s="139"/>
      <c r="AM415" s="139"/>
      <c r="AN415" s="139"/>
      <c r="AO415" s="141"/>
      <c r="AP415" s="213"/>
    </row>
    <row r="416" spans="1:42" ht="11.25">
      <c r="A416" s="29" t="s">
        <v>43</v>
      </c>
      <c r="B416" s="29" t="s">
        <v>26</v>
      </c>
      <c r="C416" s="29">
        <v>560101</v>
      </c>
      <c r="D416" s="48" t="s">
        <v>326</v>
      </c>
      <c r="E416" s="54" t="s">
        <v>327</v>
      </c>
      <c r="F416" s="20" t="s">
        <v>328</v>
      </c>
      <c r="G416" s="142">
        <v>147000</v>
      </c>
      <c r="H416" s="142">
        <v>22197</v>
      </c>
      <c r="I416" s="142">
        <v>0</v>
      </c>
      <c r="J416" s="142">
        <v>22197</v>
      </c>
      <c r="K416" s="142">
        <v>0</v>
      </c>
      <c r="L416" s="142">
        <v>0</v>
      </c>
      <c r="M416" s="142">
        <v>0</v>
      </c>
      <c r="N416" s="142">
        <v>0</v>
      </c>
      <c r="O416" s="142">
        <v>0</v>
      </c>
      <c r="P416" s="142">
        <v>0</v>
      </c>
      <c r="Q416" s="142">
        <v>0</v>
      </c>
      <c r="R416" s="142">
        <v>0</v>
      </c>
      <c r="S416" s="142">
        <v>0</v>
      </c>
      <c r="T416" s="142">
        <v>0</v>
      </c>
      <c r="U416" s="142">
        <v>0</v>
      </c>
      <c r="V416" s="142">
        <v>0</v>
      </c>
      <c r="W416" s="142">
        <v>0</v>
      </c>
      <c r="X416" s="142">
        <v>0</v>
      </c>
      <c r="Y416" s="142">
        <f t="shared" ref="Y416:Y419" si="172">SUM(Z416:AF416)+SUM(AI416:AO416)</f>
        <v>21987</v>
      </c>
      <c r="Z416" s="142">
        <v>0</v>
      </c>
      <c r="AA416" s="142">
        <v>21987</v>
      </c>
      <c r="AB416" s="142">
        <v>0</v>
      </c>
      <c r="AC416" s="142">
        <v>0</v>
      </c>
      <c r="AD416" s="142">
        <v>0</v>
      </c>
      <c r="AE416" s="142">
        <v>0</v>
      </c>
      <c r="AF416" s="142">
        <f t="shared" ref="AF416:AF419" si="173">+AG416+AH416</f>
        <v>0</v>
      </c>
      <c r="AG416" s="142">
        <v>0</v>
      </c>
      <c r="AH416" s="142">
        <v>0</v>
      </c>
      <c r="AI416" s="142">
        <v>0</v>
      </c>
      <c r="AJ416" s="142">
        <v>0</v>
      </c>
      <c r="AK416" s="142">
        <v>0</v>
      </c>
      <c r="AL416" s="142">
        <v>0</v>
      </c>
      <c r="AM416" s="142">
        <v>0</v>
      </c>
      <c r="AN416" s="142">
        <v>0</v>
      </c>
      <c r="AO416" s="142">
        <v>0</v>
      </c>
      <c r="AP416" s="214">
        <f t="shared" ref="AP416:AP419" si="174">+Y416/H416*100</f>
        <v>99.053926206244086</v>
      </c>
    </row>
    <row r="417" spans="1:42" ht="11.25">
      <c r="A417" s="29" t="s">
        <v>43</v>
      </c>
      <c r="B417" s="29" t="s">
        <v>26</v>
      </c>
      <c r="C417" s="29">
        <v>560101</v>
      </c>
      <c r="D417" s="48" t="s">
        <v>329</v>
      </c>
      <c r="E417" s="70" t="s">
        <v>330</v>
      </c>
      <c r="F417" s="21" t="s">
        <v>63</v>
      </c>
      <c r="G417" s="142">
        <v>52900</v>
      </c>
      <c r="H417" s="142">
        <v>0</v>
      </c>
      <c r="I417" s="142">
        <v>0</v>
      </c>
      <c r="J417" s="142">
        <v>0</v>
      </c>
      <c r="K417" s="142">
        <v>0</v>
      </c>
      <c r="L417" s="142">
        <v>0</v>
      </c>
      <c r="M417" s="142">
        <v>0</v>
      </c>
      <c r="N417" s="142">
        <v>0</v>
      </c>
      <c r="O417" s="142">
        <v>0</v>
      </c>
      <c r="P417" s="142">
        <v>0</v>
      </c>
      <c r="Q417" s="142">
        <v>0</v>
      </c>
      <c r="R417" s="142">
        <v>0</v>
      </c>
      <c r="S417" s="142">
        <v>0</v>
      </c>
      <c r="T417" s="142">
        <v>0</v>
      </c>
      <c r="U417" s="142">
        <v>0</v>
      </c>
      <c r="V417" s="142">
        <v>0</v>
      </c>
      <c r="W417" s="142">
        <v>0</v>
      </c>
      <c r="X417" s="142">
        <v>0</v>
      </c>
      <c r="Y417" s="142">
        <f t="shared" si="172"/>
        <v>0</v>
      </c>
      <c r="Z417" s="142">
        <v>0</v>
      </c>
      <c r="AA417" s="142">
        <v>0</v>
      </c>
      <c r="AB417" s="142">
        <v>0</v>
      </c>
      <c r="AC417" s="142">
        <v>0</v>
      </c>
      <c r="AD417" s="142">
        <v>0</v>
      </c>
      <c r="AE417" s="142">
        <v>0</v>
      </c>
      <c r="AF417" s="142">
        <f t="shared" si="173"/>
        <v>0</v>
      </c>
      <c r="AG417" s="142">
        <v>0</v>
      </c>
      <c r="AH417" s="142">
        <v>0</v>
      </c>
      <c r="AI417" s="142">
        <v>0</v>
      </c>
      <c r="AJ417" s="142">
        <v>0</v>
      </c>
      <c r="AK417" s="142">
        <v>0</v>
      </c>
      <c r="AL417" s="142">
        <v>0</v>
      </c>
      <c r="AM417" s="142">
        <v>0</v>
      </c>
      <c r="AN417" s="142">
        <v>0</v>
      </c>
      <c r="AO417" s="142">
        <v>0</v>
      </c>
      <c r="AP417" s="214" t="s">
        <v>992</v>
      </c>
    </row>
    <row r="418" spans="1:42" ht="11.25">
      <c r="A418" s="29" t="s">
        <v>43</v>
      </c>
      <c r="B418" s="29" t="s">
        <v>26</v>
      </c>
      <c r="C418" s="29">
        <v>560101</v>
      </c>
      <c r="D418" s="48" t="s">
        <v>331</v>
      </c>
      <c r="E418" s="70" t="s">
        <v>332</v>
      </c>
      <c r="F418" s="21" t="s">
        <v>151</v>
      </c>
      <c r="G418" s="142">
        <v>29503</v>
      </c>
      <c r="H418" s="142">
        <v>90</v>
      </c>
      <c r="I418" s="142">
        <v>0</v>
      </c>
      <c r="J418" s="142">
        <v>90</v>
      </c>
      <c r="K418" s="142">
        <v>0</v>
      </c>
      <c r="L418" s="142">
        <v>0</v>
      </c>
      <c r="M418" s="142">
        <v>0</v>
      </c>
      <c r="N418" s="142">
        <v>0</v>
      </c>
      <c r="O418" s="142">
        <v>0</v>
      </c>
      <c r="P418" s="142">
        <v>0</v>
      </c>
      <c r="Q418" s="142">
        <v>0</v>
      </c>
      <c r="R418" s="142">
        <v>0</v>
      </c>
      <c r="S418" s="142">
        <v>0</v>
      </c>
      <c r="T418" s="142">
        <v>0</v>
      </c>
      <c r="U418" s="142">
        <v>0</v>
      </c>
      <c r="V418" s="142">
        <v>0</v>
      </c>
      <c r="W418" s="142">
        <v>0</v>
      </c>
      <c r="X418" s="142">
        <v>0</v>
      </c>
      <c r="Y418" s="142">
        <f t="shared" si="172"/>
        <v>90</v>
      </c>
      <c r="Z418" s="142">
        <v>0</v>
      </c>
      <c r="AA418" s="142">
        <v>90</v>
      </c>
      <c r="AB418" s="142">
        <v>0</v>
      </c>
      <c r="AC418" s="142">
        <v>0</v>
      </c>
      <c r="AD418" s="142">
        <v>0</v>
      </c>
      <c r="AE418" s="142">
        <v>0</v>
      </c>
      <c r="AF418" s="142">
        <f t="shared" si="173"/>
        <v>0</v>
      </c>
      <c r="AG418" s="142">
        <v>0</v>
      </c>
      <c r="AH418" s="142">
        <v>0</v>
      </c>
      <c r="AI418" s="142">
        <v>0</v>
      </c>
      <c r="AJ418" s="142">
        <v>0</v>
      </c>
      <c r="AK418" s="142">
        <v>0</v>
      </c>
      <c r="AL418" s="142">
        <v>0</v>
      </c>
      <c r="AM418" s="142">
        <v>0</v>
      </c>
      <c r="AN418" s="142">
        <v>0</v>
      </c>
      <c r="AO418" s="142">
        <v>0</v>
      </c>
      <c r="AP418" s="214">
        <f t="shared" si="174"/>
        <v>100</v>
      </c>
    </row>
    <row r="419" spans="1:42" ht="11.25">
      <c r="A419" s="29" t="s">
        <v>43</v>
      </c>
      <c r="B419" s="29" t="s">
        <v>26</v>
      </c>
      <c r="C419" s="29">
        <v>560101</v>
      </c>
      <c r="D419" s="62" t="s">
        <v>697</v>
      </c>
      <c r="E419" s="80" t="s">
        <v>586</v>
      </c>
      <c r="F419" s="15">
        <v>2021</v>
      </c>
      <c r="G419" s="142">
        <v>18279</v>
      </c>
      <c r="H419" s="142">
        <v>18279</v>
      </c>
      <c r="I419" s="142">
        <v>0</v>
      </c>
      <c r="J419" s="142">
        <v>18279</v>
      </c>
      <c r="K419" s="142">
        <v>0</v>
      </c>
      <c r="L419" s="142">
        <v>0</v>
      </c>
      <c r="M419" s="142">
        <v>0</v>
      </c>
      <c r="N419" s="142">
        <v>0</v>
      </c>
      <c r="O419" s="142">
        <v>0</v>
      </c>
      <c r="P419" s="142">
        <v>0</v>
      </c>
      <c r="Q419" s="142">
        <v>0</v>
      </c>
      <c r="R419" s="142">
        <v>0</v>
      </c>
      <c r="S419" s="142">
        <v>0</v>
      </c>
      <c r="T419" s="142">
        <v>0</v>
      </c>
      <c r="U419" s="142">
        <v>0</v>
      </c>
      <c r="V419" s="142">
        <v>0</v>
      </c>
      <c r="W419" s="142">
        <v>0</v>
      </c>
      <c r="X419" s="142">
        <v>0</v>
      </c>
      <c r="Y419" s="142">
        <f t="shared" si="172"/>
        <v>17490</v>
      </c>
      <c r="Z419" s="142">
        <v>0</v>
      </c>
      <c r="AA419" s="142">
        <v>17490</v>
      </c>
      <c r="AB419" s="142">
        <v>0</v>
      </c>
      <c r="AC419" s="142">
        <v>0</v>
      </c>
      <c r="AD419" s="142">
        <v>0</v>
      </c>
      <c r="AE419" s="142">
        <v>0</v>
      </c>
      <c r="AF419" s="142">
        <f t="shared" si="173"/>
        <v>0</v>
      </c>
      <c r="AG419" s="142">
        <v>0</v>
      </c>
      <c r="AH419" s="142">
        <v>0</v>
      </c>
      <c r="AI419" s="142">
        <v>0</v>
      </c>
      <c r="AJ419" s="142">
        <v>0</v>
      </c>
      <c r="AK419" s="142">
        <v>0</v>
      </c>
      <c r="AL419" s="142">
        <v>0</v>
      </c>
      <c r="AM419" s="142">
        <v>0</v>
      </c>
      <c r="AN419" s="142">
        <v>0</v>
      </c>
      <c r="AO419" s="142">
        <v>0</v>
      </c>
      <c r="AP419" s="214">
        <f t="shared" si="174"/>
        <v>95.683571311340884</v>
      </c>
    </row>
    <row r="420" spans="1:42" ht="11.25">
      <c r="A420" s="58"/>
      <c r="B420" s="58"/>
      <c r="C420" s="58"/>
      <c r="D420" s="62"/>
      <c r="E420" s="166"/>
      <c r="F420" s="160"/>
      <c r="G420" s="142"/>
      <c r="H420" s="142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6"/>
      <c r="Y420" s="142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6"/>
      <c r="AP420" s="213"/>
    </row>
    <row r="421" spans="1:42" ht="11.25">
      <c r="A421" s="81"/>
      <c r="B421" s="81"/>
      <c r="C421" s="81"/>
      <c r="D421" s="65"/>
      <c r="E421" s="79" t="s">
        <v>333</v>
      </c>
      <c r="F421" s="17"/>
      <c r="G421" s="142"/>
      <c r="H421" s="142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6"/>
      <c r="Y421" s="142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6"/>
      <c r="AP421" s="213"/>
    </row>
    <row r="422" spans="1:42" ht="11.25">
      <c r="A422" s="29" t="s">
        <v>43</v>
      </c>
      <c r="B422" s="29" t="s">
        <v>26</v>
      </c>
      <c r="C422" s="29">
        <v>570111</v>
      </c>
      <c r="D422" s="48" t="s">
        <v>334</v>
      </c>
      <c r="E422" s="54" t="s">
        <v>336</v>
      </c>
      <c r="F422" s="20" t="s">
        <v>414</v>
      </c>
      <c r="G422" s="142">
        <v>44025076</v>
      </c>
      <c r="H422" s="142">
        <v>6115982</v>
      </c>
      <c r="I422" s="142">
        <v>0</v>
      </c>
      <c r="J422" s="142">
        <v>5144560</v>
      </c>
      <c r="K422" s="142">
        <v>0</v>
      </c>
      <c r="L422" s="142">
        <v>0</v>
      </c>
      <c r="M422" s="142">
        <v>0</v>
      </c>
      <c r="N422" s="142">
        <v>0</v>
      </c>
      <c r="O422" s="142">
        <v>971422</v>
      </c>
      <c r="P422" s="142">
        <v>971422</v>
      </c>
      <c r="Q422" s="142">
        <v>0</v>
      </c>
      <c r="R422" s="142">
        <v>0</v>
      </c>
      <c r="S422" s="142">
        <v>0</v>
      </c>
      <c r="T422" s="142">
        <v>0</v>
      </c>
      <c r="U422" s="142">
        <v>0</v>
      </c>
      <c r="V422" s="142">
        <v>0</v>
      </c>
      <c r="W422" s="142">
        <v>0</v>
      </c>
      <c r="X422" s="142">
        <v>0</v>
      </c>
      <c r="Y422" s="142">
        <f t="shared" ref="Y422:Y434" si="175">SUM(Z422:AF422)+SUM(AI422:AO422)</f>
        <v>65</v>
      </c>
      <c r="Z422" s="142">
        <v>0</v>
      </c>
      <c r="AA422" s="142">
        <v>0</v>
      </c>
      <c r="AB422" s="142">
        <v>0</v>
      </c>
      <c r="AC422" s="142">
        <v>0</v>
      </c>
      <c r="AD422" s="142">
        <v>0</v>
      </c>
      <c r="AE422" s="142">
        <v>0</v>
      </c>
      <c r="AF422" s="142">
        <f t="shared" ref="AF422:AF434" si="176">+AG422+AH422</f>
        <v>65</v>
      </c>
      <c r="AG422" s="142">
        <v>65</v>
      </c>
      <c r="AH422" s="142">
        <v>0</v>
      </c>
      <c r="AI422" s="142">
        <v>0</v>
      </c>
      <c r="AJ422" s="142">
        <v>0</v>
      </c>
      <c r="AK422" s="142">
        <v>0</v>
      </c>
      <c r="AL422" s="142">
        <v>0</v>
      </c>
      <c r="AM422" s="142">
        <v>0</v>
      </c>
      <c r="AN422" s="142">
        <v>0</v>
      </c>
      <c r="AO422" s="142">
        <v>0</v>
      </c>
      <c r="AP422" s="214">
        <f t="shared" ref="AP422:AP434" si="177">+Y422/H422*100</f>
        <v>1.0627892626237292E-3</v>
      </c>
    </row>
    <row r="423" spans="1:42" ht="11.25">
      <c r="A423" s="29" t="s">
        <v>43</v>
      </c>
      <c r="B423" s="29" t="s">
        <v>26</v>
      </c>
      <c r="C423" s="29">
        <v>570111</v>
      </c>
      <c r="D423" s="48" t="s">
        <v>671</v>
      </c>
      <c r="E423" s="54" t="s">
        <v>587</v>
      </c>
      <c r="F423" s="20" t="s">
        <v>151</v>
      </c>
      <c r="G423" s="142">
        <v>0</v>
      </c>
      <c r="H423" s="142">
        <v>0</v>
      </c>
      <c r="I423" s="142">
        <v>0</v>
      </c>
      <c r="J423" s="142">
        <v>0</v>
      </c>
      <c r="K423" s="142">
        <v>0</v>
      </c>
      <c r="L423" s="142">
        <v>0</v>
      </c>
      <c r="M423" s="142">
        <v>0</v>
      </c>
      <c r="N423" s="142">
        <v>0</v>
      </c>
      <c r="O423" s="142">
        <v>0</v>
      </c>
      <c r="P423" s="142">
        <v>0</v>
      </c>
      <c r="Q423" s="142">
        <v>0</v>
      </c>
      <c r="R423" s="142">
        <v>0</v>
      </c>
      <c r="S423" s="142">
        <v>0</v>
      </c>
      <c r="T423" s="142">
        <v>0</v>
      </c>
      <c r="U423" s="142">
        <v>0</v>
      </c>
      <c r="V423" s="142">
        <v>0</v>
      </c>
      <c r="W423" s="142">
        <v>0</v>
      </c>
      <c r="X423" s="142">
        <v>0</v>
      </c>
      <c r="Y423" s="142">
        <f t="shared" si="175"/>
        <v>0</v>
      </c>
      <c r="Z423" s="142">
        <v>0</v>
      </c>
      <c r="AA423" s="142">
        <v>0</v>
      </c>
      <c r="AB423" s="142">
        <v>0</v>
      </c>
      <c r="AC423" s="142">
        <v>0</v>
      </c>
      <c r="AD423" s="142">
        <v>0</v>
      </c>
      <c r="AE423" s="142">
        <v>0</v>
      </c>
      <c r="AF423" s="142">
        <f t="shared" si="176"/>
        <v>0</v>
      </c>
      <c r="AG423" s="142">
        <v>0</v>
      </c>
      <c r="AH423" s="142">
        <v>0</v>
      </c>
      <c r="AI423" s="142">
        <v>0</v>
      </c>
      <c r="AJ423" s="142">
        <v>0</v>
      </c>
      <c r="AK423" s="142">
        <v>0</v>
      </c>
      <c r="AL423" s="142">
        <v>0</v>
      </c>
      <c r="AM423" s="142">
        <v>0</v>
      </c>
      <c r="AN423" s="142">
        <v>0</v>
      </c>
      <c r="AO423" s="142">
        <v>0</v>
      </c>
      <c r="AP423" s="214" t="s">
        <v>992</v>
      </c>
    </row>
    <row r="424" spans="1:42" ht="11.25">
      <c r="A424" s="29" t="s">
        <v>43</v>
      </c>
      <c r="B424" s="29" t="s">
        <v>26</v>
      </c>
      <c r="C424" s="29">
        <v>570111</v>
      </c>
      <c r="D424" s="48" t="s">
        <v>679</v>
      </c>
      <c r="E424" s="54" t="s">
        <v>588</v>
      </c>
      <c r="F424" s="20" t="s">
        <v>151</v>
      </c>
      <c r="G424" s="142">
        <v>0</v>
      </c>
      <c r="H424" s="142">
        <v>0</v>
      </c>
      <c r="I424" s="142">
        <v>0</v>
      </c>
      <c r="J424" s="142">
        <v>0</v>
      </c>
      <c r="K424" s="142">
        <v>0</v>
      </c>
      <c r="L424" s="142">
        <v>0</v>
      </c>
      <c r="M424" s="142">
        <v>0</v>
      </c>
      <c r="N424" s="142">
        <v>0</v>
      </c>
      <c r="O424" s="142">
        <v>0</v>
      </c>
      <c r="P424" s="142">
        <v>0</v>
      </c>
      <c r="Q424" s="142">
        <v>0</v>
      </c>
      <c r="R424" s="142">
        <v>0</v>
      </c>
      <c r="S424" s="142">
        <v>0</v>
      </c>
      <c r="T424" s="142">
        <v>0</v>
      </c>
      <c r="U424" s="142">
        <v>0</v>
      </c>
      <c r="V424" s="142">
        <v>0</v>
      </c>
      <c r="W424" s="142">
        <v>0</v>
      </c>
      <c r="X424" s="142">
        <v>0</v>
      </c>
      <c r="Y424" s="142">
        <f t="shared" si="175"/>
        <v>0</v>
      </c>
      <c r="Z424" s="142">
        <v>0</v>
      </c>
      <c r="AA424" s="142">
        <v>0</v>
      </c>
      <c r="AB424" s="142">
        <v>0</v>
      </c>
      <c r="AC424" s="142">
        <v>0</v>
      </c>
      <c r="AD424" s="142">
        <v>0</v>
      </c>
      <c r="AE424" s="142">
        <v>0</v>
      </c>
      <c r="AF424" s="142">
        <f t="shared" si="176"/>
        <v>0</v>
      </c>
      <c r="AG424" s="142">
        <v>0</v>
      </c>
      <c r="AH424" s="142">
        <v>0</v>
      </c>
      <c r="AI424" s="142">
        <v>0</v>
      </c>
      <c r="AJ424" s="142">
        <v>0</v>
      </c>
      <c r="AK424" s="142">
        <v>0</v>
      </c>
      <c r="AL424" s="142">
        <v>0</v>
      </c>
      <c r="AM424" s="142">
        <v>0</v>
      </c>
      <c r="AN424" s="142">
        <v>0</v>
      </c>
      <c r="AO424" s="142">
        <v>0</v>
      </c>
      <c r="AP424" s="214" t="s">
        <v>992</v>
      </c>
    </row>
    <row r="425" spans="1:42" ht="11.25">
      <c r="A425" s="29" t="s">
        <v>43</v>
      </c>
      <c r="B425" s="29" t="s">
        <v>26</v>
      </c>
      <c r="C425" s="29">
        <v>570111</v>
      </c>
      <c r="D425" s="48" t="s">
        <v>673</v>
      </c>
      <c r="E425" s="54" t="s">
        <v>672</v>
      </c>
      <c r="F425" s="20" t="s">
        <v>151</v>
      </c>
      <c r="G425" s="142">
        <v>0</v>
      </c>
      <c r="H425" s="142">
        <v>0</v>
      </c>
      <c r="I425" s="142">
        <v>0</v>
      </c>
      <c r="J425" s="142">
        <v>0</v>
      </c>
      <c r="K425" s="142">
        <v>0</v>
      </c>
      <c r="L425" s="142">
        <v>0</v>
      </c>
      <c r="M425" s="142">
        <v>0</v>
      </c>
      <c r="N425" s="142">
        <v>0</v>
      </c>
      <c r="O425" s="142">
        <v>0</v>
      </c>
      <c r="P425" s="142">
        <v>0</v>
      </c>
      <c r="Q425" s="142">
        <v>0</v>
      </c>
      <c r="R425" s="142">
        <v>0</v>
      </c>
      <c r="S425" s="142">
        <v>0</v>
      </c>
      <c r="T425" s="142">
        <v>0</v>
      </c>
      <c r="U425" s="142">
        <v>0</v>
      </c>
      <c r="V425" s="142">
        <v>0</v>
      </c>
      <c r="W425" s="142">
        <v>0</v>
      </c>
      <c r="X425" s="142">
        <v>0</v>
      </c>
      <c r="Y425" s="142">
        <f t="shared" si="175"/>
        <v>0</v>
      </c>
      <c r="Z425" s="142">
        <v>0</v>
      </c>
      <c r="AA425" s="142">
        <v>0</v>
      </c>
      <c r="AB425" s="142">
        <v>0</v>
      </c>
      <c r="AC425" s="142">
        <v>0</v>
      </c>
      <c r="AD425" s="142">
        <v>0</v>
      </c>
      <c r="AE425" s="142">
        <v>0</v>
      </c>
      <c r="AF425" s="142">
        <f t="shared" si="176"/>
        <v>0</v>
      </c>
      <c r="AG425" s="142">
        <v>0</v>
      </c>
      <c r="AH425" s="142">
        <v>0</v>
      </c>
      <c r="AI425" s="142">
        <v>0</v>
      </c>
      <c r="AJ425" s="142">
        <v>0</v>
      </c>
      <c r="AK425" s="142">
        <v>0</v>
      </c>
      <c r="AL425" s="142">
        <v>0</v>
      </c>
      <c r="AM425" s="142">
        <v>0</v>
      </c>
      <c r="AN425" s="142">
        <v>0</v>
      </c>
      <c r="AO425" s="142">
        <v>0</v>
      </c>
      <c r="AP425" s="214" t="s">
        <v>992</v>
      </c>
    </row>
    <row r="426" spans="1:42" ht="22.5">
      <c r="A426" s="29" t="s">
        <v>43</v>
      </c>
      <c r="B426" s="29" t="s">
        <v>26</v>
      </c>
      <c r="C426" s="29">
        <v>570111</v>
      </c>
      <c r="D426" s="48" t="s">
        <v>674</v>
      </c>
      <c r="E426" s="54" t="s">
        <v>589</v>
      </c>
      <c r="F426" s="20" t="s">
        <v>151</v>
      </c>
      <c r="G426" s="142">
        <v>0</v>
      </c>
      <c r="H426" s="142">
        <v>0</v>
      </c>
      <c r="I426" s="142">
        <v>0</v>
      </c>
      <c r="J426" s="142">
        <v>0</v>
      </c>
      <c r="K426" s="142">
        <v>0</v>
      </c>
      <c r="L426" s="142">
        <v>0</v>
      </c>
      <c r="M426" s="142">
        <v>0</v>
      </c>
      <c r="N426" s="142">
        <v>0</v>
      </c>
      <c r="O426" s="142">
        <v>0</v>
      </c>
      <c r="P426" s="142">
        <v>0</v>
      </c>
      <c r="Q426" s="142">
        <v>0</v>
      </c>
      <c r="R426" s="142">
        <v>0</v>
      </c>
      <c r="S426" s="142">
        <v>0</v>
      </c>
      <c r="T426" s="142">
        <v>0</v>
      </c>
      <c r="U426" s="142">
        <v>0</v>
      </c>
      <c r="V426" s="142">
        <v>0</v>
      </c>
      <c r="W426" s="142">
        <v>0</v>
      </c>
      <c r="X426" s="142">
        <v>0</v>
      </c>
      <c r="Y426" s="142">
        <f t="shared" si="175"/>
        <v>0</v>
      </c>
      <c r="Z426" s="142">
        <v>0</v>
      </c>
      <c r="AA426" s="142">
        <v>0</v>
      </c>
      <c r="AB426" s="142">
        <v>0</v>
      </c>
      <c r="AC426" s="142">
        <v>0</v>
      </c>
      <c r="AD426" s="142">
        <v>0</v>
      </c>
      <c r="AE426" s="142">
        <v>0</v>
      </c>
      <c r="AF426" s="142">
        <f t="shared" si="176"/>
        <v>0</v>
      </c>
      <c r="AG426" s="142">
        <v>0</v>
      </c>
      <c r="AH426" s="142">
        <v>0</v>
      </c>
      <c r="AI426" s="142">
        <v>0</v>
      </c>
      <c r="AJ426" s="142">
        <v>0</v>
      </c>
      <c r="AK426" s="142">
        <v>0</v>
      </c>
      <c r="AL426" s="142">
        <v>0</v>
      </c>
      <c r="AM426" s="142">
        <v>0</v>
      </c>
      <c r="AN426" s="142">
        <v>0</v>
      </c>
      <c r="AO426" s="142">
        <v>0</v>
      </c>
      <c r="AP426" s="214" t="s">
        <v>992</v>
      </c>
    </row>
    <row r="427" spans="1:42" ht="11.25">
      <c r="A427" s="29" t="s">
        <v>43</v>
      </c>
      <c r="B427" s="29" t="s">
        <v>26</v>
      </c>
      <c r="C427" s="29">
        <v>570101</v>
      </c>
      <c r="D427" s="48" t="s">
        <v>671</v>
      </c>
      <c r="E427" s="54" t="s">
        <v>587</v>
      </c>
      <c r="F427" s="20" t="s">
        <v>151</v>
      </c>
      <c r="G427" s="142">
        <v>50000</v>
      </c>
      <c r="H427" s="142">
        <v>50000</v>
      </c>
      <c r="I427" s="142">
        <v>0</v>
      </c>
      <c r="J427" s="142">
        <v>50000</v>
      </c>
      <c r="K427" s="142">
        <v>0</v>
      </c>
      <c r="L427" s="142">
        <v>0</v>
      </c>
      <c r="M427" s="142">
        <v>0</v>
      </c>
      <c r="N427" s="142">
        <v>0</v>
      </c>
      <c r="O427" s="142">
        <v>0</v>
      </c>
      <c r="P427" s="142">
        <v>0</v>
      </c>
      <c r="Q427" s="142">
        <v>0</v>
      </c>
      <c r="R427" s="142">
        <v>0</v>
      </c>
      <c r="S427" s="142">
        <v>0</v>
      </c>
      <c r="T427" s="142">
        <v>0</v>
      </c>
      <c r="U427" s="142">
        <v>0</v>
      </c>
      <c r="V427" s="142">
        <v>0</v>
      </c>
      <c r="W427" s="142">
        <v>0</v>
      </c>
      <c r="X427" s="142">
        <v>0</v>
      </c>
      <c r="Y427" s="142">
        <f t="shared" si="175"/>
        <v>13097</v>
      </c>
      <c r="Z427" s="142">
        <v>0</v>
      </c>
      <c r="AA427" s="142">
        <v>13097</v>
      </c>
      <c r="AB427" s="142">
        <v>0</v>
      </c>
      <c r="AC427" s="142">
        <v>0</v>
      </c>
      <c r="AD427" s="142">
        <v>0</v>
      </c>
      <c r="AE427" s="142">
        <v>0</v>
      </c>
      <c r="AF427" s="142">
        <f t="shared" si="176"/>
        <v>0</v>
      </c>
      <c r="AG427" s="142">
        <v>0</v>
      </c>
      <c r="AH427" s="142">
        <v>0</v>
      </c>
      <c r="AI427" s="142">
        <v>0</v>
      </c>
      <c r="AJ427" s="142">
        <v>0</v>
      </c>
      <c r="AK427" s="142">
        <v>0</v>
      </c>
      <c r="AL427" s="142">
        <v>0</v>
      </c>
      <c r="AM427" s="142">
        <v>0</v>
      </c>
      <c r="AN427" s="142">
        <v>0</v>
      </c>
      <c r="AO427" s="142">
        <v>0</v>
      </c>
      <c r="AP427" s="214">
        <f t="shared" si="177"/>
        <v>26.193999999999999</v>
      </c>
    </row>
    <row r="428" spans="1:42" ht="11.25">
      <c r="A428" s="29" t="s">
        <v>43</v>
      </c>
      <c r="B428" s="29" t="s">
        <v>26</v>
      </c>
      <c r="C428" s="29">
        <v>570101</v>
      </c>
      <c r="D428" s="48" t="s">
        <v>679</v>
      </c>
      <c r="E428" s="54" t="s">
        <v>588</v>
      </c>
      <c r="F428" s="20" t="s">
        <v>151</v>
      </c>
      <c r="G428" s="142">
        <v>22047</v>
      </c>
      <c r="H428" s="142">
        <v>22047</v>
      </c>
      <c r="I428" s="142">
        <v>0</v>
      </c>
      <c r="J428" s="142">
        <v>22047</v>
      </c>
      <c r="K428" s="142">
        <v>0</v>
      </c>
      <c r="L428" s="142">
        <v>0</v>
      </c>
      <c r="M428" s="142">
        <v>0</v>
      </c>
      <c r="N428" s="142">
        <v>0</v>
      </c>
      <c r="O428" s="142">
        <v>0</v>
      </c>
      <c r="P428" s="142">
        <v>0</v>
      </c>
      <c r="Q428" s="142">
        <v>0</v>
      </c>
      <c r="R428" s="142">
        <v>0</v>
      </c>
      <c r="S428" s="142">
        <v>0</v>
      </c>
      <c r="T428" s="142">
        <v>0</v>
      </c>
      <c r="U428" s="142">
        <v>0</v>
      </c>
      <c r="V428" s="142">
        <v>0</v>
      </c>
      <c r="W428" s="142">
        <v>0</v>
      </c>
      <c r="X428" s="142">
        <v>0</v>
      </c>
      <c r="Y428" s="142">
        <f t="shared" si="175"/>
        <v>6746</v>
      </c>
      <c r="Z428" s="142">
        <v>0</v>
      </c>
      <c r="AA428" s="142">
        <v>6746</v>
      </c>
      <c r="AB428" s="142">
        <v>0</v>
      </c>
      <c r="AC428" s="142">
        <v>0</v>
      </c>
      <c r="AD428" s="142">
        <v>0</v>
      </c>
      <c r="AE428" s="142">
        <v>0</v>
      </c>
      <c r="AF428" s="142">
        <f t="shared" si="176"/>
        <v>0</v>
      </c>
      <c r="AG428" s="142">
        <v>0</v>
      </c>
      <c r="AH428" s="142">
        <v>0</v>
      </c>
      <c r="AI428" s="142">
        <v>0</v>
      </c>
      <c r="AJ428" s="142">
        <v>0</v>
      </c>
      <c r="AK428" s="142">
        <v>0</v>
      </c>
      <c r="AL428" s="142">
        <v>0</v>
      </c>
      <c r="AM428" s="142">
        <v>0</v>
      </c>
      <c r="AN428" s="142">
        <v>0</v>
      </c>
      <c r="AO428" s="142">
        <v>0</v>
      </c>
      <c r="AP428" s="214">
        <f t="shared" si="177"/>
        <v>30.598267337959811</v>
      </c>
    </row>
    <row r="429" spans="1:42" ht="11.25">
      <c r="A429" s="29" t="s">
        <v>43</v>
      </c>
      <c r="B429" s="29" t="s">
        <v>26</v>
      </c>
      <c r="C429" s="29">
        <v>570101</v>
      </c>
      <c r="D429" s="48" t="s">
        <v>673</v>
      </c>
      <c r="E429" s="54" t="s">
        <v>672</v>
      </c>
      <c r="F429" s="20" t="s">
        <v>151</v>
      </c>
      <c r="G429" s="142">
        <v>15043</v>
      </c>
      <c r="H429" s="142">
        <v>15043</v>
      </c>
      <c r="I429" s="142">
        <v>0</v>
      </c>
      <c r="J429" s="142">
        <v>15043</v>
      </c>
      <c r="K429" s="142">
        <v>0</v>
      </c>
      <c r="L429" s="142">
        <v>0</v>
      </c>
      <c r="M429" s="142">
        <v>0</v>
      </c>
      <c r="N429" s="142">
        <v>0</v>
      </c>
      <c r="O429" s="142">
        <v>0</v>
      </c>
      <c r="P429" s="142">
        <v>0</v>
      </c>
      <c r="Q429" s="142">
        <v>0</v>
      </c>
      <c r="R429" s="142">
        <v>0</v>
      </c>
      <c r="S429" s="142">
        <v>0</v>
      </c>
      <c r="T429" s="142">
        <v>0</v>
      </c>
      <c r="U429" s="142">
        <v>0</v>
      </c>
      <c r="V429" s="142">
        <v>0</v>
      </c>
      <c r="W429" s="142">
        <v>0</v>
      </c>
      <c r="X429" s="142">
        <v>0</v>
      </c>
      <c r="Y429" s="142">
        <f t="shared" si="175"/>
        <v>0</v>
      </c>
      <c r="Z429" s="142">
        <v>0</v>
      </c>
      <c r="AA429" s="142">
        <v>0</v>
      </c>
      <c r="AB429" s="142">
        <v>0</v>
      </c>
      <c r="AC429" s="142">
        <v>0</v>
      </c>
      <c r="AD429" s="142">
        <v>0</v>
      </c>
      <c r="AE429" s="142">
        <v>0</v>
      </c>
      <c r="AF429" s="142">
        <f t="shared" si="176"/>
        <v>0</v>
      </c>
      <c r="AG429" s="142">
        <v>0</v>
      </c>
      <c r="AH429" s="142">
        <v>0</v>
      </c>
      <c r="AI429" s="142">
        <v>0</v>
      </c>
      <c r="AJ429" s="142">
        <v>0</v>
      </c>
      <c r="AK429" s="142">
        <v>0</v>
      </c>
      <c r="AL429" s="142">
        <v>0</v>
      </c>
      <c r="AM429" s="142">
        <v>0</v>
      </c>
      <c r="AN429" s="142">
        <v>0</v>
      </c>
      <c r="AO429" s="142">
        <v>0</v>
      </c>
      <c r="AP429" s="214">
        <f t="shared" si="177"/>
        <v>0</v>
      </c>
    </row>
    <row r="430" spans="1:42" ht="22.5">
      <c r="A430" s="29" t="s">
        <v>43</v>
      </c>
      <c r="B430" s="29" t="s">
        <v>26</v>
      </c>
      <c r="C430" s="29">
        <v>570101</v>
      </c>
      <c r="D430" s="48" t="s">
        <v>674</v>
      </c>
      <c r="E430" s="54" t="s">
        <v>589</v>
      </c>
      <c r="F430" s="20" t="s">
        <v>151</v>
      </c>
      <c r="G430" s="142">
        <v>10000</v>
      </c>
      <c r="H430" s="142">
        <v>10000</v>
      </c>
      <c r="I430" s="142">
        <v>0</v>
      </c>
      <c r="J430" s="142">
        <v>10000</v>
      </c>
      <c r="K430" s="142">
        <v>0</v>
      </c>
      <c r="L430" s="142">
        <v>0</v>
      </c>
      <c r="M430" s="142">
        <v>0</v>
      </c>
      <c r="N430" s="142">
        <v>0</v>
      </c>
      <c r="O430" s="142">
        <v>0</v>
      </c>
      <c r="P430" s="142">
        <v>0</v>
      </c>
      <c r="Q430" s="142">
        <v>0</v>
      </c>
      <c r="R430" s="142">
        <v>0</v>
      </c>
      <c r="S430" s="142">
        <v>0</v>
      </c>
      <c r="T430" s="142">
        <v>0</v>
      </c>
      <c r="U430" s="142">
        <v>0</v>
      </c>
      <c r="V430" s="142">
        <v>0</v>
      </c>
      <c r="W430" s="142">
        <v>0</v>
      </c>
      <c r="X430" s="142">
        <v>0</v>
      </c>
      <c r="Y430" s="142">
        <f t="shared" si="175"/>
        <v>0</v>
      </c>
      <c r="Z430" s="142">
        <v>0</v>
      </c>
      <c r="AA430" s="142">
        <v>0</v>
      </c>
      <c r="AB430" s="142">
        <v>0</v>
      </c>
      <c r="AC430" s="142">
        <v>0</v>
      </c>
      <c r="AD430" s="142">
        <v>0</v>
      </c>
      <c r="AE430" s="142">
        <v>0</v>
      </c>
      <c r="AF430" s="142">
        <f t="shared" si="176"/>
        <v>0</v>
      </c>
      <c r="AG430" s="142">
        <v>0</v>
      </c>
      <c r="AH430" s="142">
        <v>0</v>
      </c>
      <c r="AI430" s="142">
        <v>0</v>
      </c>
      <c r="AJ430" s="142">
        <v>0</v>
      </c>
      <c r="AK430" s="142">
        <v>0</v>
      </c>
      <c r="AL430" s="142">
        <v>0</v>
      </c>
      <c r="AM430" s="142">
        <v>0</v>
      </c>
      <c r="AN430" s="142">
        <v>0</v>
      </c>
      <c r="AO430" s="142">
        <v>0</v>
      </c>
      <c r="AP430" s="214">
        <f t="shared" si="177"/>
        <v>0</v>
      </c>
    </row>
    <row r="431" spans="1:42" ht="11.25">
      <c r="A431" s="29" t="s">
        <v>43</v>
      </c>
      <c r="B431" s="29" t="s">
        <v>26</v>
      </c>
      <c r="C431" s="29">
        <v>570101</v>
      </c>
      <c r="D431" s="48" t="s">
        <v>337</v>
      </c>
      <c r="E431" s="54" t="s">
        <v>338</v>
      </c>
      <c r="F431" s="20" t="s">
        <v>375</v>
      </c>
      <c r="G431" s="142">
        <v>350000</v>
      </c>
      <c r="H431" s="142">
        <v>51680</v>
      </c>
      <c r="I431" s="142">
        <v>0</v>
      </c>
      <c r="J431" s="142">
        <v>51680</v>
      </c>
      <c r="K431" s="142">
        <v>0</v>
      </c>
      <c r="L431" s="142">
        <v>0</v>
      </c>
      <c r="M431" s="142">
        <v>0</v>
      </c>
      <c r="N431" s="142">
        <v>0</v>
      </c>
      <c r="O431" s="142">
        <v>0</v>
      </c>
      <c r="P431" s="142">
        <v>0</v>
      </c>
      <c r="Q431" s="142">
        <v>0</v>
      </c>
      <c r="R431" s="142">
        <v>0</v>
      </c>
      <c r="S431" s="142">
        <v>0</v>
      </c>
      <c r="T431" s="142">
        <v>0</v>
      </c>
      <c r="U431" s="142">
        <v>0</v>
      </c>
      <c r="V431" s="142">
        <v>0</v>
      </c>
      <c r="W431" s="142">
        <v>0</v>
      </c>
      <c r="X431" s="142">
        <v>0</v>
      </c>
      <c r="Y431" s="142">
        <f t="shared" si="175"/>
        <v>48791</v>
      </c>
      <c r="Z431" s="142">
        <v>0</v>
      </c>
      <c r="AA431" s="142">
        <v>48791</v>
      </c>
      <c r="AB431" s="142">
        <v>0</v>
      </c>
      <c r="AC431" s="142">
        <v>0</v>
      </c>
      <c r="AD431" s="142">
        <v>0</v>
      </c>
      <c r="AE431" s="142">
        <v>0</v>
      </c>
      <c r="AF431" s="142">
        <f t="shared" si="176"/>
        <v>0</v>
      </c>
      <c r="AG431" s="142">
        <v>0</v>
      </c>
      <c r="AH431" s="142">
        <v>0</v>
      </c>
      <c r="AI431" s="142">
        <v>0</v>
      </c>
      <c r="AJ431" s="142">
        <v>0</v>
      </c>
      <c r="AK431" s="142">
        <v>0</v>
      </c>
      <c r="AL431" s="142">
        <v>0</v>
      </c>
      <c r="AM431" s="142">
        <v>0</v>
      </c>
      <c r="AN431" s="142">
        <v>0</v>
      </c>
      <c r="AO431" s="142">
        <v>0</v>
      </c>
      <c r="AP431" s="214">
        <f t="shared" si="177"/>
        <v>94.409829721362229</v>
      </c>
    </row>
    <row r="432" spans="1:42" ht="11.25">
      <c r="A432" s="29" t="s">
        <v>43</v>
      </c>
      <c r="B432" s="29" t="s">
        <v>26</v>
      </c>
      <c r="C432" s="29">
        <v>570101</v>
      </c>
      <c r="D432" s="48" t="s">
        <v>339</v>
      </c>
      <c r="E432" s="54" t="s">
        <v>340</v>
      </c>
      <c r="F432" s="20" t="s">
        <v>341</v>
      </c>
      <c r="G432" s="142">
        <v>240000</v>
      </c>
      <c r="H432" s="142">
        <v>80000</v>
      </c>
      <c r="I432" s="142">
        <v>0</v>
      </c>
      <c r="J432" s="142">
        <v>80000</v>
      </c>
      <c r="K432" s="142">
        <v>0</v>
      </c>
      <c r="L432" s="142">
        <v>0</v>
      </c>
      <c r="M432" s="142">
        <v>0</v>
      </c>
      <c r="N432" s="142">
        <v>0</v>
      </c>
      <c r="O432" s="142">
        <v>0</v>
      </c>
      <c r="P432" s="142">
        <v>0</v>
      </c>
      <c r="Q432" s="142">
        <v>0</v>
      </c>
      <c r="R432" s="142">
        <v>0</v>
      </c>
      <c r="S432" s="142">
        <v>0</v>
      </c>
      <c r="T432" s="142">
        <v>0</v>
      </c>
      <c r="U432" s="142">
        <v>0</v>
      </c>
      <c r="V432" s="142">
        <v>0</v>
      </c>
      <c r="W432" s="142">
        <v>0</v>
      </c>
      <c r="X432" s="142">
        <v>0</v>
      </c>
      <c r="Y432" s="142">
        <f t="shared" si="175"/>
        <v>0</v>
      </c>
      <c r="Z432" s="142">
        <v>0</v>
      </c>
      <c r="AA432" s="142">
        <v>0</v>
      </c>
      <c r="AB432" s="142">
        <v>0</v>
      </c>
      <c r="AC432" s="142">
        <v>0</v>
      </c>
      <c r="AD432" s="142">
        <v>0</v>
      </c>
      <c r="AE432" s="142">
        <v>0</v>
      </c>
      <c r="AF432" s="142">
        <f t="shared" si="176"/>
        <v>0</v>
      </c>
      <c r="AG432" s="142">
        <v>0</v>
      </c>
      <c r="AH432" s="142">
        <v>0</v>
      </c>
      <c r="AI432" s="142">
        <v>0</v>
      </c>
      <c r="AJ432" s="142">
        <v>0</v>
      </c>
      <c r="AK432" s="142">
        <v>0</v>
      </c>
      <c r="AL432" s="142">
        <v>0</v>
      </c>
      <c r="AM432" s="142">
        <v>0</v>
      </c>
      <c r="AN432" s="142">
        <v>0</v>
      </c>
      <c r="AO432" s="142">
        <v>0</v>
      </c>
      <c r="AP432" s="214">
        <f t="shared" si="177"/>
        <v>0</v>
      </c>
    </row>
    <row r="433" spans="1:42" ht="11.25">
      <c r="A433" s="29" t="s">
        <v>43</v>
      </c>
      <c r="B433" s="29" t="s">
        <v>26</v>
      </c>
      <c r="C433" s="29">
        <v>570101</v>
      </c>
      <c r="D433" s="48" t="s">
        <v>342</v>
      </c>
      <c r="E433" s="54" t="s">
        <v>343</v>
      </c>
      <c r="F433" s="20" t="s">
        <v>60</v>
      </c>
      <c r="G433" s="142">
        <v>1100</v>
      </c>
      <c r="H433" s="142">
        <v>0</v>
      </c>
      <c r="I433" s="142">
        <v>0</v>
      </c>
      <c r="J433" s="142">
        <v>0</v>
      </c>
      <c r="K433" s="142">
        <v>0</v>
      </c>
      <c r="L433" s="142">
        <v>0</v>
      </c>
      <c r="M433" s="142">
        <v>0</v>
      </c>
      <c r="N433" s="142">
        <v>0</v>
      </c>
      <c r="O433" s="142">
        <v>0</v>
      </c>
      <c r="P433" s="142">
        <v>0</v>
      </c>
      <c r="Q433" s="142">
        <v>0</v>
      </c>
      <c r="R433" s="142">
        <v>0</v>
      </c>
      <c r="S433" s="142">
        <v>0</v>
      </c>
      <c r="T433" s="142">
        <v>0</v>
      </c>
      <c r="U433" s="142">
        <v>0</v>
      </c>
      <c r="V433" s="142">
        <v>0</v>
      </c>
      <c r="W433" s="142">
        <v>0</v>
      </c>
      <c r="X433" s="142">
        <v>0</v>
      </c>
      <c r="Y433" s="142">
        <f t="shared" si="175"/>
        <v>0</v>
      </c>
      <c r="Z433" s="142">
        <v>0</v>
      </c>
      <c r="AA433" s="142">
        <v>0</v>
      </c>
      <c r="AB433" s="142">
        <v>0</v>
      </c>
      <c r="AC433" s="142">
        <v>0</v>
      </c>
      <c r="AD433" s="142">
        <v>0</v>
      </c>
      <c r="AE433" s="142">
        <v>0</v>
      </c>
      <c r="AF433" s="142">
        <f t="shared" si="176"/>
        <v>0</v>
      </c>
      <c r="AG433" s="142">
        <v>0</v>
      </c>
      <c r="AH433" s="142">
        <v>0</v>
      </c>
      <c r="AI433" s="142">
        <v>0</v>
      </c>
      <c r="AJ433" s="142">
        <v>0</v>
      </c>
      <c r="AK433" s="142">
        <v>0</v>
      </c>
      <c r="AL433" s="142">
        <v>0</v>
      </c>
      <c r="AM433" s="142">
        <v>0</v>
      </c>
      <c r="AN433" s="142">
        <v>0</v>
      </c>
      <c r="AO433" s="142">
        <v>0</v>
      </c>
      <c r="AP433" s="214" t="s">
        <v>992</v>
      </c>
    </row>
    <row r="434" spans="1:42" ht="11.25">
      <c r="A434" s="29" t="s">
        <v>43</v>
      </c>
      <c r="B434" s="29" t="s">
        <v>26</v>
      </c>
      <c r="C434" s="29">
        <v>570101</v>
      </c>
      <c r="D434" s="48" t="s">
        <v>715</v>
      </c>
      <c r="E434" s="80" t="s">
        <v>586</v>
      </c>
      <c r="F434" s="15">
        <v>2021</v>
      </c>
      <c r="G434" s="142">
        <v>10000</v>
      </c>
      <c r="H434" s="142">
        <v>10000</v>
      </c>
      <c r="I434" s="142">
        <v>0</v>
      </c>
      <c r="J434" s="142">
        <v>10000</v>
      </c>
      <c r="K434" s="142">
        <v>0</v>
      </c>
      <c r="L434" s="142">
        <v>0</v>
      </c>
      <c r="M434" s="142">
        <v>0</v>
      </c>
      <c r="N434" s="142">
        <v>0</v>
      </c>
      <c r="O434" s="142">
        <v>0</v>
      </c>
      <c r="P434" s="142">
        <v>0</v>
      </c>
      <c r="Q434" s="142">
        <v>0</v>
      </c>
      <c r="R434" s="142">
        <v>0</v>
      </c>
      <c r="S434" s="142">
        <v>0</v>
      </c>
      <c r="T434" s="142">
        <v>0</v>
      </c>
      <c r="U434" s="142">
        <v>0</v>
      </c>
      <c r="V434" s="142">
        <v>0</v>
      </c>
      <c r="W434" s="142">
        <v>0</v>
      </c>
      <c r="X434" s="142">
        <v>0</v>
      </c>
      <c r="Y434" s="142">
        <f t="shared" si="175"/>
        <v>9574</v>
      </c>
      <c r="Z434" s="142">
        <v>0</v>
      </c>
      <c r="AA434" s="142">
        <v>9574</v>
      </c>
      <c r="AB434" s="142">
        <v>0</v>
      </c>
      <c r="AC434" s="142">
        <v>0</v>
      </c>
      <c r="AD434" s="142">
        <v>0</v>
      </c>
      <c r="AE434" s="142">
        <v>0</v>
      </c>
      <c r="AF434" s="142">
        <f t="shared" si="176"/>
        <v>0</v>
      </c>
      <c r="AG434" s="142">
        <v>0</v>
      </c>
      <c r="AH434" s="142">
        <v>0</v>
      </c>
      <c r="AI434" s="142">
        <v>0</v>
      </c>
      <c r="AJ434" s="142">
        <v>0</v>
      </c>
      <c r="AK434" s="142">
        <v>0</v>
      </c>
      <c r="AL434" s="142">
        <v>0</v>
      </c>
      <c r="AM434" s="142">
        <v>0</v>
      </c>
      <c r="AN434" s="142">
        <v>0</v>
      </c>
      <c r="AO434" s="142">
        <v>0</v>
      </c>
      <c r="AP434" s="214">
        <f t="shared" si="177"/>
        <v>95.740000000000009</v>
      </c>
    </row>
    <row r="435" spans="1:42" ht="11.25">
      <c r="C435" s="48"/>
      <c r="D435" s="48"/>
      <c r="E435" s="54"/>
      <c r="F435" s="20"/>
      <c r="G435" s="135"/>
      <c r="H435" s="135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6"/>
      <c r="Y435" s="135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6"/>
      <c r="AP435" s="213"/>
    </row>
    <row r="436" spans="1:42" ht="11.25">
      <c r="C436" s="65"/>
      <c r="D436" s="65"/>
      <c r="E436" s="64" t="s">
        <v>608</v>
      </c>
      <c r="F436" s="16"/>
      <c r="G436" s="142"/>
      <c r="H436" s="142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6"/>
      <c r="Y436" s="142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6"/>
      <c r="AP436" s="213"/>
    </row>
    <row r="437" spans="1:42" ht="11.25">
      <c r="C437" s="65"/>
      <c r="D437" s="65"/>
      <c r="E437" s="51"/>
      <c r="F437" s="16"/>
      <c r="G437" s="142"/>
      <c r="H437" s="142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6"/>
      <c r="Y437" s="142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6"/>
      <c r="AP437" s="213"/>
    </row>
    <row r="438" spans="1:42" ht="11.25">
      <c r="C438" s="65"/>
      <c r="D438" s="65"/>
      <c r="E438" s="79" t="s">
        <v>273</v>
      </c>
      <c r="F438" s="17"/>
      <c r="G438" s="142"/>
      <c r="H438" s="142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6"/>
      <c r="Y438" s="142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6"/>
      <c r="AP438" s="213"/>
    </row>
    <row r="439" spans="1:42" ht="11.25">
      <c r="A439" s="29" t="s">
        <v>566</v>
      </c>
      <c r="B439" s="29" t="s">
        <v>26</v>
      </c>
      <c r="C439" s="29">
        <v>540101</v>
      </c>
      <c r="D439" s="48"/>
      <c r="E439" s="54" t="s">
        <v>611</v>
      </c>
      <c r="F439" s="15" t="s">
        <v>151</v>
      </c>
      <c r="G439" s="142">
        <v>78428</v>
      </c>
      <c r="H439" s="142">
        <v>78428</v>
      </c>
      <c r="I439" s="142">
        <v>0</v>
      </c>
      <c r="J439" s="142">
        <v>0</v>
      </c>
      <c r="K439" s="142">
        <v>74563</v>
      </c>
      <c r="L439" s="142">
        <v>3865</v>
      </c>
      <c r="M439" s="142">
        <v>0</v>
      </c>
      <c r="N439" s="142">
        <v>0</v>
      </c>
      <c r="O439" s="142">
        <v>0</v>
      </c>
      <c r="P439" s="142">
        <v>0</v>
      </c>
      <c r="Q439" s="142">
        <v>0</v>
      </c>
      <c r="R439" s="142">
        <v>0</v>
      </c>
      <c r="S439" s="142">
        <v>0</v>
      </c>
      <c r="T439" s="142">
        <v>0</v>
      </c>
      <c r="U439" s="142">
        <v>0</v>
      </c>
      <c r="V439" s="142">
        <v>0</v>
      </c>
      <c r="W439" s="142">
        <v>0</v>
      </c>
      <c r="X439" s="142">
        <v>0</v>
      </c>
      <c r="Y439" s="142">
        <f t="shared" ref="Y439:Y452" si="178">SUM(Z439:AF439)+SUM(AI439:AO439)</f>
        <v>68282</v>
      </c>
      <c r="Z439" s="142">
        <v>0</v>
      </c>
      <c r="AA439" s="142">
        <v>0</v>
      </c>
      <c r="AB439" s="142">
        <v>64417</v>
      </c>
      <c r="AC439" s="142">
        <v>3865</v>
      </c>
      <c r="AD439" s="142">
        <v>0</v>
      </c>
      <c r="AE439" s="142">
        <v>0</v>
      </c>
      <c r="AF439" s="142">
        <f t="shared" ref="AF439:AF452" si="179">+AG439+AH439</f>
        <v>0</v>
      </c>
      <c r="AG439" s="142">
        <v>0</v>
      </c>
      <c r="AH439" s="142">
        <v>0</v>
      </c>
      <c r="AI439" s="142">
        <v>0</v>
      </c>
      <c r="AJ439" s="142">
        <v>0</v>
      </c>
      <c r="AK439" s="142">
        <v>0</v>
      </c>
      <c r="AL439" s="142">
        <v>0</v>
      </c>
      <c r="AM439" s="142">
        <v>0</v>
      </c>
      <c r="AN439" s="142">
        <v>0</v>
      </c>
      <c r="AO439" s="142">
        <v>0</v>
      </c>
      <c r="AP439" s="214">
        <f t="shared" ref="AP439:AP452" si="180">+Y439/H439*100</f>
        <v>87.063293721630032</v>
      </c>
    </row>
    <row r="440" spans="1:42" ht="11.25">
      <c r="A440" s="29" t="s">
        <v>566</v>
      </c>
      <c r="B440" s="29" t="s">
        <v>26</v>
      </c>
      <c r="C440" s="29">
        <v>540101</v>
      </c>
      <c r="D440" s="48"/>
      <c r="E440" s="54" t="s">
        <v>612</v>
      </c>
      <c r="F440" s="15">
        <v>2021</v>
      </c>
      <c r="G440" s="142">
        <v>4472</v>
      </c>
      <c r="H440" s="142">
        <v>4472</v>
      </c>
      <c r="I440" s="142">
        <v>0</v>
      </c>
      <c r="J440" s="142">
        <v>0</v>
      </c>
      <c r="K440" s="142">
        <v>3600</v>
      </c>
      <c r="L440" s="142">
        <v>872</v>
      </c>
      <c r="M440" s="142">
        <v>0</v>
      </c>
      <c r="N440" s="142">
        <v>0</v>
      </c>
      <c r="O440" s="142">
        <v>0</v>
      </c>
      <c r="P440" s="142">
        <v>0</v>
      </c>
      <c r="Q440" s="142">
        <v>0</v>
      </c>
      <c r="R440" s="142">
        <v>0</v>
      </c>
      <c r="S440" s="142">
        <v>0</v>
      </c>
      <c r="T440" s="142">
        <v>0</v>
      </c>
      <c r="U440" s="142">
        <v>0</v>
      </c>
      <c r="V440" s="142">
        <v>0</v>
      </c>
      <c r="W440" s="142">
        <v>0</v>
      </c>
      <c r="X440" s="142">
        <v>0</v>
      </c>
      <c r="Y440" s="142">
        <f t="shared" si="178"/>
        <v>1904</v>
      </c>
      <c r="Z440" s="142">
        <v>0</v>
      </c>
      <c r="AA440" s="142">
        <v>0</v>
      </c>
      <c r="AB440" s="142">
        <v>1032</v>
      </c>
      <c r="AC440" s="142">
        <v>872</v>
      </c>
      <c r="AD440" s="142">
        <v>0</v>
      </c>
      <c r="AE440" s="142">
        <v>0</v>
      </c>
      <c r="AF440" s="142">
        <f t="shared" si="179"/>
        <v>0</v>
      </c>
      <c r="AG440" s="142">
        <v>0</v>
      </c>
      <c r="AH440" s="142">
        <v>0</v>
      </c>
      <c r="AI440" s="142">
        <v>0</v>
      </c>
      <c r="AJ440" s="142">
        <v>0</v>
      </c>
      <c r="AK440" s="142">
        <v>0</v>
      </c>
      <c r="AL440" s="142">
        <v>0</v>
      </c>
      <c r="AM440" s="142">
        <v>0</v>
      </c>
      <c r="AN440" s="142">
        <v>0</v>
      </c>
      <c r="AO440" s="142">
        <v>0</v>
      </c>
      <c r="AP440" s="214">
        <f t="shared" si="180"/>
        <v>42.57602862254025</v>
      </c>
    </row>
    <row r="441" spans="1:42" ht="11.25">
      <c r="A441" s="29" t="s">
        <v>566</v>
      </c>
      <c r="B441" s="29" t="s">
        <v>26</v>
      </c>
      <c r="C441" s="29">
        <v>540101</v>
      </c>
      <c r="D441" s="48"/>
      <c r="E441" s="54" t="s">
        <v>613</v>
      </c>
      <c r="F441" s="15">
        <v>2021</v>
      </c>
      <c r="G441" s="142">
        <v>6300</v>
      </c>
      <c r="H441" s="142">
        <v>6300</v>
      </c>
      <c r="I441" s="142">
        <v>0</v>
      </c>
      <c r="J441" s="142">
        <v>0</v>
      </c>
      <c r="K441" s="142">
        <v>4961</v>
      </c>
      <c r="L441" s="142">
        <v>1339</v>
      </c>
      <c r="M441" s="142">
        <v>0</v>
      </c>
      <c r="N441" s="142">
        <v>0</v>
      </c>
      <c r="O441" s="142">
        <v>0</v>
      </c>
      <c r="P441" s="142">
        <v>0</v>
      </c>
      <c r="Q441" s="142">
        <v>0</v>
      </c>
      <c r="R441" s="142">
        <v>0</v>
      </c>
      <c r="S441" s="142">
        <v>0</v>
      </c>
      <c r="T441" s="142">
        <v>0</v>
      </c>
      <c r="U441" s="142">
        <v>0</v>
      </c>
      <c r="V441" s="142">
        <v>0</v>
      </c>
      <c r="W441" s="142">
        <v>0</v>
      </c>
      <c r="X441" s="142">
        <v>0</v>
      </c>
      <c r="Y441" s="142">
        <f t="shared" si="178"/>
        <v>2836</v>
      </c>
      <c r="Z441" s="142">
        <v>0</v>
      </c>
      <c r="AA441" s="142">
        <v>0</v>
      </c>
      <c r="AB441" s="142">
        <v>1497</v>
      </c>
      <c r="AC441" s="142">
        <v>1339</v>
      </c>
      <c r="AD441" s="142">
        <v>0</v>
      </c>
      <c r="AE441" s="142">
        <v>0</v>
      </c>
      <c r="AF441" s="142">
        <f t="shared" si="179"/>
        <v>0</v>
      </c>
      <c r="AG441" s="142">
        <v>0</v>
      </c>
      <c r="AH441" s="142">
        <v>0</v>
      </c>
      <c r="AI441" s="142">
        <v>0</v>
      </c>
      <c r="AJ441" s="142">
        <v>0</v>
      </c>
      <c r="AK441" s="142">
        <v>0</v>
      </c>
      <c r="AL441" s="142">
        <v>0</v>
      </c>
      <c r="AM441" s="142">
        <v>0</v>
      </c>
      <c r="AN441" s="142">
        <v>0</v>
      </c>
      <c r="AO441" s="142">
        <v>0</v>
      </c>
      <c r="AP441" s="214">
        <f t="shared" si="180"/>
        <v>45.015873015873012</v>
      </c>
    </row>
    <row r="442" spans="1:42" ht="11.25">
      <c r="A442" s="29" t="s">
        <v>566</v>
      </c>
      <c r="B442" s="29" t="s">
        <v>26</v>
      </c>
      <c r="C442" s="29">
        <v>540101</v>
      </c>
      <c r="D442" s="48"/>
      <c r="E442" s="54" t="s">
        <v>588</v>
      </c>
      <c r="F442" s="15" t="s">
        <v>151</v>
      </c>
      <c r="G442" s="142">
        <v>37189</v>
      </c>
      <c r="H442" s="142">
        <v>37189</v>
      </c>
      <c r="I442" s="142">
        <v>0</v>
      </c>
      <c r="J442" s="142">
        <v>0</v>
      </c>
      <c r="K442" s="142">
        <v>29758</v>
      </c>
      <c r="L442" s="142">
        <v>7431</v>
      </c>
      <c r="M442" s="142">
        <v>0</v>
      </c>
      <c r="N442" s="142">
        <v>0</v>
      </c>
      <c r="O442" s="142">
        <v>0</v>
      </c>
      <c r="P442" s="142">
        <v>0</v>
      </c>
      <c r="Q442" s="142">
        <v>0</v>
      </c>
      <c r="R442" s="142">
        <v>0</v>
      </c>
      <c r="S442" s="142">
        <v>0</v>
      </c>
      <c r="T442" s="142">
        <v>0</v>
      </c>
      <c r="U442" s="142">
        <v>0</v>
      </c>
      <c r="V442" s="142">
        <v>0</v>
      </c>
      <c r="W442" s="142">
        <v>0</v>
      </c>
      <c r="X442" s="142">
        <v>0</v>
      </c>
      <c r="Y442" s="142">
        <f t="shared" si="178"/>
        <v>9545</v>
      </c>
      <c r="Z442" s="142">
        <v>0</v>
      </c>
      <c r="AA442" s="142">
        <v>0</v>
      </c>
      <c r="AB442" s="142">
        <v>2117</v>
      </c>
      <c r="AC442" s="142">
        <v>7428</v>
      </c>
      <c r="AD442" s="142">
        <v>0</v>
      </c>
      <c r="AE442" s="142">
        <v>0</v>
      </c>
      <c r="AF442" s="142">
        <f t="shared" si="179"/>
        <v>0</v>
      </c>
      <c r="AG442" s="142">
        <v>0</v>
      </c>
      <c r="AH442" s="142">
        <v>0</v>
      </c>
      <c r="AI442" s="142">
        <v>0</v>
      </c>
      <c r="AJ442" s="142">
        <v>0</v>
      </c>
      <c r="AK442" s="142">
        <v>0</v>
      </c>
      <c r="AL442" s="142">
        <v>0</v>
      </c>
      <c r="AM442" s="142">
        <v>0</v>
      </c>
      <c r="AN442" s="142">
        <v>0</v>
      </c>
      <c r="AO442" s="142">
        <v>0</v>
      </c>
      <c r="AP442" s="214">
        <f t="shared" si="180"/>
        <v>25.666191615800372</v>
      </c>
    </row>
    <row r="443" spans="1:42" ht="11.25">
      <c r="A443" s="29" t="s">
        <v>566</v>
      </c>
      <c r="B443" s="29" t="s">
        <v>26</v>
      </c>
      <c r="C443" s="29">
        <v>540101</v>
      </c>
      <c r="D443" s="48"/>
      <c r="E443" s="54" t="s">
        <v>745</v>
      </c>
      <c r="F443" s="15">
        <v>2021</v>
      </c>
      <c r="G443" s="142">
        <v>0</v>
      </c>
      <c r="H443" s="142">
        <v>0</v>
      </c>
      <c r="I443" s="142">
        <v>0</v>
      </c>
      <c r="J443" s="142">
        <v>0</v>
      </c>
      <c r="K443" s="142">
        <v>0</v>
      </c>
      <c r="L443" s="142">
        <v>0</v>
      </c>
      <c r="M443" s="142">
        <v>0</v>
      </c>
      <c r="N443" s="142">
        <v>0</v>
      </c>
      <c r="O443" s="142">
        <v>0</v>
      </c>
      <c r="P443" s="142">
        <v>0</v>
      </c>
      <c r="Q443" s="142">
        <v>0</v>
      </c>
      <c r="R443" s="142">
        <v>0</v>
      </c>
      <c r="S443" s="142">
        <v>0</v>
      </c>
      <c r="T443" s="142">
        <v>0</v>
      </c>
      <c r="U443" s="142">
        <v>0</v>
      </c>
      <c r="V443" s="142">
        <v>0</v>
      </c>
      <c r="W443" s="142">
        <v>0</v>
      </c>
      <c r="X443" s="142">
        <v>0</v>
      </c>
      <c r="Y443" s="142">
        <f t="shared" si="178"/>
        <v>0</v>
      </c>
      <c r="Z443" s="142">
        <v>0</v>
      </c>
      <c r="AA443" s="142">
        <v>0</v>
      </c>
      <c r="AB443" s="142">
        <v>0</v>
      </c>
      <c r="AC443" s="142">
        <v>0</v>
      </c>
      <c r="AD443" s="142">
        <v>0</v>
      </c>
      <c r="AE443" s="142">
        <v>0</v>
      </c>
      <c r="AF443" s="142">
        <f t="shared" si="179"/>
        <v>0</v>
      </c>
      <c r="AG443" s="142">
        <v>0</v>
      </c>
      <c r="AH443" s="142">
        <v>0</v>
      </c>
      <c r="AI443" s="142">
        <v>0</v>
      </c>
      <c r="AJ443" s="142">
        <v>0</v>
      </c>
      <c r="AK443" s="142">
        <v>0</v>
      </c>
      <c r="AL443" s="142">
        <v>0</v>
      </c>
      <c r="AM443" s="142">
        <v>0</v>
      </c>
      <c r="AN443" s="142">
        <v>0</v>
      </c>
      <c r="AO443" s="142">
        <v>0</v>
      </c>
      <c r="AP443" s="214" t="s">
        <v>992</v>
      </c>
    </row>
    <row r="444" spans="1:42" ht="11.25">
      <c r="A444" s="29" t="s">
        <v>566</v>
      </c>
      <c r="B444" s="29" t="s">
        <v>26</v>
      </c>
      <c r="C444" s="29">
        <v>540101</v>
      </c>
      <c r="D444" s="48"/>
      <c r="E444" s="54" t="s">
        <v>746</v>
      </c>
      <c r="F444" s="15" t="s">
        <v>151</v>
      </c>
      <c r="G444" s="142">
        <v>56464</v>
      </c>
      <c r="H444" s="142">
        <v>56464</v>
      </c>
      <c r="I444" s="142">
        <v>0</v>
      </c>
      <c r="J444" s="142">
        <v>0</v>
      </c>
      <c r="K444" s="142">
        <v>0</v>
      </c>
      <c r="L444" s="142">
        <v>56464</v>
      </c>
      <c r="M444" s="142">
        <v>0</v>
      </c>
      <c r="N444" s="142">
        <v>0</v>
      </c>
      <c r="O444" s="142">
        <v>0</v>
      </c>
      <c r="P444" s="142">
        <v>0</v>
      </c>
      <c r="Q444" s="142">
        <v>0</v>
      </c>
      <c r="R444" s="142">
        <v>0</v>
      </c>
      <c r="S444" s="142">
        <v>0</v>
      </c>
      <c r="T444" s="142">
        <v>0</v>
      </c>
      <c r="U444" s="142">
        <v>0</v>
      </c>
      <c r="V444" s="142">
        <v>0</v>
      </c>
      <c r="W444" s="142">
        <v>0</v>
      </c>
      <c r="X444" s="142">
        <v>0</v>
      </c>
      <c r="Y444" s="142">
        <f t="shared" si="178"/>
        <v>56464</v>
      </c>
      <c r="Z444" s="142">
        <v>0</v>
      </c>
      <c r="AA444" s="142">
        <v>0</v>
      </c>
      <c r="AB444" s="142">
        <v>0</v>
      </c>
      <c r="AC444" s="142">
        <v>56464</v>
      </c>
      <c r="AD444" s="142">
        <v>0</v>
      </c>
      <c r="AE444" s="142">
        <v>0</v>
      </c>
      <c r="AF444" s="142">
        <f t="shared" si="179"/>
        <v>0</v>
      </c>
      <c r="AG444" s="142">
        <v>0</v>
      </c>
      <c r="AH444" s="142">
        <v>0</v>
      </c>
      <c r="AI444" s="142">
        <v>0</v>
      </c>
      <c r="AJ444" s="142">
        <v>0</v>
      </c>
      <c r="AK444" s="142">
        <v>0</v>
      </c>
      <c r="AL444" s="142">
        <v>0</v>
      </c>
      <c r="AM444" s="142">
        <v>0</v>
      </c>
      <c r="AN444" s="142">
        <v>0</v>
      </c>
      <c r="AO444" s="142">
        <v>0</v>
      </c>
      <c r="AP444" s="214">
        <f t="shared" si="180"/>
        <v>100</v>
      </c>
    </row>
    <row r="445" spans="1:42" ht="11.25">
      <c r="A445" s="29" t="s">
        <v>566</v>
      </c>
      <c r="B445" s="29" t="s">
        <v>26</v>
      </c>
      <c r="C445" s="29">
        <v>540101</v>
      </c>
      <c r="D445" s="48"/>
      <c r="E445" s="54" t="s">
        <v>815</v>
      </c>
      <c r="F445" s="15" t="s">
        <v>151</v>
      </c>
      <c r="G445" s="142">
        <v>0</v>
      </c>
      <c r="H445" s="142">
        <v>0</v>
      </c>
      <c r="I445" s="142">
        <v>0</v>
      </c>
      <c r="J445" s="142">
        <v>0</v>
      </c>
      <c r="K445" s="142">
        <v>0</v>
      </c>
      <c r="L445" s="142">
        <v>0</v>
      </c>
      <c r="M445" s="142">
        <v>0</v>
      </c>
      <c r="N445" s="142">
        <v>0</v>
      </c>
      <c r="O445" s="142">
        <v>0</v>
      </c>
      <c r="P445" s="142">
        <v>0</v>
      </c>
      <c r="Q445" s="142">
        <v>0</v>
      </c>
      <c r="R445" s="142">
        <v>0</v>
      </c>
      <c r="S445" s="142">
        <v>0</v>
      </c>
      <c r="T445" s="142">
        <v>0</v>
      </c>
      <c r="U445" s="142">
        <v>0</v>
      </c>
      <c r="V445" s="142">
        <v>0</v>
      </c>
      <c r="W445" s="142">
        <v>0</v>
      </c>
      <c r="X445" s="142">
        <v>0</v>
      </c>
      <c r="Y445" s="142">
        <f t="shared" si="178"/>
        <v>0</v>
      </c>
      <c r="Z445" s="142">
        <v>0</v>
      </c>
      <c r="AA445" s="142">
        <v>0</v>
      </c>
      <c r="AB445" s="142">
        <v>0</v>
      </c>
      <c r="AC445" s="142">
        <v>0</v>
      </c>
      <c r="AD445" s="142">
        <v>0</v>
      </c>
      <c r="AE445" s="142">
        <v>0</v>
      </c>
      <c r="AF445" s="142">
        <f t="shared" si="179"/>
        <v>0</v>
      </c>
      <c r="AG445" s="142">
        <v>0</v>
      </c>
      <c r="AH445" s="142">
        <v>0</v>
      </c>
      <c r="AI445" s="142">
        <v>0</v>
      </c>
      <c r="AJ445" s="142">
        <v>0</v>
      </c>
      <c r="AK445" s="142">
        <v>0</v>
      </c>
      <c r="AL445" s="142">
        <v>0</v>
      </c>
      <c r="AM445" s="142">
        <v>0</v>
      </c>
      <c r="AN445" s="142">
        <v>0</v>
      </c>
      <c r="AO445" s="142">
        <v>0</v>
      </c>
      <c r="AP445" s="214" t="s">
        <v>992</v>
      </c>
    </row>
    <row r="446" spans="1:42" ht="11.25">
      <c r="A446" s="29" t="s">
        <v>566</v>
      </c>
      <c r="B446" s="29" t="s">
        <v>26</v>
      </c>
      <c r="C446" s="29">
        <v>540101</v>
      </c>
      <c r="D446" s="48"/>
      <c r="E446" s="54" t="s">
        <v>812</v>
      </c>
      <c r="F446" s="15" t="s">
        <v>151</v>
      </c>
      <c r="G446" s="142">
        <v>4445</v>
      </c>
      <c r="H446" s="142">
        <v>4445</v>
      </c>
      <c r="I446" s="142">
        <v>0</v>
      </c>
      <c r="J446" s="142">
        <v>0</v>
      </c>
      <c r="K446" s="142">
        <v>3500</v>
      </c>
      <c r="L446" s="142">
        <v>945</v>
      </c>
      <c r="M446" s="142">
        <v>0</v>
      </c>
      <c r="N446" s="142">
        <v>0</v>
      </c>
      <c r="O446" s="142">
        <v>0</v>
      </c>
      <c r="P446" s="142">
        <v>0</v>
      </c>
      <c r="Q446" s="142">
        <v>0</v>
      </c>
      <c r="R446" s="142">
        <v>0</v>
      </c>
      <c r="S446" s="142">
        <v>0</v>
      </c>
      <c r="T446" s="142">
        <v>0</v>
      </c>
      <c r="U446" s="142">
        <v>0</v>
      </c>
      <c r="V446" s="142">
        <v>0</v>
      </c>
      <c r="W446" s="142">
        <v>0</v>
      </c>
      <c r="X446" s="142">
        <v>0</v>
      </c>
      <c r="Y446" s="142">
        <f t="shared" si="178"/>
        <v>4445</v>
      </c>
      <c r="Z446" s="142">
        <v>0</v>
      </c>
      <c r="AA446" s="142">
        <v>0</v>
      </c>
      <c r="AB446" s="142">
        <v>3500</v>
      </c>
      <c r="AC446" s="142">
        <v>945</v>
      </c>
      <c r="AD446" s="142">
        <v>0</v>
      </c>
      <c r="AE446" s="142">
        <v>0</v>
      </c>
      <c r="AF446" s="142">
        <f t="shared" si="179"/>
        <v>0</v>
      </c>
      <c r="AG446" s="142">
        <v>0</v>
      </c>
      <c r="AH446" s="142">
        <v>0</v>
      </c>
      <c r="AI446" s="142">
        <v>0</v>
      </c>
      <c r="AJ446" s="142">
        <v>0</v>
      </c>
      <c r="AK446" s="142">
        <v>0</v>
      </c>
      <c r="AL446" s="142">
        <v>0</v>
      </c>
      <c r="AM446" s="142">
        <v>0</v>
      </c>
      <c r="AN446" s="142">
        <v>0</v>
      </c>
      <c r="AO446" s="142">
        <v>0</v>
      </c>
      <c r="AP446" s="214">
        <f t="shared" si="180"/>
        <v>100</v>
      </c>
    </row>
    <row r="447" spans="1:42" ht="11.25">
      <c r="A447" s="29" t="s">
        <v>566</v>
      </c>
      <c r="B447" s="29" t="s">
        <v>26</v>
      </c>
      <c r="C447" s="29">
        <v>540101</v>
      </c>
      <c r="D447" s="48"/>
      <c r="E447" s="54" t="s">
        <v>826</v>
      </c>
      <c r="F447" s="15" t="s">
        <v>151</v>
      </c>
      <c r="G447" s="142">
        <v>0</v>
      </c>
      <c r="H447" s="142">
        <v>0</v>
      </c>
      <c r="I447" s="142">
        <v>0</v>
      </c>
      <c r="J447" s="142">
        <v>0</v>
      </c>
      <c r="K447" s="142">
        <v>0</v>
      </c>
      <c r="L447" s="142">
        <v>0</v>
      </c>
      <c r="M447" s="142">
        <v>0</v>
      </c>
      <c r="N447" s="142">
        <v>0</v>
      </c>
      <c r="O447" s="142">
        <v>0</v>
      </c>
      <c r="P447" s="142">
        <v>0</v>
      </c>
      <c r="Q447" s="142">
        <v>0</v>
      </c>
      <c r="R447" s="142">
        <v>0</v>
      </c>
      <c r="S447" s="142">
        <v>0</v>
      </c>
      <c r="T447" s="142">
        <v>0</v>
      </c>
      <c r="U447" s="142">
        <v>0</v>
      </c>
      <c r="V447" s="142">
        <v>0</v>
      </c>
      <c r="W447" s="142">
        <v>0</v>
      </c>
      <c r="X447" s="142">
        <v>0</v>
      </c>
      <c r="Y447" s="142">
        <f t="shared" si="178"/>
        <v>0</v>
      </c>
      <c r="Z447" s="142">
        <v>0</v>
      </c>
      <c r="AA447" s="142">
        <v>0</v>
      </c>
      <c r="AB447" s="142">
        <v>0</v>
      </c>
      <c r="AC447" s="142">
        <v>0</v>
      </c>
      <c r="AD447" s="142">
        <v>0</v>
      </c>
      <c r="AE447" s="142">
        <v>0</v>
      </c>
      <c r="AF447" s="142">
        <f t="shared" si="179"/>
        <v>0</v>
      </c>
      <c r="AG447" s="142">
        <v>0</v>
      </c>
      <c r="AH447" s="142">
        <v>0</v>
      </c>
      <c r="AI447" s="142">
        <v>0</v>
      </c>
      <c r="AJ447" s="142">
        <v>0</v>
      </c>
      <c r="AK447" s="142">
        <v>0</v>
      </c>
      <c r="AL447" s="142">
        <v>0</v>
      </c>
      <c r="AM447" s="142">
        <v>0</v>
      </c>
      <c r="AN447" s="142">
        <v>0</v>
      </c>
      <c r="AO447" s="142">
        <v>0</v>
      </c>
      <c r="AP447" s="214" t="s">
        <v>992</v>
      </c>
    </row>
    <row r="448" spans="1:42" ht="11.25">
      <c r="A448" s="29" t="s">
        <v>566</v>
      </c>
      <c r="B448" s="29" t="s">
        <v>26</v>
      </c>
      <c r="C448" s="29">
        <v>540101</v>
      </c>
      <c r="D448" s="48"/>
      <c r="E448" s="54" t="s">
        <v>814</v>
      </c>
      <c r="F448" s="15" t="s">
        <v>151</v>
      </c>
      <c r="G448" s="142">
        <v>0</v>
      </c>
      <c r="H448" s="142">
        <v>0</v>
      </c>
      <c r="I448" s="142">
        <v>0</v>
      </c>
      <c r="J448" s="142">
        <v>0</v>
      </c>
      <c r="K448" s="142">
        <v>0</v>
      </c>
      <c r="L448" s="142">
        <v>0</v>
      </c>
      <c r="M448" s="142">
        <v>0</v>
      </c>
      <c r="N448" s="142">
        <v>0</v>
      </c>
      <c r="O448" s="142">
        <v>0</v>
      </c>
      <c r="P448" s="142">
        <v>0</v>
      </c>
      <c r="Q448" s="142">
        <v>0</v>
      </c>
      <c r="R448" s="142">
        <v>0</v>
      </c>
      <c r="S448" s="142">
        <v>0</v>
      </c>
      <c r="T448" s="142">
        <v>0</v>
      </c>
      <c r="U448" s="142">
        <v>0</v>
      </c>
      <c r="V448" s="142">
        <v>0</v>
      </c>
      <c r="W448" s="142">
        <v>0</v>
      </c>
      <c r="X448" s="142">
        <v>0</v>
      </c>
      <c r="Y448" s="142">
        <f t="shared" si="178"/>
        <v>0</v>
      </c>
      <c r="Z448" s="142">
        <v>0</v>
      </c>
      <c r="AA448" s="142">
        <v>0</v>
      </c>
      <c r="AB448" s="142">
        <v>0</v>
      </c>
      <c r="AC448" s="142">
        <v>0</v>
      </c>
      <c r="AD448" s="142">
        <v>0</v>
      </c>
      <c r="AE448" s="142">
        <v>0</v>
      </c>
      <c r="AF448" s="142">
        <f t="shared" si="179"/>
        <v>0</v>
      </c>
      <c r="AG448" s="142">
        <v>0</v>
      </c>
      <c r="AH448" s="142">
        <v>0</v>
      </c>
      <c r="AI448" s="142">
        <v>0</v>
      </c>
      <c r="AJ448" s="142">
        <v>0</v>
      </c>
      <c r="AK448" s="142">
        <v>0</v>
      </c>
      <c r="AL448" s="142">
        <v>0</v>
      </c>
      <c r="AM448" s="142">
        <v>0</v>
      </c>
      <c r="AN448" s="142">
        <v>0</v>
      </c>
      <c r="AO448" s="142">
        <v>0</v>
      </c>
      <c r="AP448" s="214" t="s">
        <v>992</v>
      </c>
    </row>
    <row r="449" spans="1:42" ht="22.5">
      <c r="A449" s="29" t="s">
        <v>566</v>
      </c>
      <c r="B449" s="29" t="s">
        <v>26</v>
      </c>
      <c r="C449" s="29">
        <v>540101</v>
      </c>
      <c r="D449" s="48"/>
      <c r="E449" s="54" t="s">
        <v>813</v>
      </c>
      <c r="F449" s="15" t="s">
        <v>151</v>
      </c>
      <c r="G449" s="142">
        <v>57923</v>
      </c>
      <c r="H449" s="142">
        <v>57923</v>
      </c>
      <c r="I449" s="142">
        <v>0</v>
      </c>
      <c r="J449" s="142">
        <v>0</v>
      </c>
      <c r="K449" s="142">
        <v>45600</v>
      </c>
      <c r="L449" s="142">
        <v>12323</v>
      </c>
      <c r="M449" s="142">
        <v>0</v>
      </c>
      <c r="N449" s="142">
        <v>0</v>
      </c>
      <c r="O449" s="142">
        <v>0</v>
      </c>
      <c r="P449" s="142">
        <v>0</v>
      </c>
      <c r="Q449" s="142">
        <v>0</v>
      </c>
      <c r="R449" s="142">
        <v>0</v>
      </c>
      <c r="S449" s="142">
        <v>0</v>
      </c>
      <c r="T449" s="142">
        <v>0</v>
      </c>
      <c r="U449" s="142">
        <v>0</v>
      </c>
      <c r="V449" s="142">
        <v>0</v>
      </c>
      <c r="W449" s="142">
        <v>0</v>
      </c>
      <c r="X449" s="142">
        <v>0</v>
      </c>
      <c r="Y449" s="142">
        <f t="shared" si="178"/>
        <v>57842</v>
      </c>
      <c r="Z449" s="142">
        <v>0</v>
      </c>
      <c r="AA449" s="142">
        <v>0</v>
      </c>
      <c r="AB449" s="142">
        <v>45519</v>
      </c>
      <c r="AC449" s="142">
        <v>12323</v>
      </c>
      <c r="AD449" s="142">
        <v>0</v>
      </c>
      <c r="AE449" s="142">
        <v>0</v>
      </c>
      <c r="AF449" s="142">
        <f t="shared" si="179"/>
        <v>0</v>
      </c>
      <c r="AG449" s="142">
        <v>0</v>
      </c>
      <c r="AH449" s="142">
        <v>0</v>
      </c>
      <c r="AI449" s="142">
        <v>0</v>
      </c>
      <c r="AJ449" s="142">
        <v>0</v>
      </c>
      <c r="AK449" s="142">
        <v>0</v>
      </c>
      <c r="AL449" s="142">
        <v>0</v>
      </c>
      <c r="AM449" s="142">
        <v>0</v>
      </c>
      <c r="AN449" s="142">
        <v>0</v>
      </c>
      <c r="AO449" s="142">
        <v>0</v>
      </c>
      <c r="AP449" s="214">
        <f t="shared" si="180"/>
        <v>99.860159176838209</v>
      </c>
    </row>
    <row r="450" spans="1:42" ht="11.25">
      <c r="A450" s="29" t="s">
        <v>566</v>
      </c>
      <c r="B450" s="29" t="s">
        <v>26</v>
      </c>
      <c r="C450" s="29">
        <v>540101</v>
      </c>
      <c r="D450" s="48"/>
      <c r="E450" s="54" t="s">
        <v>747</v>
      </c>
      <c r="F450" s="15">
        <v>2021</v>
      </c>
      <c r="G450" s="142">
        <v>0</v>
      </c>
      <c r="H450" s="142">
        <v>0</v>
      </c>
      <c r="I450" s="142">
        <v>0</v>
      </c>
      <c r="J450" s="142">
        <v>0</v>
      </c>
      <c r="K450" s="142">
        <v>0</v>
      </c>
      <c r="L450" s="142">
        <v>0</v>
      </c>
      <c r="M450" s="142">
        <v>0</v>
      </c>
      <c r="N450" s="142">
        <v>0</v>
      </c>
      <c r="O450" s="142">
        <v>0</v>
      </c>
      <c r="P450" s="142">
        <v>0</v>
      </c>
      <c r="Q450" s="142">
        <v>0</v>
      </c>
      <c r="R450" s="142">
        <v>0</v>
      </c>
      <c r="S450" s="142">
        <v>0</v>
      </c>
      <c r="T450" s="142">
        <v>0</v>
      </c>
      <c r="U450" s="142">
        <v>0</v>
      </c>
      <c r="V450" s="142">
        <v>0</v>
      </c>
      <c r="W450" s="142">
        <v>0</v>
      </c>
      <c r="X450" s="142">
        <v>0</v>
      </c>
      <c r="Y450" s="142">
        <f t="shared" si="178"/>
        <v>0</v>
      </c>
      <c r="Z450" s="142">
        <v>0</v>
      </c>
      <c r="AA450" s="142">
        <v>0</v>
      </c>
      <c r="AB450" s="142">
        <v>0</v>
      </c>
      <c r="AC450" s="142">
        <v>0</v>
      </c>
      <c r="AD450" s="142">
        <v>0</v>
      </c>
      <c r="AE450" s="142">
        <v>0</v>
      </c>
      <c r="AF450" s="142">
        <f t="shared" si="179"/>
        <v>0</v>
      </c>
      <c r="AG450" s="142">
        <v>0</v>
      </c>
      <c r="AH450" s="142">
        <v>0</v>
      </c>
      <c r="AI450" s="142">
        <v>0</v>
      </c>
      <c r="AJ450" s="142">
        <v>0</v>
      </c>
      <c r="AK450" s="142">
        <v>0</v>
      </c>
      <c r="AL450" s="142">
        <v>0</v>
      </c>
      <c r="AM450" s="142">
        <v>0</v>
      </c>
      <c r="AN450" s="142">
        <v>0</v>
      </c>
      <c r="AO450" s="142">
        <v>0</v>
      </c>
      <c r="AP450" s="214" t="s">
        <v>992</v>
      </c>
    </row>
    <row r="451" spans="1:42" ht="11.25">
      <c r="A451" s="29" t="s">
        <v>566</v>
      </c>
      <c r="B451" s="29" t="s">
        <v>26</v>
      </c>
      <c r="C451" s="29">
        <v>540101</v>
      </c>
      <c r="D451" s="48"/>
      <c r="E451" s="54" t="s">
        <v>614</v>
      </c>
      <c r="F451" s="15">
        <v>2021</v>
      </c>
      <c r="G451" s="142">
        <v>17814</v>
      </c>
      <c r="H451" s="142">
        <v>17814</v>
      </c>
      <c r="I451" s="142">
        <v>0</v>
      </c>
      <c r="J451" s="142">
        <v>0</v>
      </c>
      <c r="K451" s="142">
        <v>16225</v>
      </c>
      <c r="L451" s="142">
        <v>1589</v>
      </c>
      <c r="M451" s="142">
        <v>0</v>
      </c>
      <c r="N451" s="142">
        <v>0</v>
      </c>
      <c r="O451" s="142">
        <v>0</v>
      </c>
      <c r="P451" s="142">
        <v>0</v>
      </c>
      <c r="Q451" s="142">
        <v>0</v>
      </c>
      <c r="R451" s="142">
        <v>0</v>
      </c>
      <c r="S451" s="142">
        <v>0</v>
      </c>
      <c r="T451" s="142">
        <v>0</v>
      </c>
      <c r="U451" s="142">
        <v>0</v>
      </c>
      <c r="V451" s="142">
        <v>0</v>
      </c>
      <c r="W451" s="142">
        <v>0</v>
      </c>
      <c r="X451" s="142">
        <v>0</v>
      </c>
      <c r="Y451" s="142">
        <f t="shared" si="178"/>
        <v>7780</v>
      </c>
      <c r="Z451" s="142">
        <v>0</v>
      </c>
      <c r="AA451" s="142">
        <v>0</v>
      </c>
      <c r="AB451" s="142">
        <v>6191</v>
      </c>
      <c r="AC451" s="142">
        <v>1589</v>
      </c>
      <c r="AD451" s="142">
        <v>0</v>
      </c>
      <c r="AE451" s="142">
        <v>0</v>
      </c>
      <c r="AF451" s="142">
        <f t="shared" si="179"/>
        <v>0</v>
      </c>
      <c r="AG451" s="142">
        <v>0</v>
      </c>
      <c r="AH451" s="142">
        <v>0</v>
      </c>
      <c r="AI451" s="142">
        <v>0</v>
      </c>
      <c r="AJ451" s="142">
        <v>0</v>
      </c>
      <c r="AK451" s="142">
        <v>0</v>
      </c>
      <c r="AL451" s="142">
        <v>0</v>
      </c>
      <c r="AM451" s="142">
        <v>0</v>
      </c>
      <c r="AN451" s="142">
        <v>0</v>
      </c>
      <c r="AO451" s="142">
        <v>0</v>
      </c>
      <c r="AP451" s="214">
        <f t="shared" si="180"/>
        <v>43.673515212754019</v>
      </c>
    </row>
    <row r="452" spans="1:42" ht="11.25">
      <c r="A452" s="29" t="s">
        <v>566</v>
      </c>
      <c r="B452" s="29" t="s">
        <v>26</v>
      </c>
      <c r="C452" s="29">
        <v>540101</v>
      </c>
      <c r="D452" s="48"/>
      <c r="E452" s="54" t="s">
        <v>960</v>
      </c>
      <c r="F452" s="15">
        <v>2021</v>
      </c>
      <c r="G452" s="142">
        <v>448</v>
      </c>
      <c r="H452" s="142">
        <v>448</v>
      </c>
      <c r="I452" s="142">
        <v>0</v>
      </c>
      <c r="J452" s="142">
        <v>0</v>
      </c>
      <c r="K452" s="142">
        <v>448</v>
      </c>
      <c r="L452" s="142">
        <v>0</v>
      </c>
      <c r="M452" s="142">
        <v>0</v>
      </c>
      <c r="N452" s="142">
        <v>0</v>
      </c>
      <c r="O452" s="142">
        <v>0</v>
      </c>
      <c r="P452" s="142">
        <v>0</v>
      </c>
      <c r="Q452" s="142">
        <v>0</v>
      </c>
      <c r="R452" s="142">
        <v>0</v>
      </c>
      <c r="S452" s="142">
        <v>0</v>
      </c>
      <c r="T452" s="142">
        <v>0</v>
      </c>
      <c r="U452" s="142">
        <v>0</v>
      </c>
      <c r="V452" s="142">
        <v>0</v>
      </c>
      <c r="W452" s="142">
        <v>0</v>
      </c>
      <c r="X452" s="142">
        <v>0</v>
      </c>
      <c r="Y452" s="142">
        <f t="shared" si="178"/>
        <v>0</v>
      </c>
      <c r="Z452" s="142">
        <v>0</v>
      </c>
      <c r="AA452" s="142">
        <v>0</v>
      </c>
      <c r="AB452" s="142">
        <v>0</v>
      </c>
      <c r="AC452" s="142">
        <v>0</v>
      </c>
      <c r="AD452" s="142">
        <v>0</v>
      </c>
      <c r="AE452" s="142">
        <v>0</v>
      </c>
      <c r="AF452" s="142">
        <f t="shared" si="179"/>
        <v>0</v>
      </c>
      <c r="AG452" s="142">
        <v>0</v>
      </c>
      <c r="AH452" s="142">
        <v>0</v>
      </c>
      <c r="AI452" s="142">
        <v>0</v>
      </c>
      <c r="AJ452" s="142">
        <v>0</v>
      </c>
      <c r="AK452" s="142">
        <v>0</v>
      </c>
      <c r="AL452" s="142">
        <v>0</v>
      </c>
      <c r="AM452" s="142">
        <v>0</v>
      </c>
      <c r="AN452" s="142">
        <v>0</v>
      </c>
      <c r="AO452" s="142">
        <v>0</v>
      </c>
      <c r="AP452" s="214">
        <f t="shared" si="180"/>
        <v>0</v>
      </c>
    </row>
    <row r="453" spans="1:42" ht="11.25">
      <c r="A453" s="29"/>
      <c r="B453" s="29"/>
      <c r="C453" s="29"/>
      <c r="D453" s="48"/>
      <c r="E453" s="54"/>
      <c r="F453" s="15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213"/>
    </row>
    <row r="454" spans="1:42" ht="11.25">
      <c r="A454" s="161"/>
      <c r="B454" s="161"/>
      <c r="C454" s="29"/>
      <c r="D454" s="48"/>
      <c r="E454" s="79" t="s">
        <v>284</v>
      </c>
      <c r="F454" s="162"/>
      <c r="G454" s="142"/>
      <c r="H454" s="142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2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213"/>
    </row>
    <row r="455" spans="1:42" ht="11.25">
      <c r="A455" s="29" t="s">
        <v>566</v>
      </c>
      <c r="B455" s="29" t="s">
        <v>26</v>
      </c>
      <c r="C455" s="29">
        <v>540111</v>
      </c>
      <c r="D455" s="29"/>
      <c r="E455" s="54" t="s">
        <v>744</v>
      </c>
      <c r="F455" s="15" t="s">
        <v>151</v>
      </c>
      <c r="G455" s="142">
        <v>3731</v>
      </c>
      <c r="H455" s="142">
        <v>3731</v>
      </c>
      <c r="I455" s="142">
        <v>0</v>
      </c>
      <c r="J455" s="142">
        <v>0</v>
      </c>
      <c r="K455" s="142">
        <v>0</v>
      </c>
      <c r="L455" s="142">
        <v>3731</v>
      </c>
      <c r="M455" s="142">
        <v>0</v>
      </c>
      <c r="N455" s="142">
        <v>0</v>
      </c>
      <c r="O455" s="142">
        <v>0</v>
      </c>
      <c r="P455" s="142">
        <v>0</v>
      </c>
      <c r="Q455" s="142">
        <v>0</v>
      </c>
      <c r="R455" s="142">
        <v>0</v>
      </c>
      <c r="S455" s="142">
        <v>0</v>
      </c>
      <c r="T455" s="142">
        <v>0</v>
      </c>
      <c r="U455" s="142">
        <v>0</v>
      </c>
      <c r="V455" s="142">
        <v>0</v>
      </c>
      <c r="W455" s="142">
        <v>0</v>
      </c>
      <c r="X455" s="142">
        <v>0</v>
      </c>
      <c r="Y455" s="142">
        <f t="shared" ref="Y455:Y456" si="181">SUM(Z455:AF455)+SUM(AI455:AO455)</f>
        <v>2073</v>
      </c>
      <c r="Z455" s="142">
        <v>0</v>
      </c>
      <c r="AA455" s="142">
        <v>0</v>
      </c>
      <c r="AB455" s="142">
        <v>0</v>
      </c>
      <c r="AC455" s="142">
        <v>2073</v>
      </c>
      <c r="AD455" s="142">
        <v>0</v>
      </c>
      <c r="AE455" s="142">
        <v>0</v>
      </c>
      <c r="AF455" s="142">
        <f t="shared" ref="AF455:AF456" si="182">+AG455+AH455</f>
        <v>0</v>
      </c>
      <c r="AG455" s="142">
        <v>0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214">
        <f t="shared" ref="AP455:AP456" si="183">+Y455/H455*100</f>
        <v>55.561511659072636</v>
      </c>
    </row>
    <row r="456" spans="1:42" ht="11.25">
      <c r="A456" s="29" t="s">
        <v>566</v>
      </c>
      <c r="B456" s="29" t="s">
        <v>26</v>
      </c>
      <c r="C456" s="29">
        <v>540111</v>
      </c>
      <c r="D456" s="29"/>
      <c r="E456" s="54" t="s">
        <v>816</v>
      </c>
      <c r="F456" s="15" t="s">
        <v>151</v>
      </c>
      <c r="G456" s="142">
        <v>1919</v>
      </c>
      <c r="H456" s="142">
        <v>1919</v>
      </c>
      <c r="I456" s="142">
        <v>0</v>
      </c>
      <c r="J456" s="142">
        <v>0</v>
      </c>
      <c r="K456" s="142">
        <v>1511</v>
      </c>
      <c r="L456" s="142">
        <v>408</v>
      </c>
      <c r="M456" s="142">
        <v>0</v>
      </c>
      <c r="N456" s="142">
        <v>0</v>
      </c>
      <c r="O456" s="142">
        <v>0</v>
      </c>
      <c r="P456" s="142">
        <v>0</v>
      </c>
      <c r="Q456" s="142">
        <v>0</v>
      </c>
      <c r="R456" s="142">
        <v>0</v>
      </c>
      <c r="S456" s="142">
        <v>0</v>
      </c>
      <c r="T456" s="142">
        <v>0</v>
      </c>
      <c r="U456" s="142">
        <v>0</v>
      </c>
      <c r="V456" s="142">
        <v>0</v>
      </c>
      <c r="W456" s="142">
        <v>0</v>
      </c>
      <c r="X456" s="142">
        <v>0</v>
      </c>
      <c r="Y456" s="142">
        <f t="shared" si="181"/>
        <v>1845</v>
      </c>
      <c r="Z456" s="142">
        <v>0</v>
      </c>
      <c r="AA456" s="142">
        <v>0</v>
      </c>
      <c r="AB456" s="142">
        <v>1453</v>
      </c>
      <c r="AC456" s="142">
        <v>392</v>
      </c>
      <c r="AD456" s="142">
        <v>0</v>
      </c>
      <c r="AE456" s="142">
        <v>0</v>
      </c>
      <c r="AF456" s="142">
        <f t="shared" si="182"/>
        <v>0</v>
      </c>
      <c r="AG456" s="142">
        <v>0</v>
      </c>
      <c r="AH456" s="142">
        <v>0</v>
      </c>
      <c r="AI456" s="142">
        <v>0</v>
      </c>
      <c r="AJ456" s="142">
        <v>0</v>
      </c>
      <c r="AK456" s="142">
        <v>0</v>
      </c>
      <c r="AL456" s="142">
        <v>0</v>
      </c>
      <c r="AM456" s="142">
        <v>0</v>
      </c>
      <c r="AN456" s="142">
        <v>0</v>
      </c>
      <c r="AO456" s="142">
        <v>0</v>
      </c>
      <c r="AP456" s="214">
        <f t="shared" si="183"/>
        <v>96.143824908806678</v>
      </c>
    </row>
    <row r="457" spans="1:42" ht="11.25">
      <c r="A457" s="45"/>
      <c r="B457" s="29"/>
      <c r="C457" s="29"/>
      <c r="D457" s="48"/>
      <c r="E457" s="54"/>
      <c r="F457" s="15"/>
      <c r="G457" s="142"/>
      <c r="H457" s="142"/>
      <c r="I457" s="144"/>
      <c r="J457" s="140"/>
      <c r="K457" s="140"/>
      <c r="L457" s="140"/>
      <c r="M457" s="144"/>
      <c r="N457" s="144"/>
      <c r="O457" s="140"/>
      <c r="P457" s="144"/>
      <c r="Q457" s="144"/>
      <c r="R457" s="156"/>
      <c r="S457" s="156"/>
      <c r="T457" s="156"/>
      <c r="U457" s="156"/>
      <c r="V457" s="156"/>
      <c r="W457" s="156"/>
      <c r="X457" s="156"/>
      <c r="Y457" s="142"/>
      <c r="Z457" s="144"/>
      <c r="AA457" s="140"/>
      <c r="AB457" s="140"/>
      <c r="AC457" s="140"/>
      <c r="AD457" s="144"/>
      <c r="AE457" s="144"/>
      <c r="AF457" s="140"/>
      <c r="AG457" s="144"/>
      <c r="AH457" s="144"/>
      <c r="AI457" s="156"/>
      <c r="AJ457" s="156"/>
      <c r="AK457" s="156"/>
      <c r="AL457" s="156"/>
      <c r="AM457" s="156"/>
      <c r="AN457" s="156"/>
      <c r="AO457" s="156"/>
      <c r="AP457" s="213"/>
    </row>
    <row r="458" spans="1:42" ht="11.25">
      <c r="A458" s="81"/>
      <c r="B458" s="81"/>
      <c r="C458" s="81"/>
      <c r="D458" s="65"/>
      <c r="E458" s="79" t="s">
        <v>289</v>
      </c>
      <c r="F458" s="17"/>
      <c r="G458" s="142"/>
      <c r="H458" s="142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6"/>
      <c r="Y458" s="142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6"/>
      <c r="AP458" s="213"/>
    </row>
    <row r="459" spans="1:42" ht="11.25">
      <c r="A459" s="29" t="s">
        <v>566</v>
      </c>
      <c r="B459" s="29" t="s">
        <v>26</v>
      </c>
      <c r="C459" s="29">
        <v>550101</v>
      </c>
      <c r="D459" s="48"/>
      <c r="E459" s="54" t="s">
        <v>609</v>
      </c>
      <c r="F459" s="15">
        <v>2021</v>
      </c>
      <c r="G459" s="142">
        <v>3810</v>
      </c>
      <c r="H459" s="142">
        <v>3810</v>
      </c>
      <c r="I459" s="142">
        <v>0</v>
      </c>
      <c r="J459" s="142">
        <v>0</v>
      </c>
      <c r="K459" s="142">
        <v>3000</v>
      </c>
      <c r="L459" s="142">
        <v>810</v>
      </c>
      <c r="M459" s="142">
        <v>0</v>
      </c>
      <c r="N459" s="142">
        <v>0</v>
      </c>
      <c r="O459" s="142">
        <v>0</v>
      </c>
      <c r="P459" s="142">
        <v>0</v>
      </c>
      <c r="Q459" s="142">
        <v>0</v>
      </c>
      <c r="R459" s="142">
        <v>0</v>
      </c>
      <c r="S459" s="142">
        <v>0</v>
      </c>
      <c r="T459" s="142">
        <v>0</v>
      </c>
      <c r="U459" s="142">
        <v>0</v>
      </c>
      <c r="V459" s="142">
        <v>0</v>
      </c>
      <c r="W459" s="142">
        <v>0</v>
      </c>
      <c r="X459" s="142">
        <v>0</v>
      </c>
      <c r="Y459" s="142">
        <f t="shared" ref="Y459:Y486" si="184">SUM(Z459:AF459)+SUM(AI459:AO459)</f>
        <v>1835</v>
      </c>
      <c r="Z459" s="142">
        <v>0</v>
      </c>
      <c r="AA459" s="142">
        <v>0</v>
      </c>
      <c r="AB459" s="142">
        <v>1445</v>
      </c>
      <c r="AC459" s="142">
        <v>390</v>
      </c>
      <c r="AD459" s="142">
        <v>0</v>
      </c>
      <c r="AE459" s="142">
        <v>0</v>
      </c>
      <c r="AF459" s="142">
        <f t="shared" ref="AF459:AF486" si="185">+AG459+AH459</f>
        <v>0</v>
      </c>
      <c r="AG459" s="142">
        <v>0</v>
      </c>
      <c r="AH459" s="142">
        <v>0</v>
      </c>
      <c r="AI459" s="142">
        <v>0</v>
      </c>
      <c r="AJ459" s="142">
        <v>0</v>
      </c>
      <c r="AK459" s="142">
        <v>0</v>
      </c>
      <c r="AL459" s="142">
        <v>0</v>
      </c>
      <c r="AM459" s="142">
        <v>0</v>
      </c>
      <c r="AN459" s="142">
        <v>0</v>
      </c>
      <c r="AO459" s="142">
        <v>0</v>
      </c>
      <c r="AP459" s="214">
        <f t="shared" ref="AP459:AP486" si="186">+Y459/H459*100</f>
        <v>48.162729658792649</v>
      </c>
    </row>
    <row r="460" spans="1:42" ht="11.25">
      <c r="A460" s="29" t="s">
        <v>566</v>
      </c>
      <c r="B460" s="29" t="s">
        <v>26</v>
      </c>
      <c r="C460" s="29">
        <v>550101</v>
      </c>
      <c r="D460" s="48"/>
      <c r="E460" s="54" t="s">
        <v>610</v>
      </c>
      <c r="F460" s="20">
        <v>2021</v>
      </c>
      <c r="G460" s="142">
        <v>16510</v>
      </c>
      <c r="H460" s="142">
        <v>16510</v>
      </c>
      <c r="I460" s="142">
        <v>0</v>
      </c>
      <c r="J460" s="142">
        <v>0</v>
      </c>
      <c r="K460" s="142">
        <v>13000</v>
      </c>
      <c r="L460" s="142">
        <v>3510</v>
      </c>
      <c r="M460" s="142">
        <v>0</v>
      </c>
      <c r="N460" s="142">
        <v>0</v>
      </c>
      <c r="O460" s="142">
        <v>0</v>
      </c>
      <c r="P460" s="142">
        <v>0</v>
      </c>
      <c r="Q460" s="142">
        <v>0</v>
      </c>
      <c r="R460" s="142">
        <v>0</v>
      </c>
      <c r="S460" s="142">
        <v>0</v>
      </c>
      <c r="T460" s="142">
        <v>0</v>
      </c>
      <c r="U460" s="142">
        <v>0</v>
      </c>
      <c r="V460" s="142">
        <v>0</v>
      </c>
      <c r="W460" s="142">
        <v>0</v>
      </c>
      <c r="X460" s="142">
        <v>0</v>
      </c>
      <c r="Y460" s="142">
        <f t="shared" si="184"/>
        <v>12797</v>
      </c>
      <c r="Z460" s="142">
        <v>0</v>
      </c>
      <c r="AA460" s="142">
        <v>0</v>
      </c>
      <c r="AB460" s="142">
        <v>9885</v>
      </c>
      <c r="AC460" s="142">
        <v>2912</v>
      </c>
      <c r="AD460" s="142">
        <v>0</v>
      </c>
      <c r="AE460" s="142">
        <v>0</v>
      </c>
      <c r="AF460" s="142">
        <f t="shared" si="185"/>
        <v>0</v>
      </c>
      <c r="AG460" s="142">
        <v>0</v>
      </c>
      <c r="AH460" s="142">
        <v>0</v>
      </c>
      <c r="AI460" s="142">
        <v>0</v>
      </c>
      <c r="AJ460" s="142">
        <v>0</v>
      </c>
      <c r="AK460" s="142">
        <v>0</v>
      </c>
      <c r="AL460" s="142">
        <v>0</v>
      </c>
      <c r="AM460" s="142">
        <v>0</v>
      </c>
      <c r="AN460" s="142">
        <v>0</v>
      </c>
      <c r="AO460" s="142">
        <v>0</v>
      </c>
      <c r="AP460" s="214">
        <f t="shared" si="186"/>
        <v>77.510599636583891</v>
      </c>
    </row>
    <row r="461" spans="1:42" ht="22.5">
      <c r="A461" s="29" t="s">
        <v>566</v>
      </c>
      <c r="B461" s="29" t="s">
        <v>26</v>
      </c>
      <c r="C461" s="29">
        <v>550101</v>
      </c>
      <c r="D461" s="48"/>
      <c r="E461" s="54" t="s">
        <v>754</v>
      </c>
      <c r="F461" s="15">
        <v>2021</v>
      </c>
      <c r="G461" s="142">
        <v>1350</v>
      </c>
      <c r="H461" s="142">
        <v>1350</v>
      </c>
      <c r="I461" s="142">
        <v>0</v>
      </c>
      <c r="J461" s="142">
        <v>0</v>
      </c>
      <c r="K461" s="142">
        <v>0</v>
      </c>
      <c r="L461" s="142">
        <v>1350</v>
      </c>
      <c r="M461" s="142">
        <v>0</v>
      </c>
      <c r="N461" s="142">
        <v>0</v>
      </c>
      <c r="O461" s="142">
        <v>0</v>
      </c>
      <c r="P461" s="142">
        <v>0</v>
      </c>
      <c r="Q461" s="142">
        <v>0</v>
      </c>
      <c r="R461" s="142">
        <v>0</v>
      </c>
      <c r="S461" s="142">
        <v>0</v>
      </c>
      <c r="T461" s="142">
        <v>0</v>
      </c>
      <c r="U461" s="142">
        <v>0</v>
      </c>
      <c r="V461" s="142">
        <v>0</v>
      </c>
      <c r="W461" s="142">
        <v>0</v>
      </c>
      <c r="X461" s="142">
        <v>0</v>
      </c>
      <c r="Y461" s="142">
        <f t="shared" si="184"/>
        <v>1296</v>
      </c>
      <c r="Z461" s="142">
        <v>0</v>
      </c>
      <c r="AA461" s="142">
        <v>0</v>
      </c>
      <c r="AB461" s="142">
        <v>0</v>
      </c>
      <c r="AC461" s="142">
        <v>1296</v>
      </c>
      <c r="AD461" s="142">
        <v>0</v>
      </c>
      <c r="AE461" s="142">
        <v>0</v>
      </c>
      <c r="AF461" s="142">
        <f t="shared" si="185"/>
        <v>0</v>
      </c>
      <c r="AG461" s="142">
        <v>0</v>
      </c>
      <c r="AH461" s="142">
        <v>0</v>
      </c>
      <c r="AI461" s="142">
        <v>0</v>
      </c>
      <c r="AJ461" s="142">
        <v>0</v>
      </c>
      <c r="AK461" s="142">
        <v>0</v>
      </c>
      <c r="AL461" s="142">
        <v>0</v>
      </c>
      <c r="AM461" s="142">
        <v>0</v>
      </c>
      <c r="AN461" s="142">
        <v>0</v>
      </c>
      <c r="AO461" s="142">
        <v>0</v>
      </c>
      <c r="AP461" s="214">
        <f t="shared" si="186"/>
        <v>96</v>
      </c>
    </row>
    <row r="462" spans="1:42" ht="22.5">
      <c r="A462" s="29" t="s">
        <v>566</v>
      </c>
      <c r="B462" s="29" t="s">
        <v>26</v>
      </c>
      <c r="C462" s="29">
        <v>550101</v>
      </c>
      <c r="D462" s="48"/>
      <c r="E462" s="54" t="s">
        <v>755</v>
      </c>
      <c r="F462" s="20">
        <v>2021</v>
      </c>
      <c r="G462" s="142">
        <v>280</v>
      </c>
      <c r="H462" s="142">
        <v>280</v>
      </c>
      <c r="I462" s="142">
        <v>0</v>
      </c>
      <c r="J462" s="142">
        <v>0</v>
      </c>
      <c r="K462" s="142">
        <v>0</v>
      </c>
      <c r="L462" s="142">
        <v>280</v>
      </c>
      <c r="M462" s="142">
        <v>0</v>
      </c>
      <c r="N462" s="142">
        <v>0</v>
      </c>
      <c r="O462" s="142">
        <v>0</v>
      </c>
      <c r="P462" s="142">
        <v>0</v>
      </c>
      <c r="Q462" s="142">
        <v>0</v>
      </c>
      <c r="R462" s="142">
        <v>0</v>
      </c>
      <c r="S462" s="142">
        <v>0</v>
      </c>
      <c r="T462" s="142">
        <v>0</v>
      </c>
      <c r="U462" s="142">
        <v>0</v>
      </c>
      <c r="V462" s="142">
        <v>0</v>
      </c>
      <c r="W462" s="142">
        <v>0</v>
      </c>
      <c r="X462" s="142">
        <v>0</v>
      </c>
      <c r="Y462" s="142">
        <f t="shared" si="184"/>
        <v>0</v>
      </c>
      <c r="Z462" s="142">
        <v>0</v>
      </c>
      <c r="AA462" s="142">
        <v>0</v>
      </c>
      <c r="AB462" s="142">
        <v>0</v>
      </c>
      <c r="AC462" s="142">
        <v>0</v>
      </c>
      <c r="AD462" s="142">
        <v>0</v>
      </c>
      <c r="AE462" s="142">
        <v>0</v>
      </c>
      <c r="AF462" s="142">
        <f t="shared" si="185"/>
        <v>0</v>
      </c>
      <c r="AG462" s="142">
        <v>0</v>
      </c>
      <c r="AH462" s="142">
        <v>0</v>
      </c>
      <c r="AI462" s="142">
        <v>0</v>
      </c>
      <c r="AJ462" s="142">
        <v>0</v>
      </c>
      <c r="AK462" s="142">
        <v>0</v>
      </c>
      <c r="AL462" s="142">
        <v>0</v>
      </c>
      <c r="AM462" s="142">
        <v>0</v>
      </c>
      <c r="AN462" s="142">
        <v>0</v>
      </c>
      <c r="AO462" s="142">
        <v>0</v>
      </c>
      <c r="AP462" s="214">
        <f t="shared" si="186"/>
        <v>0</v>
      </c>
    </row>
    <row r="463" spans="1:42" ht="12" customHeight="1">
      <c r="A463" s="29" t="s">
        <v>566</v>
      </c>
      <c r="B463" s="29" t="s">
        <v>26</v>
      </c>
      <c r="C463" s="29">
        <v>550101</v>
      </c>
      <c r="D463" s="48"/>
      <c r="E463" s="54" t="s">
        <v>756</v>
      </c>
      <c r="F463" s="15">
        <v>2021</v>
      </c>
      <c r="G463" s="142">
        <v>8640</v>
      </c>
      <c r="H463" s="142">
        <v>8640</v>
      </c>
      <c r="I463" s="142">
        <v>0</v>
      </c>
      <c r="J463" s="142">
        <v>0</v>
      </c>
      <c r="K463" s="142">
        <v>0</v>
      </c>
      <c r="L463" s="142">
        <v>8640</v>
      </c>
      <c r="M463" s="142">
        <v>0</v>
      </c>
      <c r="N463" s="142">
        <v>0</v>
      </c>
      <c r="O463" s="142">
        <v>0</v>
      </c>
      <c r="P463" s="142">
        <v>0</v>
      </c>
      <c r="Q463" s="142">
        <v>0</v>
      </c>
      <c r="R463" s="142">
        <v>0</v>
      </c>
      <c r="S463" s="142">
        <v>0</v>
      </c>
      <c r="T463" s="142">
        <v>0</v>
      </c>
      <c r="U463" s="142">
        <v>0</v>
      </c>
      <c r="V463" s="142">
        <v>0</v>
      </c>
      <c r="W463" s="142">
        <v>0</v>
      </c>
      <c r="X463" s="142">
        <v>0</v>
      </c>
      <c r="Y463" s="142">
        <f t="shared" si="184"/>
        <v>4752</v>
      </c>
      <c r="Z463" s="142">
        <v>0</v>
      </c>
      <c r="AA463" s="142">
        <v>0</v>
      </c>
      <c r="AB463" s="142">
        <v>0</v>
      </c>
      <c r="AC463" s="142">
        <v>4752</v>
      </c>
      <c r="AD463" s="142">
        <v>0</v>
      </c>
      <c r="AE463" s="142">
        <v>0</v>
      </c>
      <c r="AF463" s="142">
        <f t="shared" si="185"/>
        <v>0</v>
      </c>
      <c r="AG463" s="142">
        <v>0</v>
      </c>
      <c r="AH463" s="142">
        <v>0</v>
      </c>
      <c r="AI463" s="142">
        <v>0</v>
      </c>
      <c r="AJ463" s="142">
        <v>0</v>
      </c>
      <c r="AK463" s="142">
        <v>0</v>
      </c>
      <c r="AL463" s="142">
        <v>0</v>
      </c>
      <c r="AM463" s="142">
        <v>0</v>
      </c>
      <c r="AN463" s="142">
        <v>0</v>
      </c>
      <c r="AO463" s="142">
        <v>0</v>
      </c>
      <c r="AP463" s="214">
        <f t="shared" si="186"/>
        <v>55.000000000000007</v>
      </c>
    </row>
    <row r="464" spans="1:42" ht="11.25">
      <c r="A464" s="29" t="s">
        <v>566</v>
      </c>
      <c r="B464" s="29" t="s">
        <v>26</v>
      </c>
      <c r="C464" s="29">
        <v>550101</v>
      </c>
      <c r="D464" s="48"/>
      <c r="E464" s="54" t="s">
        <v>753</v>
      </c>
      <c r="F464" s="15">
        <v>2021</v>
      </c>
      <c r="G464" s="142">
        <v>2604</v>
      </c>
      <c r="H464" s="142">
        <v>2604</v>
      </c>
      <c r="I464" s="142">
        <v>0</v>
      </c>
      <c r="J464" s="142">
        <v>0</v>
      </c>
      <c r="K464" s="142">
        <v>0</v>
      </c>
      <c r="L464" s="142">
        <v>2604</v>
      </c>
      <c r="M464" s="142">
        <v>0</v>
      </c>
      <c r="N464" s="142">
        <v>0</v>
      </c>
      <c r="O464" s="142">
        <v>0</v>
      </c>
      <c r="P464" s="142">
        <v>0</v>
      </c>
      <c r="Q464" s="142">
        <v>0</v>
      </c>
      <c r="R464" s="142">
        <v>0</v>
      </c>
      <c r="S464" s="142">
        <v>0</v>
      </c>
      <c r="T464" s="142">
        <v>0</v>
      </c>
      <c r="U464" s="142">
        <v>0</v>
      </c>
      <c r="V464" s="142">
        <v>0</v>
      </c>
      <c r="W464" s="142">
        <v>0</v>
      </c>
      <c r="X464" s="142">
        <v>0</v>
      </c>
      <c r="Y464" s="142">
        <f t="shared" si="184"/>
        <v>405</v>
      </c>
      <c r="Z464" s="142">
        <v>0</v>
      </c>
      <c r="AA464" s="142">
        <v>0</v>
      </c>
      <c r="AB464" s="142">
        <v>0</v>
      </c>
      <c r="AC464" s="142">
        <v>405</v>
      </c>
      <c r="AD464" s="142">
        <v>0</v>
      </c>
      <c r="AE464" s="142">
        <v>0</v>
      </c>
      <c r="AF464" s="142">
        <f t="shared" si="185"/>
        <v>0</v>
      </c>
      <c r="AG464" s="142">
        <v>0</v>
      </c>
      <c r="AH464" s="142">
        <v>0</v>
      </c>
      <c r="AI464" s="142">
        <v>0</v>
      </c>
      <c r="AJ464" s="142">
        <v>0</v>
      </c>
      <c r="AK464" s="142">
        <v>0</v>
      </c>
      <c r="AL464" s="142">
        <v>0</v>
      </c>
      <c r="AM464" s="142">
        <v>0</v>
      </c>
      <c r="AN464" s="142">
        <v>0</v>
      </c>
      <c r="AO464" s="142">
        <v>0</v>
      </c>
      <c r="AP464" s="214">
        <f t="shared" si="186"/>
        <v>15.552995391705068</v>
      </c>
    </row>
    <row r="465" spans="1:42" ht="11.25" customHeight="1">
      <c r="A465" s="29" t="s">
        <v>566</v>
      </c>
      <c r="B465" s="29" t="s">
        <v>26</v>
      </c>
      <c r="C465" s="29">
        <v>550101</v>
      </c>
      <c r="D465" s="48"/>
      <c r="E465" s="54" t="s">
        <v>749</v>
      </c>
      <c r="F465" s="20">
        <v>2021</v>
      </c>
      <c r="G465" s="142">
        <v>17295</v>
      </c>
      <c r="H465" s="142">
        <v>17295</v>
      </c>
      <c r="I465" s="142">
        <v>0</v>
      </c>
      <c r="J465" s="142">
        <v>0</v>
      </c>
      <c r="K465" s="142">
        <v>0</v>
      </c>
      <c r="L465" s="142">
        <v>17295</v>
      </c>
      <c r="M465" s="142">
        <v>0</v>
      </c>
      <c r="N465" s="142">
        <v>0</v>
      </c>
      <c r="O465" s="142">
        <v>0</v>
      </c>
      <c r="P465" s="142">
        <v>0</v>
      </c>
      <c r="Q465" s="142">
        <v>0</v>
      </c>
      <c r="R465" s="142">
        <v>0</v>
      </c>
      <c r="S465" s="142">
        <v>0</v>
      </c>
      <c r="T465" s="142">
        <v>0</v>
      </c>
      <c r="U465" s="142">
        <v>0</v>
      </c>
      <c r="V465" s="142">
        <v>0</v>
      </c>
      <c r="W465" s="142">
        <v>0</v>
      </c>
      <c r="X465" s="142">
        <v>0</v>
      </c>
      <c r="Y465" s="142">
        <f t="shared" si="184"/>
        <v>13011</v>
      </c>
      <c r="Z465" s="142">
        <v>0</v>
      </c>
      <c r="AA465" s="142">
        <v>0</v>
      </c>
      <c r="AB465" s="142">
        <v>0</v>
      </c>
      <c r="AC465" s="142">
        <v>13011</v>
      </c>
      <c r="AD465" s="142">
        <v>0</v>
      </c>
      <c r="AE465" s="142">
        <v>0</v>
      </c>
      <c r="AF465" s="142">
        <f t="shared" si="185"/>
        <v>0</v>
      </c>
      <c r="AG465" s="142">
        <v>0</v>
      </c>
      <c r="AH465" s="142">
        <v>0</v>
      </c>
      <c r="AI465" s="142">
        <v>0</v>
      </c>
      <c r="AJ465" s="142">
        <v>0</v>
      </c>
      <c r="AK465" s="142">
        <v>0</v>
      </c>
      <c r="AL465" s="142">
        <v>0</v>
      </c>
      <c r="AM465" s="142">
        <v>0</v>
      </c>
      <c r="AN465" s="142">
        <v>0</v>
      </c>
      <c r="AO465" s="142">
        <v>0</v>
      </c>
      <c r="AP465" s="214">
        <f t="shared" si="186"/>
        <v>75.229835212489164</v>
      </c>
    </row>
    <row r="466" spans="1:42" ht="22.5">
      <c r="A466" s="29" t="s">
        <v>566</v>
      </c>
      <c r="B466" s="29" t="s">
        <v>26</v>
      </c>
      <c r="C466" s="29">
        <v>550101</v>
      </c>
      <c r="D466" s="48"/>
      <c r="E466" s="54" t="s">
        <v>750</v>
      </c>
      <c r="F466" s="15">
        <v>2021</v>
      </c>
      <c r="G466" s="142">
        <v>6324</v>
      </c>
      <c r="H466" s="142">
        <v>6324</v>
      </c>
      <c r="I466" s="142">
        <v>0</v>
      </c>
      <c r="J466" s="142">
        <v>0</v>
      </c>
      <c r="K466" s="142">
        <v>0</v>
      </c>
      <c r="L466" s="142">
        <v>6324</v>
      </c>
      <c r="M466" s="142">
        <v>0</v>
      </c>
      <c r="N466" s="142">
        <v>0</v>
      </c>
      <c r="O466" s="142">
        <v>0</v>
      </c>
      <c r="P466" s="142">
        <v>0</v>
      </c>
      <c r="Q466" s="142">
        <v>0</v>
      </c>
      <c r="R466" s="142">
        <v>0</v>
      </c>
      <c r="S466" s="142">
        <v>0</v>
      </c>
      <c r="T466" s="142">
        <v>0</v>
      </c>
      <c r="U466" s="142">
        <v>0</v>
      </c>
      <c r="V466" s="142">
        <v>0</v>
      </c>
      <c r="W466" s="142">
        <v>0</v>
      </c>
      <c r="X466" s="142">
        <v>0</v>
      </c>
      <c r="Y466" s="142">
        <f t="shared" si="184"/>
        <v>6324</v>
      </c>
      <c r="Z466" s="142">
        <v>0</v>
      </c>
      <c r="AA466" s="142">
        <v>0</v>
      </c>
      <c r="AB466" s="142">
        <v>0</v>
      </c>
      <c r="AC466" s="142">
        <v>6324</v>
      </c>
      <c r="AD466" s="142">
        <v>0</v>
      </c>
      <c r="AE466" s="142">
        <v>0</v>
      </c>
      <c r="AF466" s="142">
        <f t="shared" si="185"/>
        <v>0</v>
      </c>
      <c r="AG466" s="142">
        <v>0</v>
      </c>
      <c r="AH466" s="142">
        <v>0</v>
      </c>
      <c r="AI466" s="142">
        <v>0</v>
      </c>
      <c r="AJ466" s="142">
        <v>0</v>
      </c>
      <c r="AK466" s="142">
        <v>0</v>
      </c>
      <c r="AL466" s="142">
        <v>0</v>
      </c>
      <c r="AM466" s="142">
        <v>0</v>
      </c>
      <c r="AN466" s="142">
        <v>0</v>
      </c>
      <c r="AO466" s="142">
        <v>0</v>
      </c>
      <c r="AP466" s="214">
        <f t="shared" si="186"/>
        <v>100</v>
      </c>
    </row>
    <row r="467" spans="1:42" ht="10.5" customHeight="1">
      <c r="A467" s="29" t="s">
        <v>566</v>
      </c>
      <c r="B467" s="29" t="s">
        <v>26</v>
      </c>
      <c r="C467" s="29">
        <v>550101</v>
      </c>
      <c r="D467" s="48"/>
      <c r="E467" s="54" t="s">
        <v>751</v>
      </c>
      <c r="F467" s="15">
        <v>2021</v>
      </c>
      <c r="G467" s="142">
        <v>8640</v>
      </c>
      <c r="H467" s="142">
        <v>8640</v>
      </c>
      <c r="I467" s="142">
        <v>0</v>
      </c>
      <c r="J467" s="142">
        <v>0</v>
      </c>
      <c r="K467" s="142">
        <v>0</v>
      </c>
      <c r="L467" s="142">
        <v>8640</v>
      </c>
      <c r="M467" s="142">
        <v>0</v>
      </c>
      <c r="N467" s="142">
        <v>0</v>
      </c>
      <c r="O467" s="142">
        <v>0</v>
      </c>
      <c r="P467" s="142">
        <v>0</v>
      </c>
      <c r="Q467" s="142">
        <v>0</v>
      </c>
      <c r="R467" s="142">
        <v>0</v>
      </c>
      <c r="S467" s="142">
        <v>0</v>
      </c>
      <c r="T467" s="142">
        <v>0</v>
      </c>
      <c r="U467" s="142">
        <v>0</v>
      </c>
      <c r="V467" s="142">
        <v>0</v>
      </c>
      <c r="W467" s="142">
        <v>0</v>
      </c>
      <c r="X467" s="142">
        <v>0</v>
      </c>
      <c r="Y467" s="142">
        <f t="shared" si="184"/>
        <v>0</v>
      </c>
      <c r="Z467" s="142">
        <v>0</v>
      </c>
      <c r="AA467" s="142">
        <v>0</v>
      </c>
      <c r="AB467" s="142">
        <v>0</v>
      </c>
      <c r="AC467" s="142">
        <v>0</v>
      </c>
      <c r="AD467" s="142">
        <v>0</v>
      </c>
      <c r="AE467" s="142">
        <v>0</v>
      </c>
      <c r="AF467" s="142">
        <f t="shared" si="185"/>
        <v>0</v>
      </c>
      <c r="AG467" s="142">
        <v>0</v>
      </c>
      <c r="AH467" s="142">
        <v>0</v>
      </c>
      <c r="AI467" s="142">
        <v>0</v>
      </c>
      <c r="AJ467" s="142">
        <v>0</v>
      </c>
      <c r="AK467" s="142">
        <v>0</v>
      </c>
      <c r="AL467" s="142">
        <v>0</v>
      </c>
      <c r="AM467" s="142">
        <v>0</v>
      </c>
      <c r="AN467" s="142">
        <v>0</v>
      </c>
      <c r="AO467" s="142">
        <v>0</v>
      </c>
      <c r="AP467" s="214">
        <f t="shared" si="186"/>
        <v>0</v>
      </c>
    </row>
    <row r="468" spans="1:42" ht="11.25">
      <c r="A468" s="29" t="s">
        <v>566</v>
      </c>
      <c r="B468" s="29" t="s">
        <v>26</v>
      </c>
      <c r="C468" s="29">
        <v>550101</v>
      </c>
      <c r="D468" s="48"/>
      <c r="E468" s="54" t="s">
        <v>752</v>
      </c>
      <c r="F468" s="20">
        <v>2021</v>
      </c>
      <c r="G468" s="142">
        <v>6085</v>
      </c>
      <c r="H468" s="142">
        <v>6085</v>
      </c>
      <c r="I468" s="142">
        <v>0</v>
      </c>
      <c r="J468" s="142">
        <v>0</v>
      </c>
      <c r="K468" s="142">
        <v>0</v>
      </c>
      <c r="L468" s="142">
        <v>6085</v>
      </c>
      <c r="M468" s="142">
        <v>0</v>
      </c>
      <c r="N468" s="142">
        <v>0</v>
      </c>
      <c r="O468" s="142">
        <v>0</v>
      </c>
      <c r="P468" s="142">
        <v>0</v>
      </c>
      <c r="Q468" s="142">
        <v>0</v>
      </c>
      <c r="R468" s="142">
        <v>0</v>
      </c>
      <c r="S468" s="142">
        <v>0</v>
      </c>
      <c r="T468" s="142">
        <v>0</v>
      </c>
      <c r="U468" s="142">
        <v>0</v>
      </c>
      <c r="V468" s="142">
        <v>0</v>
      </c>
      <c r="W468" s="142">
        <v>0</v>
      </c>
      <c r="X468" s="142">
        <v>0</v>
      </c>
      <c r="Y468" s="142">
        <f t="shared" si="184"/>
        <v>5773</v>
      </c>
      <c r="Z468" s="142">
        <v>0</v>
      </c>
      <c r="AA468" s="142">
        <v>0</v>
      </c>
      <c r="AB468" s="142">
        <v>0</v>
      </c>
      <c r="AC468" s="142">
        <v>5773</v>
      </c>
      <c r="AD468" s="142">
        <v>0</v>
      </c>
      <c r="AE468" s="142">
        <v>0</v>
      </c>
      <c r="AF468" s="142">
        <f t="shared" si="185"/>
        <v>0</v>
      </c>
      <c r="AG468" s="142">
        <v>0</v>
      </c>
      <c r="AH468" s="142">
        <v>0</v>
      </c>
      <c r="AI468" s="142">
        <v>0</v>
      </c>
      <c r="AJ468" s="142">
        <v>0</v>
      </c>
      <c r="AK468" s="142">
        <v>0</v>
      </c>
      <c r="AL468" s="142">
        <v>0</v>
      </c>
      <c r="AM468" s="142">
        <v>0</v>
      </c>
      <c r="AN468" s="142">
        <v>0</v>
      </c>
      <c r="AO468" s="142">
        <v>0</v>
      </c>
      <c r="AP468" s="214">
        <f t="shared" si="186"/>
        <v>94.872637633525059</v>
      </c>
    </row>
    <row r="469" spans="1:42" ht="33.75">
      <c r="A469" s="29" t="s">
        <v>566</v>
      </c>
      <c r="B469" s="29" t="s">
        <v>26</v>
      </c>
      <c r="C469" s="29">
        <v>550101</v>
      </c>
      <c r="D469" s="48"/>
      <c r="E469" s="54" t="s">
        <v>748</v>
      </c>
      <c r="F469" s="20">
        <v>2021</v>
      </c>
      <c r="G469" s="142">
        <v>635</v>
      </c>
      <c r="H469" s="142">
        <v>635</v>
      </c>
      <c r="I469" s="142">
        <v>0</v>
      </c>
      <c r="J469" s="142">
        <v>0</v>
      </c>
      <c r="K469" s="142">
        <v>0</v>
      </c>
      <c r="L469" s="142">
        <v>635</v>
      </c>
      <c r="M469" s="142">
        <v>0</v>
      </c>
      <c r="N469" s="142">
        <v>0</v>
      </c>
      <c r="O469" s="142">
        <v>0</v>
      </c>
      <c r="P469" s="142">
        <v>0</v>
      </c>
      <c r="Q469" s="142">
        <v>0</v>
      </c>
      <c r="R469" s="142">
        <v>0</v>
      </c>
      <c r="S469" s="142">
        <v>0</v>
      </c>
      <c r="T469" s="142">
        <v>0</v>
      </c>
      <c r="U469" s="142">
        <v>0</v>
      </c>
      <c r="V469" s="142">
        <v>0</v>
      </c>
      <c r="W469" s="142">
        <v>0</v>
      </c>
      <c r="X469" s="142">
        <v>0</v>
      </c>
      <c r="Y469" s="142">
        <f t="shared" si="184"/>
        <v>392</v>
      </c>
      <c r="Z469" s="142">
        <v>0</v>
      </c>
      <c r="AA469" s="142">
        <v>0</v>
      </c>
      <c r="AB469" s="142">
        <v>0</v>
      </c>
      <c r="AC469" s="142">
        <v>392</v>
      </c>
      <c r="AD469" s="142">
        <v>0</v>
      </c>
      <c r="AE469" s="142">
        <v>0</v>
      </c>
      <c r="AF469" s="142">
        <f t="shared" si="185"/>
        <v>0</v>
      </c>
      <c r="AG469" s="142">
        <v>0</v>
      </c>
      <c r="AH469" s="142">
        <v>0</v>
      </c>
      <c r="AI469" s="142">
        <v>0</v>
      </c>
      <c r="AJ469" s="142">
        <v>0</v>
      </c>
      <c r="AK469" s="142">
        <v>0</v>
      </c>
      <c r="AL469" s="142">
        <v>0</v>
      </c>
      <c r="AM469" s="142">
        <v>0</v>
      </c>
      <c r="AN469" s="142">
        <v>0</v>
      </c>
      <c r="AO469" s="142">
        <v>0</v>
      </c>
      <c r="AP469" s="214">
        <f t="shared" si="186"/>
        <v>61.732283464566926</v>
      </c>
    </row>
    <row r="470" spans="1:42" ht="33.75">
      <c r="A470" s="29" t="s">
        <v>566</v>
      </c>
      <c r="B470" s="29" t="s">
        <v>26</v>
      </c>
      <c r="C470" s="29">
        <v>550101</v>
      </c>
      <c r="D470" s="48"/>
      <c r="E470" s="54" t="s">
        <v>758</v>
      </c>
      <c r="F470" s="15">
        <v>2021</v>
      </c>
      <c r="G470" s="142">
        <v>2970</v>
      </c>
      <c r="H470" s="142">
        <v>2970</v>
      </c>
      <c r="I470" s="142">
        <v>0</v>
      </c>
      <c r="J470" s="142">
        <v>0</v>
      </c>
      <c r="K470" s="142">
        <v>0</v>
      </c>
      <c r="L470" s="142">
        <v>2970</v>
      </c>
      <c r="M470" s="142">
        <v>0</v>
      </c>
      <c r="N470" s="142">
        <v>0</v>
      </c>
      <c r="O470" s="142">
        <v>0</v>
      </c>
      <c r="P470" s="142">
        <v>0</v>
      </c>
      <c r="Q470" s="142">
        <v>0</v>
      </c>
      <c r="R470" s="142">
        <v>0</v>
      </c>
      <c r="S470" s="142">
        <v>0</v>
      </c>
      <c r="T470" s="142">
        <v>0</v>
      </c>
      <c r="U470" s="142">
        <v>0</v>
      </c>
      <c r="V470" s="142">
        <v>0</v>
      </c>
      <c r="W470" s="142">
        <v>0</v>
      </c>
      <c r="X470" s="142">
        <v>0</v>
      </c>
      <c r="Y470" s="142">
        <f t="shared" si="184"/>
        <v>0</v>
      </c>
      <c r="Z470" s="142">
        <v>0</v>
      </c>
      <c r="AA470" s="142">
        <v>0</v>
      </c>
      <c r="AB470" s="142">
        <v>0</v>
      </c>
      <c r="AC470" s="142">
        <v>0</v>
      </c>
      <c r="AD470" s="142">
        <v>0</v>
      </c>
      <c r="AE470" s="142">
        <v>0</v>
      </c>
      <c r="AF470" s="142">
        <f t="shared" si="185"/>
        <v>0</v>
      </c>
      <c r="AG470" s="142">
        <v>0</v>
      </c>
      <c r="AH470" s="142">
        <v>0</v>
      </c>
      <c r="AI470" s="142">
        <v>0</v>
      </c>
      <c r="AJ470" s="142">
        <v>0</v>
      </c>
      <c r="AK470" s="142">
        <v>0</v>
      </c>
      <c r="AL470" s="142">
        <v>0</v>
      </c>
      <c r="AM470" s="142">
        <v>0</v>
      </c>
      <c r="AN470" s="142">
        <v>0</v>
      </c>
      <c r="AO470" s="142">
        <v>0</v>
      </c>
      <c r="AP470" s="214">
        <f t="shared" si="186"/>
        <v>0</v>
      </c>
    </row>
    <row r="471" spans="1:42" ht="22.5">
      <c r="A471" s="29" t="s">
        <v>566</v>
      </c>
      <c r="B471" s="29" t="s">
        <v>26</v>
      </c>
      <c r="C471" s="29">
        <v>550101</v>
      </c>
      <c r="D471" s="48"/>
      <c r="E471" s="54" t="s">
        <v>759</v>
      </c>
      <c r="F471" s="15">
        <v>2021</v>
      </c>
      <c r="G471" s="142">
        <v>0</v>
      </c>
      <c r="H471" s="142">
        <v>0</v>
      </c>
      <c r="I471" s="142">
        <v>0</v>
      </c>
      <c r="J471" s="142">
        <v>0</v>
      </c>
      <c r="K471" s="142">
        <v>0</v>
      </c>
      <c r="L471" s="142">
        <v>0</v>
      </c>
      <c r="M471" s="142">
        <v>0</v>
      </c>
      <c r="N471" s="142">
        <v>0</v>
      </c>
      <c r="O471" s="142">
        <v>0</v>
      </c>
      <c r="P471" s="142">
        <v>0</v>
      </c>
      <c r="Q471" s="142">
        <v>0</v>
      </c>
      <c r="R471" s="142">
        <v>0</v>
      </c>
      <c r="S471" s="142">
        <v>0</v>
      </c>
      <c r="T471" s="142">
        <v>0</v>
      </c>
      <c r="U471" s="142">
        <v>0</v>
      </c>
      <c r="V471" s="142">
        <v>0</v>
      </c>
      <c r="W471" s="142">
        <v>0</v>
      </c>
      <c r="X471" s="142">
        <v>0</v>
      </c>
      <c r="Y471" s="142">
        <f t="shared" si="184"/>
        <v>0</v>
      </c>
      <c r="Z471" s="142">
        <v>0</v>
      </c>
      <c r="AA471" s="142">
        <v>0</v>
      </c>
      <c r="AB471" s="142">
        <v>0</v>
      </c>
      <c r="AC471" s="142">
        <v>0</v>
      </c>
      <c r="AD471" s="142">
        <v>0</v>
      </c>
      <c r="AE471" s="142">
        <v>0</v>
      </c>
      <c r="AF471" s="142">
        <f t="shared" si="185"/>
        <v>0</v>
      </c>
      <c r="AG471" s="142">
        <v>0</v>
      </c>
      <c r="AH471" s="142">
        <v>0</v>
      </c>
      <c r="AI471" s="142">
        <v>0</v>
      </c>
      <c r="AJ471" s="142">
        <v>0</v>
      </c>
      <c r="AK471" s="142">
        <v>0</v>
      </c>
      <c r="AL471" s="142">
        <v>0</v>
      </c>
      <c r="AM471" s="142">
        <v>0</v>
      </c>
      <c r="AN471" s="142">
        <v>0</v>
      </c>
      <c r="AO471" s="142">
        <v>0</v>
      </c>
      <c r="AP471" s="214" t="s">
        <v>992</v>
      </c>
    </row>
    <row r="472" spans="1:42" ht="11.25">
      <c r="A472" s="29" t="s">
        <v>566</v>
      </c>
      <c r="B472" s="29" t="s">
        <v>26</v>
      </c>
      <c r="C472" s="29">
        <v>550101</v>
      </c>
      <c r="D472" s="48"/>
      <c r="E472" s="54" t="s">
        <v>844</v>
      </c>
      <c r="F472" s="15">
        <v>2021</v>
      </c>
      <c r="G472" s="142">
        <v>3240</v>
      </c>
      <c r="H472" s="142">
        <v>3240</v>
      </c>
      <c r="I472" s="142">
        <v>0</v>
      </c>
      <c r="J472" s="142">
        <v>0</v>
      </c>
      <c r="K472" s="142">
        <v>0</v>
      </c>
      <c r="L472" s="142">
        <v>3240</v>
      </c>
      <c r="M472" s="142">
        <v>0</v>
      </c>
      <c r="N472" s="142">
        <v>0</v>
      </c>
      <c r="O472" s="142">
        <v>0</v>
      </c>
      <c r="P472" s="142">
        <v>0</v>
      </c>
      <c r="Q472" s="142">
        <v>0</v>
      </c>
      <c r="R472" s="142">
        <v>0</v>
      </c>
      <c r="S472" s="142">
        <v>0</v>
      </c>
      <c r="T472" s="142">
        <v>0</v>
      </c>
      <c r="U472" s="142">
        <v>0</v>
      </c>
      <c r="V472" s="142">
        <v>0</v>
      </c>
      <c r="W472" s="142">
        <v>0</v>
      </c>
      <c r="X472" s="142">
        <v>0</v>
      </c>
      <c r="Y472" s="142">
        <f t="shared" si="184"/>
        <v>0</v>
      </c>
      <c r="Z472" s="142">
        <v>0</v>
      </c>
      <c r="AA472" s="142">
        <v>0</v>
      </c>
      <c r="AB472" s="142">
        <v>0</v>
      </c>
      <c r="AC472" s="142">
        <v>0</v>
      </c>
      <c r="AD472" s="142">
        <v>0</v>
      </c>
      <c r="AE472" s="142">
        <v>0</v>
      </c>
      <c r="AF472" s="142">
        <f t="shared" si="185"/>
        <v>0</v>
      </c>
      <c r="AG472" s="142">
        <v>0</v>
      </c>
      <c r="AH472" s="142">
        <v>0</v>
      </c>
      <c r="AI472" s="142">
        <v>0</v>
      </c>
      <c r="AJ472" s="142">
        <v>0</v>
      </c>
      <c r="AK472" s="142">
        <v>0</v>
      </c>
      <c r="AL472" s="142">
        <v>0</v>
      </c>
      <c r="AM472" s="142">
        <v>0</v>
      </c>
      <c r="AN472" s="142">
        <v>0</v>
      </c>
      <c r="AO472" s="142">
        <v>0</v>
      </c>
      <c r="AP472" s="214">
        <f t="shared" si="186"/>
        <v>0</v>
      </c>
    </row>
    <row r="473" spans="1:42" ht="11.25">
      <c r="A473" s="29" t="s">
        <v>566</v>
      </c>
      <c r="B473" s="29" t="s">
        <v>26</v>
      </c>
      <c r="C473" s="29">
        <v>550101</v>
      </c>
      <c r="D473" s="48"/>
      <c r="E473" s="54" t="s">
        <v>842</v>
      </c>
      <c r="F473" s="15">
        <v>2021</v>
      </c>
      <c r="G473" s="142">
        <v>1182</v>
      </c>
      <c r="H473" s="142">
        <v>1182</v>
      </c>
      <c r="I473" s="142">
        <v>0</v>
      </c>
      <c r="J473" s="142">
        <v>0</v>
      </c>
      <c r="K473" s="142">
        <v>930</v>
      </c>
      <c r="L473" s="142">
        <v>252</v>
      </c>
      <c r="M473" s="142">
        <v>0</v>
      </c>
      <c r="N473" s="142">
        <v>0</v>
      </c>
      <c r="O473" s="142">
        <v>0</v>
      </c>
      <c r="P473" s="142">
        <v>0</v>
      </c>
      <c r="Q473" s="142">
        <v>0</v>
      </c>
      <c r="R473" s="142">
        <v>0</v>
      </c>
      <c r="S473" s="142">
        <v>0</v>
      </c>
      <c r="T473" s="142">
        <v>0</v>
      </c>
      <c r="U473" s="142">
        <v>0</v>
      </c>
      <c r="V473" s="142">
        <v>0</v>
      </c>
      <c r="W473" s="142">
        <v>0</v>
      </c>
      <c r="X473" s="142">
        <v>0</v>
      </c>
      <c r="Y473" s="142">
        <f t="shared" si="184"/>
        <v>1181</v>
      </c>
      <c r="Z473" s="142">
        <v>0</v>
      </c>
      <c r="AA473" s="142">
        <v>0</v>
      </c>
      <c r="AB473" s="142">
        <v>930</v>
      </c>
      <c r="AC473" s="142">
        <v>251</v>
      </c>
      <c r="AD473" s="142">
        <v>0</v>
      </c>
      <c r="AE473" s="142">
        <v>0</v>
      </c>
      <c r="AF473" s="142">
        <f t="shared" si="185"/>
        <v>0</v>
      </c>
      <c r="AG473" s="142">
        <v>0</v>
      </c>
      <c r="AH473" s="142">
        <v>0</v>
      </c>
      <c r="AI473" s="142">
        <v>0</v>
      </c>
      <c r="AJ473" s="142">
        <v>0</v>
      </c>
      <c r="AK473" s="142">
        <v>0</v>
      </c>
      <c r="AL473" s="142">
        <v>0</v>
      </c>
      <c r="AM473" s="142">
        <v>0</v>
      </c>
      <c r="AN473" s="142">
        <v>0</v>
      </c>
      <c r="AO473" s="142">
        <v>0</v>
      </c>
      <c r="AP473" s="214">
        <f t="shared" si="186"/>
        <v>99.915397631133672</v>
      </c>
    </row>
    <row r="474" spans="1:42" ht="11.25">
      <c r="A474" s="29" t="s">
        <v>566</v>
      </c>
      <c r="B474" s="29" t="s">
        <v>26</v>
      </c>
      <c r="C474" s="29">
        <v>550101</v>
      </c>
      <c r="D474" s="48"/>
      <c r="E474" s="54" t="s">
        <v>931</v>
      </c>
      <c r="F474" s="15">
        <v>2021</v>
      </c>
      <c r="G474" s="142">
        <v>788</v>
      </c>
      <c r="H474" s="142">
        <v>788</v>
      </c>
      <c r="I474" s="142">
        <v>0</v>
      </c>
      <c r="J474" s="142">
        <v>0</v>
      </c>
      <c r="K474" s="142">
        <v>620</v>
      </c>
      <c r="L474" s="142">
        <v>168</v>
      </c>
      <c r="M474" s="142">
        <v>0</v>
      </c>
      <c r="N474" s="142">
        <v>0</v>
      </c>
      <c r="O474" s="142">
        <v>0</v>
      </c>
      <c r="P474" s="142">
        <v>0</v>
      </c>
      <c r="Q474" s="142">
        <v>0</v>
      </c>
      <c r="R474" s="142">
        <v>0</v>
      </c>
      <c r="S474" s="142">
        <v>0</v>
      </c>
      <c r="T474" s="142">
        <v>0</v>
      </c>
      <c r="U474" s="142">
        <v>0</v>
      </c>
      <c r="V474" s="142">
        <v>0</v>
      </c>
      <c r="W474" s="142">
        <v>0</v>
      </c>
      <c r="X474" s="142">
        <v>0</v>
      </c>
      <c r="Y474" s="142">
        <f t="shared" si="184"/>
        <v>787</v>
      </c>
      <c r="Z474" s="142">
        <v>0</v>
      </c>
      <c r="AA474" s="142">
        <v>0</v>
      </c>
      <c r="AB474" s="142">
        <v>620</v>
      </c>
      <c r="AC474" s="142">
        <v>167</v>
      </c>
      <c r="AD474" s="142">
        <v>0</v>
      </c>
      <c r="AE474" s="142">
        <v>0</v>
      </c>
      <c r="AF474" s="142">
        <f t="shared" si="185"/>
        <v>0</v>
      </c>
      <c r="AG474" s="142">
        <v>0</v>
      </c>
      <c r="AH474" s="142">
        <v>0</v>
      </c>
      <c r="AI474" s="142">
        <v>0</v>
      </c>
      <c r="AJ474" s="142">
        <v>0</v>
      </c>
      <c r="AK474" s="142">
        <v>0</v>
      </c>
      <c r="AL474" s="142">
        <v>0</v>
      </c>
      <c r="AM474" s="142">
        <v>0</v>
      </c>
      <c r="AN474" s="142">
        <v>0</v>
      </c>
      <c r="AO474" s="142">
        <v>0</v>
      </c>
      <c r="AP474" s="214">
        <f t="shared" si="186"/>
        <v>99.873096446700501</v>
      </c>
    </row>
    <row r="475" spans="1:42" ht="22.5">
      <c r="A475" s="29" t="s">
        <v>566</v>
      </c>
      <c r="B475" s="29" t="s">
        <v>26</v>
      </c>
      <c r="C475" s="29">
        <v>550101</v>
      </c>
      <c r="D475" s="48"/>
      <c r="E475" s="54" t="s">
        <v>760</v>
      </c>
      <c r="F475" s="20">
        <v>2021</v>
      </c>
      <c r="G475" s="142">
        <v>0</v>
      </c>
      <c r="H475" s="142">
        <v>0</v>
      </c>
      <c r="I475" s="142">
        <v>0</v>
      </c>
      <c r="J475" s="142">
        <v>0</v>
      </c>
      <c r="K475" s="142">
        <v>0</v>
      </c>
      <c r="L475" s="142">
        <v>0</v>
      </c>
      <c r="M475" s="142">
        <v>0</v>
      </c>
      <c r="N475" s="142">
        <v>0</v>
      </c>
      <c r="O475" s="142">
        <v>0</v>
      </c>
      <c r="P475" s="142">
        <v>0</v>
      </c>
      <c r="Q475" s="142">
        <v>0</v>
      </c>
      <c r="R475" s="142">
        <v>0</v>
      </c>
      <c r="S475" s="142">
        <v>0</v>
      </c>
      <c r="T475" s="142">
        <v>0</v>
      </c>
      <c r="U475" s="142">
        <v>0</v>
      </c>
      <c r="V475" s="142">
        <v>0</v>
      </c>
      <c r="W475" s="142">
        <v>0</v>
      </c>
      <c r="X475" s="142">
        <v>0</v>
      </c>
      <c r="Y475" s="142">
        <f t="shared" si="184"/>
        <v>0</v>
      </c>
      <c r="Z475" s="142">
        <v>0</v>
      </c>
      <c r="AA475" s="142">
        <v>0</v>
      </c>
      <c r="AB475" s="142">
        <v>0</v>
      </c>
      <c r="AC475" s="142">
        <v>0</v>
      </c>
      <c r="AD475" s="142">
        <v>0</v>
      </c>
      <c r="AE475" s="142">
        <v>0</v>
      </c>
      <c r="AF475" s="142">
        <f t="shared" si="185"/>
        <v>0</v>
      </c>
      <c r="AG475" s="142">
        <v>0</v>
      </c>
      <c r="AH475" s="142">
        <v>0</v>
      </c>
      <c r="AI475" s="142">
        <v>0</v>
      </c>
      <c r="AJ475" s="142">
        <v>0</v>
      </c>
      <c r="AK475" s="142">
        <v>0</v>
      </c>
      <c r="AL475" s="142">
        <v>0</v>
      </c>
      <c r="AM475" s="142">
        <v>0</v>
      </c>
      <c r="AN475" s="142">
        <v>0</v>
      </c>
      <c r="AO475" s="142">
        <v>0</v>
      </c>
      <c r="AP475" s="214" t="s">
        <v>992</v>
      </c>
    </row>
    <row r="476" spans="1:42" ht="11.25">
      <c r="A476" s="29" t="s">
        <v>566</v>
      </c>
      <c r="B476" s="29" t="s">
        <v>26</v>
      </c>
      <c r="C476" s="29">
        <v>550101</v>
      </c>
      <c r="D476" s="48"/>
      <c r="E476" s="54" t="s">
        <v>757</v>
      </c>
      <c r="F476" s="20">
        <v>2021</v>
      </c>
      <c r="G476" s="142">
        <v>3510</v>
      </c>
      <c r="H476" s="142">
        <v>3510</v>
      </c>
      <c r="I476" s="142">
        <v>0</v>
      </c>
      <c r="J476" s="142">
        <v>0</v>
      </c>
      <c r="K476" s="142">
        <v>0</v>
      </c>
      <c r="L476" s="142">
        <v>3510</v>
      </c>
      <c r="M476" s="142">
        <v>0</v>
      </c>
      <c r="N476" s="142">
        <v>0</v>
      </c>
      <c r="O476" s="142">
        <v>0</v>
      </c>
      <c r="P476" s="142">
        <v>0</v>
      </c>
      <c r="Q476" s="142">
        <v>0</v>
      </c>
      <c r="R476" s="142">
        <v>0</v>
      </c>
      <c r="S476" s="142">
        <v>0</v>
      </c>
      <c r="T476" s="142">
        <v>0</v>
      </c>
      <c r="U476" s="142">
        <v>0</v>
      </c>
      <c r="V476" s="142">
        <v>0</v>
      </c>
      <c r="W476" s="142">
        <v>0</v>
      </c>
      <c r="X476" s="142">
        <v>0</v>
      </c>
      <c r="Y476" s="142">
        <f t="shared" si="184"/>
        <v>815</v>
      </c>
      <c r="Z476" s="142">
        <v>0</v>
      </c>
      <c r="AA476" s="142">
        <v>0</v>
      </c>
      <c r="AB476" s="142">
        <v>0</v>
      </c>
      <c r="AC476" s="142">
        <v>815</v>
      </c>
      <c r="AD476" s="142">
        <v>0</v>
      </c>
      <c r="AE476" s="142">
        <v>0</v>
      </c>
      <c r="AF476" s="142">
        <f t="shared" si="185"/>
        <v>0</v>
      </c>
      <c r="AG476" s="142">
        <v>0</v>
      </c>
      <c r="AH476" s="142">
        <v>0</v>
      </c>
      <c r="AI476" s="142">
        <v>0</v>
      </c>
      <c r="AJ476" s="142">
        <v>0</v>
      </c>
      <c r="AK476" s="142">
        <v>0</v>
      </c>
      <c r="AL476" s="142">
        <v>0</v>
      </c>
      <c r="AM476" s="142">
        <v>0</v>
      </c>
      <c r="AN476" s="142">
        <v>0</v>
      </c>
      <c r="AO476" s="142">
        <v>0</v>
      </c>
      <c r="AP476" s="214">
        <f t="shared" si="186"/>
        <v>23.219373219373217</v>
      </c>
    </row>
    <row r="477" spans="1:42" ht="11.25">
      <c r="A477" s="29" t="s">
        <v>566</v>
      </c>
      <c r="B477" s="29" t="s">
        <v>26</v>
      </c>
      <c r="C477" s="29">
        <v>550101</v>
      </c>
      <c r="D477" s="48"/>
      <c r="E477" s="54" t="s">
        <v>817</v>
      </c>
      <c r="F477" s="15" t="s">
        <v>151</v>
      </c>
      <c r="G477" s="142">
        <v>6648</v>
      </c>
      <c r="H477" s="142">
        <v>6648</v>
      </c>
      <c r="I477" s="142">
        <v>0</v>
      </c>
      <c r="J477" s="142">
        <v>0</v>
      </c>
      <c r="K477" s="142">
        <v>5464</v>
      </c>
      <c r="L477" s="142">
        <v>1184</v>
      </c>
      <c r="M477" s="142">
        <v>0</v>
      </c>
      <c r="N477" s="142">
        <v>0</v>
      </c>
      <c r="O477" s="142">
        <v>0</v>
      </c>
      <c r="P477" s="142">
        <v>0</v>
      </c>
      <c r="Q477" s="142">
        <v>0</v>
      </c>
      <c r="R477" s="142">
        <v>0</v>
      </c>
      <c r="S477" s="142">
        <v>0</v>
      </c>
      <c r="T477" s="142">
        <v>0</v>
      </c>
      <c r="U477" s="142">
        <v>0</v>
      </c>
      <c r="V477" s="142">
        <v>0</v>
      </c>
      <c r="W477" s="142">
        <v>0</v>
      </c>
      <c r="X477" s="142">
        <v>0</v>
      </c>
      <c r="Y477" s="142">
        <f t="shared" si="184"/>
        <v>6136</v>
      </c>
      <c r="Z477" s="142">
        <v>0</v>
      </c>
      <c r="AA477" s="142">
        <v>0</v>
      </c>
      <c r="AB477" s="142">
        <v>5061</v>
      </c>
      <c r="AC477" s="142">
        <v>1075</v>
      </c>
      <c r="AD477" s="142">
        <v>0</v>
      </c>
      <c r="AE477" s="142">
        <v>0</v>
      </c>
      <c r="AF477" s="142">
        <f t="shared" si="185"/>
        <v>0</v>
      </c>
      <c r="AG477" s="142">
        <v>0</v>
      </c>
      <c r="AH477" s="142">
        <v>0</v>
      </c>
      <c r="AI477" s="142">
        <v>0</v>
      </c>
      <c r="AJ477" s="142">
        <v>0</v>
      </c>
      <c r="AK477" s="142">
        <v>0</v>
      </c>
      <c r="AL477" s="142">
        <v>0</v>
      </c>
      <c r="AM477" s="142">
        <v>0</v>
      </c>
      <c r="AN477" s="142">
        <v>0</v>
      </c>
      <c r="AO477" s="142">
        <v>0</v>
      </c>
      <c r="AP477" s="214">
        <f t="shared" si="186"/>
        <v>92.298435619735258</v>
      </c>
    </row>
    <row r="478" spans="1:42" ht="11.25">
      <c r="A478" s="29" t="s">
        <v>566</v>
      </c>
      <c r="B478" s="29" t="s">
        <v>26</v>
      </c>
      <c r="C478" s="29">
        <v>550101</v>
      </c>
      <c r="D478" s="48"/>
      <c r="E478" s="54" t="s">
        <v>818</v>
      </c>
      <c r="F478" s="15" t="s">
        <v>151</v>
      </c>
      <c r="G478" s="142">
        <v>1068</v>
      </c>
      <c r="H478" s="142">
        <v>1068</v>
      </c>
      <c r="I478" s="142">
        <v>0</v>
      </c>
      <c r="J478" s="142">
        <v>0</v>
      </c>
      <c r="K478" s="142">
        <v>841</v>
      </c>
      <c r="L478" s="142">
        <v>227</v>
      </c>
      <c r="M478" s="142">
        <v>0</v>
      </c>
      <c r="N478" s="142">
        <v>0</v>
      </c>
      <c r="O478" s="142">
        <v>0</v>
      </c>
      <c r="P478" s="142">
        <v>0</v>
      </c>
      <c r="Q478" s="142">
        <v>0</v>
      </c>
      <c r="R478" s="142">
        <v>0</v>
      </c>
      <c r="S478" s="142">
        <v>0</v>
      </c>
      <c r="T478" s="142">
        <v>0</v>
      </c>
      <c r="U478" s="142">
        <v>0</v>
      </c>
      <c r="V478" s="142">
        <v>0</v>
      </c>
      <c r="W478" s="142">
        <v>0</v>
      </c>
      <c r="X478" s="142">
        <v>0</v>
      </c>
      <c r="Y478" s="142">
        <f t="shared" si="184"/>
        <v>1068</v>
      </c>
      <c r="Z478" s="142">
        <v>0</v>
      </c>
      <c r="AA478" s="142">
        <v>0</v>
      </c>
      <c r="AB478" s="142">
        <v>841</v>
      </c>
      <c r="AC478" s="142">
        <v>227</v>
      </c>
      <c r="AD478" s="142">
        <v>0</v>
      </c>
      <c r="AE478" s="142">
        <v>0</v>
      </c>
      <c r="AF478" s="142">
        <f t="shared" si="185"/>
        <v>0</v>
      </c>
      <c r="AG478" s="142">
        <v>0</v>
      </c>
      <c r="AH478" s="142">
        <v>0</v>
      </c>
      <c r="AI478" s="142">
        <v>0</v>
      </c>
      <c r="AJ478" s="142">
        <v>0</v>
      </c>
      <c r="AK478" s="142">
        <v>0</v>
      </c>
      <c r="AL478" s="142">
        <v>0</v>
      </c>
      <c r="AM478" s="142">
        <v>0</v>
      </c>
      <c r="AN478" s="142">
        <v>0</v>
      </c>
      <c r="AO478" s="142">
        <v>0</v>
      </c>
      <c r="AP478" s="214">
        <f t="shared" si="186"/>
        <v>100</v>
      </c>
    </row>
    <row r="479" spans="1:42" ht="11.25">
      <c r="A479" s="29" t="s">
        <v>566</v>
      </c>
      <c r="B479" s="29" t="s">
        <v>26</v>
      </c>
      <c r="C479" s="29">
        <v>550101</v>
      </c>
      <c r="D479" s="48"/>
      <c r="E479" s="54" t="s">
        <v>819</v>
      </c>
      <c r="F479" s="15" t="s">
        <v>151</v>
      </c>
      <c r="G479" s="142">
        <v>2305</v>
      </c>
      <c r="H479" s="142">
        <v>2305</v>
      </c>
      <c r="I479" s="142">
        <v>0</v>
      </c>
      <c r="J479" s="142">
        <v>0</v>
      </c>
      <c r="K479" s="142">
        <v>1815</v>
      </c>
      <c r="L479" s="142">
        <v>490</v>
      </c>
      <c r="M479" s="142">
        <v>0</v>
      </c>
      <c r="N479" s="142">
        <v>0</v>
      </c>
      <c r="O479" s="142">
        <v>0</v>
      </c>
      <c r="P479" s="142">
        <v>0</v>
      </c>
      <c r="Q479" s="142">
        <v>0</v>
      </c>
      <c r="R479" s="142">
        <v>0</v>
      </c>
      <c r="S479" s="142">
        <v>0</v>
      </c>
      <c r="T479" s="142">
        <v>0</v>
      </c>
      <c r="U479" s="142">
        <v>0</v>
      </c>
      <c r="V479" s="142">
        <v>0</v>
      </c>
      <c r="W479" s="142">
        <v>0</v>
      </c>
      <c r="X479" s="142">
        <v>0</v>
      </c>
      <c r="Y479" s="142">
        <f t="shared" si="184"/>
        <v>2305</v>
      </c>
      <c r="Z479" s="142">
        <v>0</v>
      </c>
      <c r="AA479" s="142">
        <v>0</v>
      </c>
      <c r="AB479" s="142">
        <v>1815</v>
      </c>
      <c r="AC479" s="142">
        <v>490</v>
      </c>
      <c r="AD479" s="142">
        <v>0</v>
      </c>
      <c r="AE479" s="142">
        <v>0</v>
      </c>
      <c r="AF479" s="142">
        <f t="shared" si="185"/>
        <v>0</v>
      </c>
      <c r="AG479" s="142">
        <v>0</v>
      </c>
      <c r="AH479" s="142">
        <v>0</v>
      </c>
      <c r="AI479" s="142">
        <v>0</v>
      </c>
      <c r="AJ479" s="142">
        <v>0</v>
      </c>
      <c r="AK479" s="142">
        <v>0</v>
      </c>
      <c r="AL479" s="142">
        <v>0</v>
      </c>
      <c r="AM479" s="142">
        <v>0</v>
      </c>
      <c r="AN479" s="142">
        <v>0</v>
      </c>
      <c r="AO479" s="142">
        <v>0</v>
      </c>
      <c r="AP479" s="214">
        <f t="shared" si="186"/>
        <v>100</v>
      </c>
    </row>
    <row r="480" spans="1:42" ht="11.25">
      <c r="A480" s="29" t="s">
        <v>566</v>
      </c>
      <c r="B480" s="29" t="s">
        <v>26</v>
      </c>
      <c r="C480" s="29">
        <v>550101</v>
      </c>
      <c r="D480" s="48"/>
      <c r="E480" s="54" t="s">
        <v>820</v>
      </c>
      <c r="F480" s="15" t="s">
        <v>151</v>
      </c>
      <c r="G480" s="142">
        <v>18063</v>
      </c>
      <c r="H480" s="142">
        <v>18063</v>
      </c>
      <c r="I480" s="142">
        <v>0</v>
      </c>
      <c r="J480" s="142">
        <v>0</v>
      </c>
      <c r="K480" s="142">
        <v>14223</v>
      </c>
      <c r="L480" s="142">
        <v>3840</v>
      </c>
      <c r="M480" s="142">
        <v>0</v>
      </c>
      <c r="N480" s="142">
        <v>0</v>
      </c>
      <c r="O480" s="142">
        <v>0</v>
      </c>
      <c r="P480" s="142">
        <v>0</v>
      </c>
      <c r="Q480" s="142">
        <v>0</v>
      </c>
      <c r="R480" s="142">
        <v>0</v>
      </c>
      <c r="S480" s="142">
        <v>0</v>
      </c>
      <c r="T480" s="142">
        <v>0</v>
      </c>
      <c r="U480" s="142">
        <v>0</v>
      </c>
      <c r="V480" s="142">
        <v>0</v>
      </c>
      <c r="W480" s="142">
        <v>0</v>
      </c>
      <c r="X480" s="142">
        <v>0</v>
      </c>
      <c r="Y480" s="142">
        <f t="shared" si="184"/>
        <v>18063</v>
      </c>
      <c r="Z480" s="142">
        <v>0</v>
      </c>
      <c r="AA480" s="142">
        <v>0</v>
      </c>
      <c r="AB480" s="142">
        <v>14223</v>
      </c>
      <c r="AC480" s="142">
        <v>3840</v>
      </c>
      <c r="AD480" s="142">
        <v>0</v>
      </c>
      <c r="AE480" s="142">
        <v>0</v>
      </c>
      <c r="AF480" s="142">
        <f t="shared" si="185"/>
        <v>0</v>
      </c>
      <c r="AG480" s="142">
        <v>0</v>
      </c>
      <c r="AH480" s="142">
        <v>0</v>
      </c>
      <c r="AI480" s="142">
        <v>0</v>
      </c>
      <c r="AJ480" s="142">
        <v>0</v>
      </c>
      <c r="AK480" s="142">
        <v>0</v>
      </c>
      <c r="AL480" s="142">
        <v>0</v>
      </c>
      <c r="AM480" s="142">
        <v>0</v>
      </c>
      <c r="AN480" s="142">
        <v>0</v>
      </c>
      <c r="AO480" s="142">
        <v>0</v>
      </c>
      <c r="AP480" s="214">
        <f t="shared" si="186"/>
        <v>100</v>
      </c>
    </row>
    <row r="481" spans="1:42" ht="11.25">
      <c r="A481" s="29" t="s">
        <v>566</v>
      </c>
      <c r="B481" s="29" t="s">
        <v>26</v>
      </c>
      <c r="C481" s="29">
        <v>550101</v>
      </c>
      <c r="D481" s="48"/>
      <c r="E481" s="54" t="s">
        <v>821</v>
      </c>
      <c r="F481" s="15" t="s">
        <v>151</v>
      </c>
      <c r="G481" s="142">
        <v>3556</v>
      </c>
      <c r="H481" s="142">
        <v>3556</v>
      </c>
      <c r="I481" s="142">
        <v>0</v>
      </c>
      <c r="J481" s="142">
        <v>0</v>
      </c>
      <c r="K481" s="142">
        <v>2800</v>
      </c>
      <c r="L481" s="142">
        <v>756</v>
      </c>
      <c r="M481" s="142">
        <v>0</v>
      </c>
      <c r="N481" s="142">
        <v>0</v>
      </c>
      <c r="O481" s="142">
        <v>0</v>
      </c>
      <c r="P481" s="142">
        <v>0</v>
      </c>
      <c r="Q481" s="142">
        <v>0</v>
      </c>
      <c r="R481" s="142">
        <v>0</v>
      </c>
      <c r="S481" s="142">
        <v>0</v>
      </c>
      <c r="T481" s="142">
        <v>0</v>
      </c>
      <c r="U481" s="142">
        <v>0</v>
      </c>
      <c r="V481" s="142">
        <v>0</v>
      </c>
      <c r="W481" s="142">
        <v>0</v>
      </c>
      <c r="X481" s="142">
        <v>0</v>
      </c>
      <c r="Y481" s="142">
        <f t="shared" si="184"/>
        <v>2800</v>
      </c>
      <c r="Z481" s="142">
        <v>0</v>
      </c>
      <c r="AA481" s="142">
        <v>0</v>
      </c>
      <c r="AB481" s="142">
        <v>2800</v>
      </c>
      <c r="AC481" s="142">
        <v>0</v>
      </c>
      <c r="AD481" s="142">
        <v>0</v>
      </c>
      <c r="AE481" s="142">
        <v>0</v>
      </c>
      <c r="AF481" s="142">
        <f t="shared" si="185"/>
        <v>0</v>
      </c>
      <c r="AG481" s="142">
        <v>0</v>
      </c>
      <c r="AH481" s="142">
        <v>0</v>
      </c>
      <c r="AI481" s="142">
        <v>0</v>
      </c>
      <c r="AJ481" s="142">
        <v>0</v>
      </c>
      <c r="AK481" s="142">
        <v>0</v>
      </c>
      <c r="AL481" s="142">
        <v>0</v>
      </c>
      <c r="AM481" s="142">
        <v>0</v>
      </c>
      <c r="AN481" s="142">
        <v>0</v>
      </c>
      <c r="AO481" s="142">
        <v>0</v>
      </c>
      <c r="AP481" s="214">
        <f t="shared" si="186"/>
        <v>78.740157480314963</v>
      </c>
    </row>
    <row r="482" spans="1:42" ht="11.25">
      <c r="A482" s="29" t="s">
        <v>566</v>
      </c>
      <c r="B482" s="29" t="s">
        <v>26</v>
      </c>
      <c r="C482" s="29">
        <v>550101</v>
      </c>
      <c r="D482" s="48"/>
      <c r="E482" s="54" t="s">
        <v>822</v>
      </c>
      <c r="F482" s="15" t="s">
        <v>151</v>
      </c>
      <c r="G482" s="142">
        <v>356731</v>
      </c>
      <c r="H482" s="142">
        <v>356731</v>
      </c>
      <c r="I482" s="142">
        <v>0</v>
      </c>
      <c r="J482" s="142">
        <v>0</v>
      </c>
      <c r="K482" s="142">
        <v>345020</v>
      </c>
      <c r="L482" s="142">
        <v>0</v>
      </c>
      <c r="M482" s="142">
        <v>0</v>
      </c>
      <c r="N482" s="142">
        <v>0</v>
      </c>
      <c r="O482" s="142">
        <v>11711</v>
      </c>
      <c r="P482" s="142">
        <v>9221</v>
      </c>
      <c r="Q482" s="142">
        <v>2490</v>
      </c>
      <c r="R482" s="142">
        <v>0</v>
      </c>
      <c r="S482" s="142">
        <v>0</v>
      </c>
      <c r="T482" s="142">
        <v>0</v>
      </c>
      <c r="U482" s="142">
        <v>0</v>
      </c>
      <c r="V482" s="142">
        <v>0</v>
      </c>
      <c r="W482" s="142">
        <v>0</v>
      </c>
      <c r="X482" s="142">
        <v>0</v>
      </c>
      <c r="Y482" s="142">
        <f t="shared" si="184"/>
        <v>0</v>
      </c>
      <c r="Z482" s="142">
        <v>0</v>
      </c>
      <c r="AA482" s="142">
        <v>0</v>
      </c>
      <c r="AB482" s="142">
        <v>0</v>
      </c>
      <c r="AC482" s="142">
        <v>0</v>
      </c>
      <c r="AD482" s="142">
        <v>0</v>
      </c>
      <c r="AE482" s="142">
        <v>0</v>
      </c>
      <c r="AF482" s="142">
        <f t="shared" si="185"/>
        <v>0</v>
      </c>
      <c r="AG482" s="142">
        <v>0</v>
      </c>
      <c r="AH482" s="142">
        <v>0</v>
      </c>
      <c r="AI482" s="142">
        <v>0</v>
      </c>
      <c r="AJ482" s="142">
        <v>0</v>
      </c>
      <c r="AK482" s="142">
        <v>0</v>
      </c>
      <c r="AL482" s="142">
        <v>0</v>
      </c>
      <c r="AM482" s="142">
        <v>0</v>
      </c>
      <c r="AN482" s="142">
        <v>0</v>
      </c>
      <c r="AO482" s="142">
        <v>0</v>
      </c>
      <c r="AP482" s="214">
        <f t="shared" si="186"/>
        <v>0</v>
      </c>
    </row>
    <row r="483" spans="1:42" ht="11.25">
      <c r="A483" s="29" t="s">
        <v>566</v>
      </c>
      <c r="B483" s="29" t="s">
        <v>26</v>
      </c>
      <c r="C483" s="29">
        <v>550101</v>
      </c>
      <c r="D483" s="48"/>
      <c r="E483" s="54" t="s">
        <v>823</v>
      </c>
      <c r="F483" s="15" t="s">
        <v>151</v>
      </c>
      <c r="G483" s="142">
        <v>47</v>
      </c>
      <c r="H483" s="142">
        <v>47</v>
      </c>
      <c r="I483" s="142">
        <v>0</v>
      </c>
      <c r="J483" s="142">
        <v>0</v>
      </c>
      <c r="K483" s="142">
        <v>37</v>
      </c>
      <c r="L483" s="142">
        <v>10</v>
      </c>
      <c r="M483" s="142">
        <v>0</v>
      </c>
      <c r="N483" s="142">
        <v>0</v>
      </c>
      <c r="O483" s="142">
        <v>0</v>
      </c>
      <c r="P483" s="142">
        <v>0</v>
      </c>
      <c r="Q483" s="142">
        <v>0</v>
      </c>
      <c r="R483" s="142">
        <v>0</v>
      </c>
      <c r="S483" s="142">
        <v>0</v>
      </c>
      <c r="T483" s="142">
        <v>0</v>
      </c>
      <c r="U483" s="142">
        <v>0</v>
      </c>
      <c r="V483" s="142">
        <v>0</v>
      </c>
      <c r="W483" s="142">
        <v>0</v>
      </c>
      <c r="X483" s="142">
        <v>0</v>
      </c>
      <c r="Y483" s="142">
        <f t="shared" si="184"/>
        <v>0</v>
      </c>
      <c r="Z483" s="142">
        <v>0</v>
      </c>
      <c r="AA483" s="142">
        <v>0</v>
      </c>
      <c r="AB483" s="142">
        <v>0</v>
      </c>
      <c r="AC483" s="142">
        <v>0</v>
      </c>
      <c r="AD483" s="142">
        <v>0</v>
      </c>
      <c r="AE483" s="142">
        <v>0</v>
      </c>
      <c r="AF483" s="142">
        <f t="shared" si="185"/>
        <v>0</v>
      </c>
      <c r="AG483" s="142">
        <v>0</v>
      </c>
      <c r="AH483" s="142">
        <v>0</v>
      </c>
      <c r="AI483" s="142">
        <v>0</v>
      </c>
      <c r="AJ483" s="142">
        <v>0</v>
      </c>
      <c r="AK483" s="142">
        <v>0</v>
      </c>
      <c r="AL483" s="142">
        <v>0</v>
      </c>
      <c r="AM483" s="142">
        <v>0</v>
      </c>
      <c r="AN483" s="142">
        <v>0</v>
      </c>
      <c r="AO483" s="142">
        <v>0</v>
      </c>
      <c r="AP483" s="214">
        <f t="shared" si="186"/>
        <v>0</v>
      </c>
    </row>
    <row r="484" spans="1:42" ht="11.25">
      <c r="A484" s="29" t="s">
        <v>566</v>
      </c>
      <c r="B484" s="29" t="s">
        <v>26</v>
      </c>
      <c r="C484" s="29">
        <v>550101</v>
      </c>
      <c r="D484" s="48"/>
      <c r="E484" s="54" t="s">
        <v>824</v>
      </c>
      <c r="F484" s="15" t="s">
        <v>151</v>
      </c>
      <c r="G484" s="142">
        <v>3495</v>
      </c>
      <c r="H484" s="142">
        <v>3495</v>
      </c>
      <c r="I484" s="142">
        <v>0</v>
      </c>
      <c r="J484" s="142">
        <v>0</v>
      </c>
      <c r="K484" s="142">
        <v>2770</v>
      </c>
      <c r="L484" s="142">
        <v>725</v>
      </c>
      <c r="M484" s="142">
        <v>0</v>
      </c>
      <c r="N484" s="142">
        <v>0</v>
      </c>
      <c r="O484" s="142">
        <v>0</v>
      </c>
      <c r="P484" s="142">
        <v>0</v>
      </c>
      <c r="Q484" s="142">
        <v>0</v>
      </c>
      <c r="R484" s="142">
        <v>0</v>
      </c>
      <c r="S484" s="142">
        <v>0</v>
      </c>
      <c r="T484" s="142">
        <v>0</v>
      </c>
      <c r="U484" s="142">
        <v>0</v>
      </c>
      <c r="V484" s="142">
        <v>0</v>
      </c>
      <c r="W484" s="142">
        <v>0</v>
      </c>
      <c r="X484" s="142">
        <v>0</v>
      </c>
      <c r="Y484" s="142">
        <f t="shared" si="184"/>
        <v>3338</v>
      </c>
      <c r="Z484" s="142">
        <v>0</v>
      </c>
      <c r="AA484" s="142">
        <v>0</v>
      </c>
      <c r="AB484" s="142">
        <v>2628</v>
      </c>
      <c r="AC484" s="142">
        <v>710</v>
      </c>
      <c r="AD484" s="142">
        <v>0</v>
      </c>
      <c r="AE484" s="142">
        <v>0</v>
      </c>
      <c r="AF484" s="142">
        <f t="shared" si="185"/>
        <v>0</v>
      </c>
      <c r="AG484" s="142">
        <v>0</v>
      </c>
      <c r="AH484" s="142">
        <v>0</v>
      </c>
      <c r="AI484" s="142">
        <v>0</v>
      </c>
      <c r="AJ484" s="142">
        <v>0</v>
      </c>
      <c r="AK484" s="142">
        <v>0</v>
      </c>
      <c r="AL484" s="142">
        <v>0</v>
      </c>
      <c r="AM484" s="142">
        <v>0</v>
      </c>
      <c r="AN484" s="142">
        <v>0</v>
      </c>
      <c r="AO484" s="142">
        <v>0</v>
      </c>
      <c r="AP484" s="214">
        <f t="shared" si="186"/>
        <v>95.507868383404855</v>
      </c>
    </row>
    <row r="485" spans="1:42" ht="11.25">
      <c r="A485" s="29" t="s">
        <v>566</v>
      </c>
      <c r="B485" s="29" t="s">
        <v>26</v>
      </c>
      <c r="C485" s="29">
        <v>550101</v>
      </c>
      <c r="D485" s="48"/>
      <c r="E485" s="54" t="s">
        <v>825</v>
      </c>
      <c r="F485" s="15" t="s">
        <v>151</v>
      </c>
      <c r="G485" s="142">
        <v>6405</v>
      </c>
      <c r="H485" s="142">
        <v>6405</v>
      </c>
      <c r="I485" s="142">
        <v>0</v>
      </c>
      <c r="J485" s="142">
        <v>0</v>
      </c>
      <c r="K485" s="142">
        <v>6405</v>
      </c>
      <c r="L485" s="142">
        <v>0</v>
      </c>
      <c r="M485" s="142">
        <v>0</v>
      </c>
      <c r="N485" s="142">
        <v>0</v>
      </c>
      <c r="O485" s="142">
        <v>0</v>
      </c>
      <c r="P485" s="142">
        <v>0</v>
      </c>
      <c r="Q485" s="142">
        <v>0</v>
      </c>
      <c r="R485" s="142">
        <v>0</v>
      </c>
      <c r="S485" s="142">
        <v>0</v>
      </c>
      <c r="T485" s="142">
        <v>0</v>
      </c>
      <c r="U485" s="142">
        <v>0</v>
      </c>
      <c r="V485" s="142">
        <v>0</v>
      </c>
      <c r="W485" s="142">
        <v>0</v>
      </c>
      <c r="X485" s="142">
        <v>0</v>
      </c>
      <c r="Y485" s="142">
        <f t="shared" si="184"/>
        <v>6377</v>
      </c>
      <c r="Z485" s="142">
        <v>0</v>
      </c>
      <c r="AA485" s="142">
        <v>0</v>
      </c>
      <c r="AB485" s="142">
        <v>6377</v>
      </c>
      <c r="AC485" s="142">
        <v>0</v>
      </c>
      <c r="AD485" s="142">
        <v>0</v>
      </c>
      <c r="AE485" s="142">
        <v>0</v>
      </c>
      <c r="AF485" s="142">
        <f t="shared" si="185"/>
        <v>0</v>
      </c>
      <c r="AG485" s="142">
        <v>0</v>
      </c>
      <c r="AH485" s="142">
        <v>0</v>
      </c>
      <c r="AI485" s="142">
        <v>0</v>
      </c>
      <c r="AJ485" s="142">
        <v>0</v>
      </c>
      <c r="AK485" s="142">
        <v>0</v>
      </c>
      <c r="AL485" s="142">
        <v>0</v>
      </c>
      <c r="AM485" s="142">
        <v>0</v>
      </c>
      <c r="AN485" s="142">
        <v>0</v>
      </c>
      <c r="AO485" s="142">
        <v>0</v>
      </c>
      <c r="AP485" s="214">
        <f t="shared" si="186"/>
        <v>99.562841530054641</v>
      </c>
    </row>
    <row r="486" spans="1:42" ht="11.25">
      <c r="A486" s="29" t="s">
        <v>566</v>
      </c>
      <c r="B486" s="29" t="s">
        <v>26</v>
      </c>
      <c r="C486" s="29">
        <v>550101</v>
      </c>
      <c r="D486" s="29"/>
      <c r="E486" s="80" t="s">
        <v>961</v>
      </c>
      <c r="F486" s="15">
        <v>2021</v>
      </c>
      <c r="G486" s="142">
        <v>216</v>
      </c>
      <c r="H486" s="142">
        <v>216</v>
      </c>
      <c r="I486" s="142">
        <v>0</v>
      </c>
      <c r="J486" s="142">
        <v>0</v>
      </c>
      <c r="K486" s="142">
        <v>0</v>
      </c>
      <c r="L486" s="142">
        <v>216</v>
      </c>
      <c r="M486" s="142">
        <v>0</v>
      </c>
      <c r="N486" s="142">
        <v>0</v>
      </c>
      <c r="O486" s="142">
        <v>0</v>
      </c>
      <c r="P486" s="142">
        <v>0</v>
      </c>
      <c r="Q486" s="142">
        <v>0</v>
      </c>
      <c r="R486" s="142">
        <v>0</v>
      </c>
      <c r="S486" s="142">
        <v>0</v>
      </c>
      <c r="T486" s="142">
        <v>0</v>
      </c>
      <c r="U486" s="142">
        <v>0</v>
      </c>
      <c r="V486" s="142">
        <v>0</v>
      </c>
      <c r="W486" s="142">
        <v>0</v>
      </c>
      <c r="X486" s="142">
        <v>0</v>
      </c>
      <c r="Y486" s="142">
        <f t="shared" si="184"/>
        <v>0</v>
      </c>
      <c r="Z486" s="142">
        <v>0</v>
      </c>
      <c r="AA486" s="142">
        <v>0</v>
      </c>
      <c r="AB486" s="142">
        <v>0</v>
      </c>
      <c r="AC486" s="142">
        <v>0</v>
      </c>
      <c r="AD486" s="142">
        <v>0</v>
      </c>
      <c r="AE486" s="142">
        <v>0</v>
      </c>
      <c r="AF486" s="142">
        <f t="shared" si="185"/>
        <v>0</v>
      </c>
      <c r="AG486" s="142">
        <v>0</v>
      </c>
      <c r="AH486" s="142">
        <v>0</v>
      </c>
      <c r="AI486" s="142">
        <v>0</v>
      </c>
      <c r="AJ486" s="142">
        <v>0</v>
      </c>
      <c r="AK486" s="142">
        <v>0</v>
      </c>
      <c r="AL486" s="142">
        <v>0</v>
      </c>
      <c r="AM486" s="142">
        <v>0</v>
      </c>
      <c r="AN486" s="142">
        <v>0</v>
      </c>
      <c r="AO486" s="142">
        <v>0</v>
      </c>
      <c r="AP486" s="214">
        <f t="shared" si="186"/>
        <v>0</v>
      </c>
    </row>
    <row r="487" spans="1:42" ht="11.25">
      <c r="A487" s="29"/>
      <c r="B487" s="29"/>
      <c r="C487" s="29"/>
      <c r="D487" s="48"/>
      <c r="E487" s="54"/>
      <c r="F487" s="20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213"/>
    </row>
    <row r="488" spans="1:42" ht="11.25">
      <c r="A488" s="161"/>
      <c r="B488" s="161"/>
      <c r="C488" s="163"/>
      <c r="D488" s="84"/>
      <c r="E488" s="79" t="s">
        <v>320</v>
      </c>
      <c r="F488" s="162"/>
      <c r="G488" s="142"/>
      <c r="H488" s="142"/>
      <c r="I488" s="138"/>
      <c r="J488" s="140"/>
      <c r="K488" s="138"/>
      <c r="L488" s="140"/>
      <c r="M488" s="138"/>
      <c r="N488" s="138"/>
      <c r="O488" s="140"/>
      <c r="P488" s="140"/>
      <c r="Q488" s="140"/>
      <c r="R488" s="139"/>
      <c r="S488" s="139"/>
      <c r="T488" s="139"/>
      <c r="U488" s="139"/>
      <c r="V488" s="139"/>
      <c r="W488" s="139"/>
      <c r="X488" s="141"/>
      <c r="Y488" s="142"/>
      <c r="Z488" s="138"/>
      <c r="AA488" s="140"/>
      <c r="AB488" s="138"/>
      <c r="AC488" s="140"/>
      <c r="AD488" s="138"/>
      <c r="AE488" s="138"/>
      <c r="AF488" s="140"/>
      <c r="AG488" s="140"/>
      <c r="AH488" s="140"/>
      <c r="AI488" s="139"/>
      <c r="AJ488" s="139"/>
      <c r="AK488" s="139"/>
      <c r="AL488" s="139"/>
      <c r="AM488" s="139"/>
      <c r="AN488" s="139"/>
      <c r="AO488" s="141"/>
      <c r="AP488" s="213"/>
    </row>
    <row r="489" spans="1:42" ht="33.75">
      <c r="A489" s="29" t="s">
        <v>566</v>
      </c>
      <c r="B489" s="29" t="s">
        <v>26</v>
      </c>
      <c r="C489" s="29">
        <v>550111</v>
      </c>
      <c r="D489" s="48"/>
      <c r="E489" s="54" t="s">
        <v>741</v>
      </c>
      <c r="F489" s="20">
        <v>2021</v>
      </c>
      <c r="G489" s="142">
        <v>1317</v>
      </c>
      <c r="H489" s="142">
        <v>1317</v>
      </c>
      <c r="I489" s="142">
        <v>0</v>
      </c>
      <c r="J489" s="142">
        <v>0</v>
      </c>
      <c r="K489" s="142">
        <v>0</v>
      </c>
      <c r="L489" s="142">
        <v>1317</v>
      </c>
      <c r="M489" s="142">
        <v>0</v>
      </c>
      <c r="N489" s="142">
        <v>0</v>
      </c>
      <c r="O489" s="142">
        <v>0</v>
      </c>
      <c r="P489" s="142">
        <v>0</v>
      </c>
      <c r="Q489" s="142">
        <v>0</v>
      </c>
      <c r="R489" s="142">
        <v>0</v>
      </c>
      <c r="S489" s="142">
        <v>0</v>
      </c>
      <c r="T489" s="142">
        <v>0</v>
      </c>
      <c r="U489" s="142">
        <v>0</v>
      </c>
      <c r="V489" s="142">
        <v>0</v>
      </c>
      <c r="W489" s="142">
        <v>0</v>
      </c>
      <c r="X489" s="142">
        <v>0</v>
      </c>
      <c r="Y489" s="142">
        <f t="shared" ref="Y489:Y493" si="187">SUM(Z489:AF489)+SUM(AI489:AO489)</f>
        <v>0</v>
      </c>
      <c r="Z489" s="142">
        <v>0</v>
      </c>
      <c r="AA489" s="142">
        <v>0</v>
      </c>
      <c r="AB489" s="142">
        <v>0</v>
      </c>
      <c r="AC489" s="142">
        <v>0</v>
      </c>
      <c r="AD489" s="142">
        <v>0</v>
      </c>
      <c r="AE489" s="142">
        <v>0</v>
      </c>
      <c r="AF489" s="142">
        <f t="shared" ref="AF489:AF493" si="188">+AG489+AH489</f>
        <v>0</v>
      </c>
      <c r="AG489" s="142">
        <v>0</v>
      </c>
      <c r="AH489" s="142">
        <v>0</v>
      </c>
      <c r="AI489" s="142">
        <v>0</v>
      </c>
      <c r="AJ489" s="142">
        <v>0</v>
      </c>
      <c r="AK489" s="142">
        <v>0</v>
      </c>
      <c r="AL489" s="142">
        <v>0</v>
      </c>
      <c r="AM489" s="142">
        <v>0</v>
      </c>
      <c r="AN489" s="142">
        <v>0</v>
      </c>
      <c r="AO489" s="142">
        <v>0</v>
      </c>
      <c r="AP489" s="214">
        <f t="shared" ref="AP489:AP493" si="189">+Y489/H489*100</f>
        <v>0</v>
      </c>
    </row>
    <row r="490" spans="1:42" ht="11.25">
      <c r="A490" s="29" t="s">
        <v>566</v>
      </c>
      <c r="B490" s="29" t="s">
        <v>26</v>
      </c>
      <c r="C490" s="29">
        <v>550111</v>
      </c>
      <c r="D490" s="48"/>
      <c r="E490" s="54" t="s">
        <v>742</v>
      </c>
      <c r="F490" s="20">
        <v>2021</v>
      </c>
      <c r="G490" s="142">
        <v>213</v>
      </c>
      <c r="H490" s="142">
        <v>213</v>
      </c>
      <c r="I490" s="142">
        <v>0</v>
      </c>
      <c r="J490" s="142">
        <v>0</v>
      </c>
      <c r="K490" s="142">
        <v>0</v>
      </c>
      <c r="L490" s="142">
        <v>213</v>
      </c>
      <c r="M490" s="142">
        <v>0</v>
      </c>
      <c r="N490" s="142">
        <v>0</v>
      </c>
      <c r="O490" s="142">
        <v>0</v>
      </c>
      <c r="P490" s="142">
        <v>0</v>
      </c>
      <c r="Q490" s="142">
        <v>0</v>
      </c>
      <c r="R490" s="142">
        <v>0</v>
      </c>
      <c r="S490" s="142">
        <v>0</v>
      </c>
      <c r="T490" s="142">
        <v>0</v>
      </c>
      <c r="U490" s="142">
        <v>0</v>
      </c>
      <c r="V490" s="142">
        <v>0</v>
      </c>
      <c r="W490" s="142">
        <v>0</v>
      </c>
      <c r="X490" s="142">
        <v>0</v>
      </c>
      <c r="Y490" s="142">
        <f t="shared" si="187"/>
        <v>173</v>
      </c>
      <c r="Z490" s="142">
        <v>0</v>
      </c>
      <c r="AA490" s="142">
        <v>0</v>
      </c>
      <c r="AB490" s="142">
        <v>0</v>
      </c>
      <c r="AC490" s="142">
        <v>173</v>
      </c>
      <c r="AD490" s="142">
        <v>0</v>
      </c>
      <c r="AE490" s="142">
        <v>0</v>
      </c>
      <c r="AF490" s="142">
        <f t="shared" si="188"/>
        <v>0</v>
      </c>
      <c r="AG490" s="142">
        <v>0</v>
      </c>
      <c r="AH490" s="142">
        <v>0</v>
      </c>
      <c r="AI490" s="142">
        <v>0</v>
      </c>
      <c r="AJ490" s="142">
        <v>0</v>
      </c>
      <c r="AK490" s="142">
        <v>0</v>
      </c>
      <c r="AL490" s="142">
        <v>0</v>
      </c>
      <c r="AM490" s="142">
        <v>0</v>
      </c>
      <c r="AN490" s="142">
        <v>0</v>
      </c>
      <c r="AO490" s="142">
        <v>0</v>
      </c>
      <c r="AP490" s="214">
        <f t="shared" si="189"/>
        <v>81.220657276995297</v>
      </c>
    </row>
    <row r="491" spans="1:42" ht="22.5">
      <c r="A491" s="29" t="s">
        <v>566</v>
      </c>
      <c r="B491" s="29" t="s">
        <v>26</v>
      </c>
      <c r="C491" s="29">
        <v>550111</v>
      </c>
      <c r="D491" s="48"/>
      <c r="E491" s="54" t="s">
        <v>743</v>
      </c>
      <c r="F491" s="20">
        <v>2021</v>
      </c>
      <c r="G491" s="142">
        <v>42</v>
      </c>
      <c r="H491" s="142">
        <v>42</v>
      </c>
      <c r="I491" s="142">
        <v>0</v>
      </c>
      <c r="J491" s="142">
        <v>0</v>
      </c>
      <c r="K491" s="142">
        <v>0</v>
      </c>
      <c r="L491" s="142">
        <v>42</v>
      </c>
      <c r="M491" s="142">
        <v>0</v>
      </c>
      <c r="N491" s="142">
        <v>0</v>
      </c>
      <c r="O491" s="142">
        <v>0</v>
      </c>
      <c r="P491" s="142">
        <v>0</v>
      </c>
      <c r="Q491" s="142">
        <v>0</v>
      </c>
      <c r="R491" s="142">
        <v>0</v>
      </c>
      <c r="S491" s="142">
        <v>0</v>
      </c>
      <c r="T491" s="142">
        <v>0</v>
      </c>
      <c r="U491" s="142">
        <v>0</v>
      </c>
      <c r="V491" s="142">
        <v>0</v>
      </c>
      <c r="W491" s="142">
        <v>0</v>
      </c>
      <c r="X491" s="142">
        <v>0</v>
      </c>
      <c r="Y491" s="142">
        <f t="shared" si="187"/>
        <v>0</v>
      </c>
      <c r="Z491" s="142">
        <v>0</v>
      </c>
      <c r="AA491" s="142">
        <v>0</v>
      </c>
      <c r="AB491" s="142">
        <v>0</v>
      </c>
      <c r="AC491" s="142">
        <v>0</v>
      </c>
      <c r="AD491" s="142">
        <v>0</v>
      </c>
      <c r="AE491" s="142">
        <v>0</v>
      </c>
      <c r="AF491" s="142">
        <f t="shared" si="188"/>
        <v>0</v>
      </c>
      <c r="AG491" s="142">
        <v>0</v>
      </c>
      <c r="AH491" s="142">
        <v>0</v>
      </c>
      <c r="AI491" s="142">
        <v>0</v>
      </c>
      <c r="AJ491" s="142">
        <v>0</v>
      </c>
      <c r="AK491" s="142">
        <v>0</v>
      </c>
      <c r="AL491" s="142">
        <v>0</v>
      </c>
      <c r="AM491" s="142">
        <v>0</v>
      </c>
      <c r="AN491" s="142">
        <v>0</v>
      </c>
      <c r="AO491" s="142">
        <v>0</v>
      </c>
      <c r="AP491" s="214">
        <f t="shared" si="189"/>
        <v>0</v>
      </c>
    </row>
    <row r="492" spans="1:42" ht="11.25">
      <c r="A492" s="29" t="s">
        <v>566</v>
      </c>
      <c r="B492" s="29" t="s">
        <v>26</v>
      </c>
      <c r="C492" s="29">
        <v>550111</v>
      </c>
      <c r="D492" s="48"/>
      <c r="E492" s="54" t="s">
        <v>843</v>
      </c>
      <c r="F492" s="20">
        <v>2021</v>
      </c>
      <c r="G492" s="142">
        <v>2700</v>
      </c>
      <c r="H492" s="142">
        <v>2700</v>
      </c>
      <c r="I492" s="142">
        <v>0</v>
      </c>
      <c r="J492" s="142">
        <v>0</v>
      </c>
      <c r="K492" s="142">
        <v>0</v>
      </c>
      <c r="L492" s="142">
        <v>2700</v>
      </c>
      <c r="M492" s="142">
        <v>0</v>
      </c>
      <c r="N492" s="142">
        <v>0</v>
      </c>
      <c r="O492" s="142">
        <v>0</v>
      </c>
      <c r="P492" s="142">
        <v>0</v>
      </c>
      <c r="Q492" s="142">
        <v>0</v>
      </c>
      <c r="R492" s="142">
        <v>0</v>
      </c>
      <c r="S492" s="142">
        <v>0</v>
      </c>
      <c r="T492" s="142">
        <v>0</v>
      </c>
      <c r="U492" s="142">
        <v>0</v>
      </c>
      <c r="V492" s="142">
        <v>0</v>
      </c>
      <c r="W492" s="142">
        <v>0</v>
      </c>
      <c r="X492" s="142">
        <v>0</v>
      </c>
      <c r="Y492" s="142">
        <f t="shared" si="187"/>
        <v>2046</v>
      </c>
      <c r="Z492" s="142">
        <v>0</v>
      </c>
      <c r="AA492" s="142">
        <v>0</v>
      </c>
      <c r="AB492" s="142">
        <v>0</v>
      </c>
      <c r="AC492" s="142">
        <v>2046</v>
      </c>
      <c r="AD492" s="142">
        <v>0</v>
      </c>
      <c r="AE492" s="142">
        <v>0</v>
      </c>
      <c r="AF492" s="142">
        <f t="shared" si="188"/>
        <v>0</v>
      </c>
      <c r="AG492" s="142">
        <v>0</v>
      </c>
      <c r="AH492" s="142">
        <v>0</v>
      </c>
      <c r="AI492" s="142">
        <v>0</v>
      </c>
      <c r="AJ492" s="142">
        <v>0</v>
      </c>
      <c r="AK492" s="142">
        <v>0</v>
      </c>
      <c r="AL492" s="142">
        <v>0</v>
      </c>
      <c r="AM492" s="142">
        <v>0</v>
      </c>
      <c r="AN492" s="142">
        <v>0</v>
      </c>
      <c r="AO492" s="142">
        <v>0</v>
      </c>
      <c r="AP492" s="214">
        <f t="shared" si="189"/>
        <v>75.777777777777771</v>
      </c>
    </row>
    <row r="493" spans="1:42" ht="11.25">
      <c r="A493" s="29" t="s">
        <v>566</v>
      </c>
      <c r="B493" s="29" t="s">
        <v>26</v>
      </c>
      <c r="C493" s="29">
        <v>550111</v>
      </c>
      <c r="D493" s="62"/>
      <c r="E493" s="166" t="s">
        <v>846</v>
      </c>
      <c r="F493" s="15">
        <v>2021</v>
      </c>
      <c r="G493" s="142">
        <v>96</v>
      </c>
      <c r="H493" s="142">
        <v>96</v>
      </c>
      <c r="I493" s="142">
        <v>0</v>
      </c>
      <c r="J493" s="142">
        <v>0</v>
      </c>
      <c r="K493" s="142">
        <v>0</v>
      </c>
      <c r="L493" s="142">
        <v>96</v>
      </c>
      <c r="M493" s="142">
        <v>0</v>
      </c>
      <c r="N493" s="142">
        <v>0</v>
      </c>
      <c r="O493" s="142">
        <v>0</v>
      </c>
      <c r="P493" s="142">
        <v>0</v>
      </c>
      <c r="Q493" s="142">
        <v>0</v>
      </c>
      <c r="R493" s="142">
        <v>0</v>
      </c>
      <c r="S493" s="142">
        <v>0</v>
      </c>
      <c r="T493" s="142">
        <v>0</v>
      </c>
      <c r="U493" s="142">
        <v>0</v>
      </c>
      <c r="V493" s="142">
        <v>0</v>
      </c>
      <c r="W493" s="142">
        <v>0</v>
      </c>
      <c r="X493" s="142">
        <v>0</v>
      </c>
      <c r="Y493" s="142">
        <f t="shared" si="187"/>
        <v>95</v>
      </c>
      <c r="Z493" s="142">
        <v>0</v>
      </c>
      <c r="AA493" s="142">
        <v>0</v>
      </c>
      <c r="AB493" s="142">
        <v>0</v>
      </c>
      <c r="AC493" s="142">
        <v>95</v>
      </c>
      <c r="AD493" s="142">
        <v>0</v>
      </c>
      <c r="AE493" s="142">
        <v>0</v>
      </c>
      <c r="AF493" s="142">
        <f t="shared" si="188"/>
        <v>0</v>
      </c>
      <c r="AG493" s="142">
        <v>0</v>
      </c>
      <c r="AH493" s="142">
        <v>0</v>
      </c>
      <c r="AI493" s="142">
        <v>0</v>
      </c>
      <c r="AJ493" s="142">
        <v>0</v>
      </c>
      <c r="AK493" s="142">
        <v>0</v>
      </c>
      <c r="AL493" s="142">
        <v>0</v>
      </c>
      <c r="AM493" s="142">
        <v>0</v>
      </c>
      <c r="AN493" s="142">
        <v>0</v>
      </c>
      <c r="AO493" s="142">
        <v>0</v>
      </c>
      <c r="AP493" s="214">
        <f t="shared" si="189"/>
        <v>98.958333333333343</v>
      </c>
    </row>
    <row r="494" spans="1:42" ht="11.25">
      <c r="A494" s="29"/>
      <c r="B494" s="29"/>
      <c r="C494" s="29"/>
      <c r="D494" s="48"/>
      <c r="E494" s="54"/>
      <c r="F494" s="20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213"/>
    </row>
    <row r="495" spans="1:42" ht="11.25">
      <c r="A495" s="81"/>
      <c r="B495" s="81"/>
      <c r="C495" s="81"/>
      <c r="D495" s="65"/>
      <c r="E495" s="79" t="s">
        <v>325</v>
      </c>
      <c r="F495" s="17"/>
      <c r="G495" s="142"/>
      <c r="H495" s="142"/>
      <c r="I495" s="138"/>
      <c r="J495" s="138"/>
      <c r="K495" s="138"/>
      <c r="L495" s="140"/>
      <c r="M495" s="138"/>
      <c r="N495" s="138"/>
      <c r="O495" s="140"/>
      <c r="P495" s="140"/>
      <c r="Q495" s="140"/>
      <c r="R495" s="139"/>
      <c r="S495" s="139"/>
      <c r="T495" s="139"/>
      <c r="U495" s="139"/>
      <c r="V495" s="139"/>
      <c r="W495" s="139"/>
      <c r="X495" s="141"/>
      <c r="Y495" s="142"/>
      <c r="Z495" s="138"/>
      <c r="AA495" s="138"/>
      <c r="AB495" s="138"/>
      <c r="AC495" s="140"/>
      <c r="AD495" s="138"/>
      <c r="AE495" s="138"/>
      <c r="AF495" s="140"/>
      <c r="AG495" s="140"/>
      <c r="AH495" s="140"/>
      <c r="AI495" s="139"/>
      <c r="AJ495" s="139"/>
      <c r="AK495" s="139"/>
      <c r="AL495" s="139"/>
      <c r="AM495" s="139"/>
      <c r="AN495" s="139"/>
      <c r="AO495" s="141"/>
      <c r="AP495" s="213"/>
    </row>
    <row r="496" spans="1:42" ht="11.25">
      <c r="A496" s="29" t="s">
        <v>566</v>
      </c>
      <c r="B496" s="29" t="s">
        <v>26</v>
      </c>
      <c r="C496" s="29">
        <v>560101</v>
      </c>
      <c r="D496" s="48"/>
      <c r="E496" s="54" t="s">
        <v>761</v>
      </c>
      <c r="F496" s="15">
        <v>2021</v>
      </c>
      <c r="G496" s="142">
        <v>2731</v>
      </c>
      <c r="H496" s="142">
        <v>2731</v>
      </c>
      <c r="I496" s="142">
        <v>0</v>
      </c>
      <c r="J496" s="142">
        <v>0</v>
      </c>
      <c r="K496" s="142">
        <v>2724</v>
      </c>
      <c r="L496" s="142">
        <v>7</v>
      </c>
      <c r="M496" s="142">
        <v>0</v>
      </c>
      <c r="N496" s="142">
        <v>0</v>
      </c>
      <c r="O496" s="142">
        <v>0</v>
      </c>
      <c r="P496" s="142">
        <v>0</v>
      </c>
      <c r="Q496" s="142">
        <v>0</v>
      </c>
      <c r="R496" s="142">
        <v>0</v>
      </c>
      <c r="S496" s="142">
        <v>0</v>
      </c>
      <c r="T496" s="142">
        <v>0</v>
      </c>
      <c r="U496" s="142">
        <v>0</v>
      </c>
      <c r="V496" s="142">
        <v>0</v>
      </c>
      <c r="W496" s="142">
        <v>0</v>
      </c>
      <c r="X496" s="142">
        <v>0</v>
      </c>
      <c r="Y496" s="142">
        <f t="shared" ref="Y496:Y510" si="190">SUM(Z496:AF496)+SUM(AI496:AO496)</f>
        <v>2731</v>
      </c>
      <c r="Z496" s="142">
        <v>0</v>
      </c>
      <c r="AA496" s="142">
        <v>0</v>
      </c>
      <c r="AB496" s="142">
        <v>2724</v>
      </c>
      <c r="AC496" s="142">
        <v>7</v>
      </c>
      <c r="AD496" s="142">
        <v>0</v>
      </c>
      <c r="AE496" s="142">
        <v>0</v>
      </c>
      <c r="AF496" s="142">
        <f t="shared" ref="AF496:AF510" si="191">+AG496+AH496</f>
        <v>0</v>
      </c>
      <c r="AG496" s="142">
        <v>0</v>
      </c>
      <c r="AH496" s="142">
        <v>0</v>
      </c>
      <c r="AI496" s="142">
        <v>0</v>
      </c>
      <c r="AJ496" s="142">
        <v>0</v>
      </c>
      <c r="AK496" s="142">
        <v>0</v>
      </c>
      <c r="AL496" s="142">
        <v>0</v>
      </c>
      <c r="AM496" s="142">
        <v>0</v>
      </c>
      <c r="AN496" s="142">
        <v>0</v>
      </c>
      <c r="AO496" s="142">
        <v>0</v>
      </c>
      <c r="AP496" s="214">
        <f t="shared" ref="AP496:AP510" si="192">+Y496/H496*100</f>
        <v>100</v>
      </c>
    </row>
    <row r="497" spans="1:42" ht="22.5">
      <c r="A497" s="29" t="s">
        <v>566</v>
      </c>
      <c r="B497" s="29" t="s">
        <v>26</v>
      </c>
      <c r="C497" s="29">
        <v>560101</v>
      </c>
      <c r="D497" s="48"/>
      <c r="E497" s="54" t="s">
        <v>845</v>
      </c>
      <c r="F497" s="15">
        <v>2021</v>
      </c>
      <c r="G497" s="142">
        <v>953</v>
      </c>
      <c r="H497" s="142">
        <v>953</v>
      </c>
      <c r="I497" s="142">
        <v>0</v>
      </c>
      <c r="J497" s="142">
        <v>0</v>
      </c>
      <c r="K497" s="142">
        <v>750</v>
      </c>
      <c r="L497" s="142">
        <v>203</v>
      </c>
      <c r="M497" s="142">
        <v>0</v>
      </c>
      <c r="N497" s="142">
        <v>0</v>
      </c>
      <c r="O497" s="142">
        <v>0</v>
      </c>
      <c r="P497" s="142">
        <v>0</v>
      </c>
      <c r="Q497" s="142">
        <v>0</v>
      </c>
      <c r="R497" s="142">
        <v>0</v>
      </c>
      <c r="S497" s="142">
        <v>0</v>
      </c>
      <c r="T497" s="142">
        <v>0</v>
      </c>
      <c r="U497" s="142">
        <v>0</v>
      </c>
      <c r="V497" s="142">
        <v>0</v>
      </c>
      <c r="W497" s="142">
        <v>0</v>
      </c>
      <c r="X497" s="142">
        <v>0</v>
      </c>
      <c r="Y497" s="142">
        <f t="shared" si="190"/>
        <v>880</v>
      </c>
      <c r="Z497" s="142">
        <v>0</v>
      </c>
      <c r="AA497" s="142">
        <v>0</v>
      </c>
      <c r="AB497" s="142">
        <v>693</v>
      </c>
      <c r="AC497" s="142">
        <v>187</v>
      </c>
      <c r="AD497" s="142">
        <v>0</v>
      </c>
      <c r="AE497" s="142">
        <v>0</v>
      </c>
      <c r="AF497" s="142">
        <f t="shared" si="191"/>
        <v>0</v>
      </c>
      <c r="AG497" s="142">
        <v>0</v>
      </c>
      <c r="AH497" s="142">
        <v>0</v>
      </c>
      <c r="AI497" s="142">
        <v>0</v>
      </c>
      <c r="AJ497" s="142">
        <v>0</v>
      </c>
      <c r="AK497" s="142">
        <v>0</v>
      </c>
      <c r="AL497" s="142">
        <v>0</v>
      </c>
      <c r="AM497" s="142">
        <v>0</v>
      </c>
      <c r="AN497" s="142">
        <v>0</v>
      </c>
      <c r="AO497" s="142">
        <v>0</v>
      </c>
      <c r="AP497" s="214">
        <f t="shared" si="192"/>
        <v>92.339979013641141</v>
      </c>
    </row>
    <row r="498" spans="1:42" ht="11.25">
      <c r="A498" s="29" t="s">
        <v>566</v>
      </c>
      <c r="B498" s="29" t="s">
        <v>26</v>
      </c>
      <c r="C498" s="29">
        <v>560101</v>
      </c>
      <c r="D498" s="48"/>
      <c r="E498" s="54" t="s">
        <v>757</v>
      </c>
      <c r="F498" s="15">
        <v>2021</v>
      </c>
      <c r="G498" s="142">
        <v>4935</v>
      </c>
      <c r="H498" s="142">
        <v>4935</v>
      </c>
      <c r="I498" s="142">
        <v>0</v>
      </c>
      <c r="J498" s="142">
        <v>0</v>
      </c>
      <c r="K498" s="142">
        <v>0</v>
      </c>
      <c r="L498" s="142">
        <v>4935</v>
      </c>
      <c r="M498" s="142">
        <v>0</v>
      </c>
      <c r="N498" s="142">
        <v>0</v>
      </c>
      <c r="O498" s="142">
        <v>0</v>
      </c>
      <c r="P498" s="142">
        <v>0</v>
      </c>
      <c r="Q498" s="142">
        <v>0</v>
      </c>
      <c r="R498" s="142">
        <v>0</v>
      </c>
      <c r="S498" s="142">
        <v>0</v>
      </c>
      <c r="T498" s="142">
        <v>0</v>
      </c>
      <c r="U498" s="142">
        <v>0</v>
      </c>
      <c r="V498" s="142">
        <v>0</v>
      </c>
      <c r="W498" s="142">
        <v>0</v>
      </c>
      <c r="X498" s="142">
        <v>0</v>
      </c>
      <c r="Y498" s="142">
        <f t="shared" si="190"/>
        <v>4935</v>
      </c>
      <c r="Z498" s="142">
        <v>0</v>
      </c>
      <c r="AA498" s="142">
        <v>0</v>
      </c>
      <c r="AB498" s="142">
        <v>0</v>
      </c>
      <c r="AC498" s="142">
        <v>4935</v>
      </c>
      <c r="AD498" s="142">
        <v>0</v>
      </c>
      <c r="AE498" s="142">
        <v>0</v>
      </c>
      <c r="AF498" s="142">
        <f t="shared" si="191"/>
        <v>0</v>
      </c>
      <c r="AG498" s="142">
        <v>0</v>
      </c>
      <c r="AH498" s="142">
        <v>0</v>
      </c>
      <c r="AI498" s="142">
        <v>0</v>
      </c>
      <c r="AJ498" s="142">
        <v>0</v>
      </c>
      <c r="AK498" s="142">
        <v>0</v>
      </c>
      <c r="AL498" s="142">
        <v>0</v>
      </c>
      <c r="AM498" s="142">
        <v>0</v>
      </c>
      <c r="AN498" s="142">
        <v>0</v>
      </c>
      <c r="AO498" s="142">
        <v>0</v>
      </c>
      <c r="AP498" s="214">
        <f t="shared" si="192"/>
        <v>100</v>
      </c>
    </row>
    <row r="499" spans="1:42" ht="11.25">
      <c r="A499" s="29" t="s">
        <v>566</v>
      </c>
      <c r="B499" s="29" t="s">
        <v>26</v>
      </c>
      <c r="C499" s="29">
        <v>560101</v>
      </c>
      <c r="D499" s="48"/>
      <c r="E499" s="54" t="s">
        <v>762</v>
      </c>
      <c r="F499" s="15">
        <v>2021</v>
      </c>
      <c r="G499" s="142">
        <v>5940</v>
      </c>
      <c r="H499" s="142">
        <v>5940</v>
      </c>
      <c r="I499" s="142">
        <v>0</v>
      </c>
      <c r="J499" s="142">
        <v>0</v>
      </c>
      <c r="K499" s="142">
        <v>0</v>
      </c>
      <c r="L499" s="142">
        <v>5940</v>
      </c>
      <c r="M499" s="142">
        <v>0</v>
      </c>
      <c r="N499" s="142">
        <v>0</v>
      </c>
      <c r="O499" s="142">
        <v>0</v>
      </c>
      <c r="P499" s="142">
        <v>0</v>
      </c>
      <c r="Q499" s="142">
        <v>0</v>
      </c>
      <c r="R499" s="142">
        <v>0</v>
      </c>
      <c r="S499" s="142">
        <v>0</v>
      </c>
      <c r="T499" s="142">
        <v>0</v>
      </c>
      <c r="U499" s="142">
        <v>0</v>
      </c>
      <c r="V499" s="142">
        <v>0</v>
      </c>
      <c r="W499" s="142">
        <v>0</v>
      </c>
      <c r="X499" s="142">
        <v>0</v>
      </c>
      <c r="Y499" s="142">
        <f t="shared" si="190"/>
        <v>5936</v>
      </c>
      <c r="Z499" s="142">
        <v>0</v>
      </c>
      <c r="AA499" s="142">
        <v>0</v>
      </c>
      <c r="AB499" s="142">
        <v>0</v>
      </c>
      <c r="AC499" s="142">
        <v>5936</v>
      </c>
      <c r="AD499" s="142">
        <v>0</v>
      </c>
      <c r="AE499" s="142">
        <v>0</v>
      </c>
      <c r="AF499" s="142">
        <f t="shared" si="191"/>
        <v>0</v>
      </c>
      <c r="AG499" s="142">
        <v>0</v>
      </c>
      <c r="AH499" s="142">
        <v>0</v>
      </c>
      <c r="AI499" s="142">
        <v>0</v>
      </c>
      <c r="AJ499" s="142">
        <v>0</v>
      </c>
      <c r="AK499" s="142">
        <v>0</v>
      </c>
      <c r="AL499" s="142">
        <v>0</v>
      </c>
      <c r="AM499" s="142">
        <v>0</v>
      </c>
      <c r="AN499" s="142">
        <v>0</v>
      </c>
      <c r="AO499" s="142">
        <v>0</v>
      </c>
      <c r="AP499" s="214">
        <f t="shared" si="192"/>
        <v>99.932659932659931</v>
      </c>
    </row>
    <row r="500" spans="1:42" ht="22.5">
      <c r="A500" s="29" t="s">
        <v>566</v>
      </c>
      <c r="B500" s="29" t="s">
        <v>26</v>
      </c>
      <c r="C500" s="29">
        <v>560101</v>
      </c>
      <c r="D500" s="62"/>
      <c r="E500" s="54" t="s">
        <v>763</v>
      </c>
      <c r="F500" s="15">
        <v>2021</v>
      </c>
      <c r="G500" s="142">
        <v>25</v>
      </c>
      <c r="H500" s="142">
        <v>25</v>
      </c>
      <c r="I500" s="142">
        <v>0</v>
      </c>
      <c r="J500" s="142">
        <v>0</v>
      </c>
      <c r="K500" s="142">
        <v>0</v>
      </c>
      <c r="L500" s="142">
        <v>25</v>
      </c>
      <c r="M500" s="142">
        <v>0</v>
      </c>
      <c r="N500" s="142">
        <v>0</v>
      </c>
      <c r="O500" s="142">
        <v>0</v>
      </c>
      <c r="P500" s="142">
        <v>0</v>
      </c>
      <c r="Q500" s="142">
        <v>0</v>
      </c>
      <c r="R500" s="142">
        <v>0</v>
      </c>
      <c r="S500" s="142">
        <v>0</v>
      </c>
      <c r="T500" s="142">
        <v>0</v>
      </c>
      <c r="U500" s="142">
        <v>0</v>
      </c>
      <c r="V500" s="142">
        <v>0</v>
      </c>
      <c r="W500" s="142">
        <v>0</v>
      </c>
      <c r="X500" s="142">
        <v>0</v>
      </c>
      <c r="Y500" s="142">
        <f t="shared" si="190"/>
        <v>24</v>
      </c>
      <c r="Z500" s="142">
        <v>0</v>
      </c>
      <c r="AA500" s="142">
        <v>0</v>
      </c>
      <c r="AB500" s="142">
        <v>0</v>
      </c>
      <c r="AC500" s="142">
        <v>24</v>
      </c>
      <c r="AD500" s="142">
        <v>0</v>
      </c>
      <c r="AE500" s="142">
        <v>0</v>
      </c>
      <c r="AF500" s="142">
        <f t="shared" si="191"/>
        <v>0</v>
      </c>
      <c r="AG500" s="142">
        <v>0</v>
      </c>
      <c r="AH500" s="142">
        <v>0</v>
      </c>
      <c r="AI500" s="142">
        <v>0</v>
      </c>
      <c r="AJ500" s="142">
        <v>0</v>
      </c>
      <c r="AK500" s="142">
        <v>0</v>
      </c>
      <c r="AL500" s="142">
        <v>0</v>
      </c>
      <c r="AM500" s="142">
        <v>0</v>
      </c>
      <c r="AN500" s="142">
        <v>0</v>
      </c>
      <c r="AO500" s="142">
        <v>0</v>
      </c>
      <c r="AP500" s="214">
        <f t="shared" si="192"/>
        <v>96</v>
      </c>
    </row>
    <row r="501" spans="1:42" ht="11.25">
      <c r="A501" s="29" t="s">
        <v>566</v>
      </c>
      <c r="B501" s="29" t="s">
        <v>26</v>
      </c>
      <c r="C501" s="29">
        <v>560101</v>
      </c>
      <c r="D501" s="48"/>
      <c r="E501" s="54" t="s">
        <v>962</v>
      </c>
      <c r="F501" s="15" t="s">
        <v>151</v>
      </c>
      <c r="G501" s="142">
        <v>1618</v>
      </c>
      <c r="H501" s="142">
        <v>1618</v>
      </c>
      <c r="I501" s="142">
        <v>0</v>
      </c>
      <c r="J501" s="142">
        <v>0</v>
      </c>
      <c r="K501" s="142">
        <v>1274</v>
      </c>
      <c r="L501" s="142">
        <v>344</v>
      </c>
      <c r="M501" s="142">
        <v>0</v>
      </c>
      <c r="N501" s="142">
        <v>0</v>
      </c>
      <c r="O501" s="142">
        <v>0</v>
      </c>
      <c r="P501" s="142">
        <v>0</v>
      </c>
      <c r="Q501" s="142">
        <v>0</v>
      </c>
      <c r="R501" s="142">
        <v>0</v>
      </c>
      <c r="S501" s="142">
        <v>0</v>
      </c>
      <c r="T501" s="142">
        <v>0</v>
      </c>
      <c r="U501" s="142">
        <v>0</v>
      </c>
      <c r="V501" s="142">
        <v>0</v>
      </c>
      <c r="W501" s="142">
        <v>0</v>
      </c>
      <c r="X501" s="142">
        <v>0</v>
      </c>
      <c r="Y501" s="142">
        <f t="shared" si="190"/>
        <v>1618</v>
      </c>
      <c r="Z501" s="142">
        <v>0</v>
      </c>
      <c r="AA501" s="142">
        <v>0</v>
      </c>
      <c r="AB501" s="142">
        <v>1274</v>
      </c>
      <c r="AC501" s="142">
        <v>344</v>
      </c>
      <c r="AD501" s="142">
        <v>0</v>
      </c>
      <c r="AE501" s="142">
        <v>0</v>
      </c>
      <c r="AF501" s="142">
        <f t="shared" si="191"/>
        <v>0</v>
      </c>
      <c r="AG501" s="142">
        <v>0</v>
      </c>
      <c r="AH501" s="142">
        <v>0</v>
      </c>
      <c r="AI501" s="142">
        <v>0</v>
      </c>
      <c r="AJ501" s="142">
        <v>0</v>
      </c>
      <c r="AK501" s="142">
        <v>0</v>
      </c>
      <c r="AL501" s="142">
        <v>0</v>
      </c>
      <c r="AM501" s="142">
        <v>0</v>
      </c>
      <c r="AN501" s="142">
        <v>0</v>
      </c>
      <c r="AO501" s="142">
        <v>0</v>
      </c>
      <c r="AP501" s="214">
        <f t="shared" si="192"/>
        <v>100</v>
      </c>
    </row>
    <row r="502" spans="1:42" ht="11.25">
      <c r="A502" s="29" t="s">
        <v>566</v>
      </c>
      <c r="B502" s="29" t="s">
        <v>26</v>
      </c>
      <c r="C502" s="29">
        <v>560101</v>
      </c>
      <c r="D502" s="48"/>
      <c r="E502" s="54" t="s">
        <v>827</v>
      </c>
      <c r="F502" s="15" t="s">
        <v>151</v>
      </c>
      <c r="G502" s="142">
        <v>953</v>
      </c>
      <c r="H502" s="142">
        <v>953</v>
      </c>
      <c r="I502" s="142">
        <v>0</v>
      </c>
      <c r="J502" s="142">
        <v>0</v>
      </c>
      <c r="K502" s="142">
        <v>750</v>
      </c>
      <c r="L502" s="142">
        <v>203</v>
      </c>
      <c r="M502" s="142">
        <v>0</v>
      </c>
      <c r="N502" s="142">
        <v>0</v>
      </c>
      <c r="O502" s="142">
        <v>0</v>
      </c>
      <c r="P502" s="142">
        <v>0</v>
      </c>
      <c r="Q502" s="142">
        <v>0</v>
      </c>
      <c r="R502" s="142">
        <v>0</v>
      </c>
      <c r="S502" s="142">
        <v>0</v>
      </c>
      <c r="T502" s="142">
        <v>0</v>
      </c>
      <c r="U502" s="142">
        <v>0</v>
      </c>
      <c r="V502" s="142">
        <v>0</v>
      </c>
      <c r="W502" s="142">
        <v>0</v>
      </c>
      <c r="X502" s="142">
        <v>0</v>
      </c>
      <c r="Y502" s="142">
        <f t="shared" si="190"/>
        <v>953</v>
      </c>
      <c r="Z502" s="142">
        <v>0</v>
      </c>
      <c r="AA502" s="142">
        <v>0</v>
      </c>
      <c r="AB502" s="142">
        <v>750</v>
      </c>
      <c r="AC502" s="142">
        <v>203</v>
      </c>
      <c r="AD502" s="142">
        <v>0</v>
      </c>
      <c r="AE502" s="142">
        <v>0</v>
      </c>
      <c r="AF502" s="142">
        <f t="shared" si="191"/>
        <v>0</v>
      </c>
      <c r="AG502" s="142">
        <v>0</v>
      </c>
      <c r="AH502" s="142">
        <v>0</v>
      </c>
      <c r="AI502" s="142">
        <v>0</v>
      </c>
      <c r="AJ502" s="142">
        <v>0</v>
      </c>
      <c r="AK502" s="142">
        <v>0</v>
      </c>
      <c r="AL502" s="142">
        <v>0</v>
      </c>
      <c r="AM502" s="142">
        <v>0</v>
      </c>
      <c r="AN502" s="142">
        <v>0</v>
      </c>
      <c r="AO502" s="142">
        <v>0</v>
      </c>
      <c r="AP502" s="214">
        <f t="shared" si="192"/>
        <v>100</v>
      </c>
    </row>
    <row r="503" spans="1:42" ht="11.25">
      <c r="A503" s="29" t="s">
        <v>566</v>
      </c>
      <c r="B503" s="29" t="s">
        <v>26</v>
      </c>
      <c r="C503" s="29">
        <v>560101</v>
      </c>
      <c r="D503" s="62"/>
      <c r="E503" s="54" t="s">
        <v>828</v>
      </c>
      <c r="F503" s="15" t="s">
        <v>151</v>
      </c>
      <c r="G503" s="142">
        <v>97</v>
      </c>
      <c r="H503" s="142">
        <v>97</v>
      </c>
      <c r="I503" s="142">
        <v>0</v>
      </c>
      <c r="J503" s="142">
        <v>0</v>
      </c>
      <c r="K503" s="142">
        <v>76</v>
      </c>
      <c r="L503" s="142">
        <v>21</v>
      </c>
      <c r="M503" s="142">
        <v>0</v>
      </c>
      <c r="N503" s="142">
        <v>0</v>
      </c>
      <c r="O503" s="142">
        <v>0</v>
      </c>
      <c r="P503" s="142">
        <v>0</v>
      </c>
      <c r="Q503" s="142">
        <v>0</v>
      </c>
      <c r="R503" s="142">
        <v>0</v>
      </c>
      <c r="S503" s="142">
        <v>0</v>
      </c>
      <c r="T503" s="142">
        <v>0</v>
      </c>
      <c r="U503" s="142">
        <v>0</v>
      </c>
      <c r="V503" s="142">
        <v>0</v>
      </c>
      <c r="W503" s="142">
        <v>0</v>
      </c>
      <c r="X503" s="142">
        <v>0</v>
      </c>
      <c r="Y503" s="142">
        <f t="shared" si="190"/>
        <v>96</v>
      </c>
      <c r="Z503" s="142">
        <v>0</v>
      </c>
      <c r="AA503" s="142">
        <v>0</v>
      </c>
      <c r="AB503" s="142">
        <v>76</v>
      </c>
      <c r="AC503" s="142">
        <v>20</v>
      </c>
      <c r="AD503" s="142">
        <v>0</v>
      </c>
      <c r="AE503" s="142">
        <v>0</v>
      </c>
      <c r="AF503" s="142">
        <f t="shared" si="191"/>
        <v>0</v>
      </c>
      <c r="AG503" s="142">
        <v>0</v>
      </c>
      <c r="AH503" s="142">
        <v>0</v>
      </c>
      <c r="AI503" s="142">
        <v>0</v>
      </c>
      <c r="AJ503" s="142">
        <v>0</v>
      </c>
      <c r="AK503" s="142">
        <v>0</v>
      </c>
      <c r="AL503" s="142">
        <v>0</v>
      </c>
      <c r="AM503" s="142">
        <v>0</v>
      </c>
      <c r="AN503" s="142">
        <v>0</v>
      </c>
      <c r="AO503" s="142">
        <v>0</v>
      </c>
      <c r="AP503" s="214">
        <f t="shared" si="192"/>
        <v>98.969072164948457</v>
      </c>
    </row>
    <row r="504" spans="1:42" ht="22.5">
      <c r="A504" s="29" t="s">
        <v>566</v>
      </c>
      <c r="B504" s="29" t="s">
        <v>26</v>
      </c>
      <c r="C504" s="29">
        <v>560101</v>
      </c>
      <c r="D504" s="48"/>
      <c r="E504" s="54" t="s">
        <v>829</v>
      </c>
      <c r="F504" s="15" t="s">
        <v>151</v>
      </c>
      <c r="G504" s="142">
        <v>87</v>
      </c>
      <c r="H504" s="142">
        <v>87</v>
      </c>
      <c r="I504" s="142">
        <v>0</v>
      </c>
      <c r="J504" s="142">
        <v>0</v>
      </c>
      <c r="K504" s="142">
        <v>68</v>
      </c>
      <c r="L504" s="142">
        <v>19</v>
      </c>
      <c r="M504" s="142">
        <v>0</v>
      </c>
      <c r="N504" s="142">
        <v>0</v>
      </c>
      <c r="O504" s="142">
        <v>0</v>
      </c>
      <c r="P504" s="142">
        <v>0</v>
      </c>
      <c r="Q504" s="142">
        <v>0</v>
      </c>
      <c r="R504" s="142">
        <v>0</v>
      </c>
      <c r="S504" s="142">
        <v>0</v>
      </c>
      <c r="T504" s="142">
        <v>0</v>
      </c>
      <c r="U504" s="142">
        <v>0</v>
      </c>
      <c r="V504" s="142">
        <v>0</v>
      </c>
      <c r="W504" s="142">
        <v>0</v>
      </c>
      <c r="X504" s="142">
        <v>0</v>
      </c>
      <c r="Y504" s="142">
        <f t="shared" si="190"/>
        <v>86</v>
      </c>
      <c r="Z504" s="142">
        <v>0</v>
      </c>
      <c r="AA504" s="142">
        <v>0</v>
      </c>
      <c r="AB504" s="142">
        <v>68</v>
      </c>
      <c r="AC504" s="142">
        <v>18</v>
      </c>
      <c r="AD504" s="142">
        <v>0</v>
      </c>
      <c r="AE504" s="142">
        <v>0</v>
      </c>
      <c r="AF504" s="142">
        <f t="shared" si="191"/>
        <v>0</v>
      </c>
      <c r="AG504" s="142">
        <v>0</v>
      </c>
      <c r="AH504" s="142">
        <v>0</v>
      </c>
      <c r="AI504" s="142">
        <v>0</v>
      </c>
      <c r="AJ504" s="142">
        <v>0</v>
      </c>
      <c r="AK504" s="142">
        <v>0</v>
      </c>
      <c r="AL504" s="142">
        <v>0</v>
      </c>
      <c r="AM504" s="142">
        <v>0</v>
      </c>
      <c r="AN504" s="142">
        <v>0</v>
      </c>
      <c r="AO504" s="142">
        <v>0</v>
      </c>
      <c r="AP504" s="214">
        <f t="shared" si="192"/>
        <v>98.850574712643677</v>
      </c>
    </row>
    <row r="505" spans="1:42" ht="11.25">
      <c r="A505" s="29" t="s">
        <v>566</v>
      </c>
      <c r="B505" s="29" t="s">
        <v>26</v>
      </c>
      <c r="C505" s="29">
        <v>560101</v>
      </c>
      <c r="D505" s="48"/>
      <c r="E505" s="54" t="s">
        <v>830</v>
      </c>
      <c r="F505" s="15" t="s">
        <v>151</v>
      </c>
      <c r="G505" s="142">
        <v>5635</v>
      </c>
      <c r="H505" s="142">
        <v>5635</v>
      </c>
      <c r="I505" s="142">
        <v>0</v>
      </c>
      <c r="J505" s="142">
        <v>0</v>
      </c>
      <c r="K505" s="142">
        <v>4700</v>
      </c>
      <c r="L505" s="142">
        <v>935</v>
      </c>
      <c r="M505" s="142">
        <v>0</v>
      </c>
      <c r="N505" s="142">
        <v>0</v>
      </c>
      <c r="O505" s="142">
        <v>0</v>
      </c>
      <c r="P505" s="142">
        <v>0</v>
      </c>
      <c r="Q505" s="142">
        <v>0</v>
      </c>
      <c r="R505" s="142">
        <v>0</v>
      </c>
      <c r="S505" s="142">
        <v>0</v>
      </c>
      <c r="T505" s="142">
        <v>0</v>
      </c>
      <c r="U505" s="142">
        <v>0</v>
      </c>
      <c r="V505" s="142">
        <v>0</v>
      </c>
      <c r="W505" s="142">
        <v>0</v>
      </c>
      <c r="X505" s="142">
        <v>0</v>
      </c>
      <c r="Y505" s="142">
        <f t="shared" si="190"/>
        <v>5000</v>
      </c>
      <c r="Z505" s="142">
        <v>0</v>
      </c>
      <c r="AA505" s="142">
        <v>0</v>
      </c>
      <c r="AB505" s="142">
        <v>4065</v>
      </c>
      <c r="AC505" s="142">
        <v>935</v>
      </c>
      <c r="AD505" s="142">
        <v>0</v>
      </c>
      <c r="AE505" s="142">
        <v>0</v>
      </c>
      <c r="AF505" s="142">
        <f t="shared" si="191"/>
        <v>0</v>
      </c>
      <c r="AG505" s="142">
        <v>0</v>
      </c>
      <c r="AH505" s="142">
        <v>0</v>
      </c>
      <c r="AI505" s="142">
        <v>0</v>
      </c>
      <c r="AJ505" s="142">
        <v>0</v>
      </c>
      <c r="AK505" s="142">
        <v>0</v>
      </c>
      <c r="AL505" s="142">
        <v>0</v>
      </c>
      <c r="AM505" s="142">
        <v>0</v>
      </c>
      <c r="AN505" s="142">
        <v>0</v>
      </c>
      <c r="AO505" s="142">
        <v>0</v>
      </c>
      <c r="AP505" s="214">
        <f t="shared" si="192"/>
        <v>88.731144631765744</v>
      </c>
    </row>
    <row r="506" spans="1:42" ht="11.25">
      <c r="A506" s="29" t="s">
        <v>566</v>
      </c>
      <c r="B506" s="29" t="s">
        <v>26</v>
      </c>
      <c r="C506" s="29">
        <v>560101</v>
      </c>
      <c r="D506" s="48"/>
      <c r="E506" s="54" t="s">
        <v>831</v>
      </c>
      <c r="F506" s="15" t="s">
        <v>151</v>
      </c>
      <c r="G506" s="142">
        <v>1583</v>
      </c>
      <c r="H506" s="142">
        <v>1583</v>
      </c>
      <c r="I506" s="142">
        <v>0</v>
      </c>
      <c r="J506" s="142">
        <v>0</v>
      </c>
      <c r="K506" s="142">
        <v>1246</v>
      </c>
      <c r="L506" s="142">
        <v>337</v>
      </c>
      <c r="M506" s="142">
        <v>0</v>
      </c>
      <c r="N506" s="142">
        <v>0</v>
      </c>
      <c r="O506" s="142">
        <v>0</v>
      </c>
      <c r="P506" s="142">
        <v>0</v>
      </c>
      <c r="Q506" s="142">
        <v>0</v>
      </c>
      <c r="R506" s="142">
        <v>0</v>
      </c>
      <c r="S506" s="142">
        <v>0</v>
      </c>
      <c r="T506" s="142">
        <v>0</v>
      </c>
      <c r="U506" s="142">
        <v>0</v>
      </c>
      <c r="V506" s="142">
        <v>0</v>
      </c>
      <c r="W506" s="142">
        <v>0</v>
      </c>
      <c r="X506" s="142">
        <v>0</v>
      </c>
      <c r="Y506" s="142">
        <f t="shared" si="190"/>
        <v>1582</v>
      </c>
      <c r="Z506" s="142">
        <v>0</v>
      </c>
      <c r="AA506" s="142">
        <v>0</v>
      </c>
      <c r="AB506" s="142">
        <v>1246</v>
      </c>
      <c r="AC506" s="142">
        <v>336</v>
      </c>
      <c r="AD506" s="142">
        <v>0</v>
      </c>
      <c r="AE506" s="142">
        <v>0</v>
      </c>
      <c r="AF506" s="142">
        <f t="shared" si="191"/>
        <v>0</v>
      </c>
      <c r="AG506" s="142">
        <v>0</v>
      </c>
      <c r="AH506" s="142">
        <v>0</v>
      </c>
      <c r="AI506" s="142">
        <v>0</v>
      </c>
      <c r="AJ506" s="142">
        <v>0</v>
      </c>
      <c r="AK506" s="142">
        <v>0</v>
      </c>
      <c r="AL506" s="142">
        <v>0</v>
      </c>
      <c r="AM506" s="142">
        <v>0</v>
      </c>
      <c r="AN506" s="142">
        <v>0</v>
      </c>
      <c r="AO506" s="142">
        <v>0</v>
      </c>
      <c r="AP506" s="214">
        <f t="shared" si="192"/>
        <v>99.93682880606444</v>
      </c>
    </row>
    <row r="507" spans="1:42" ht="11.25">
      <c r="A507" s="29" t="s">
        <v>566</v>
      </c>
      <c r="B507" s="29" t="s">
        <v>26</v>
      </c>
      <c r="C507" s="29">
        <v>560101</v>
      </c>
      <c r="D507" s="62"/>
      <c r="E507" s="54" t="s">
        <v>839</v>
      </c>
      <c r="F507" s="15" t="s">
        <v>151</v>
      </c>
      <c r="G507" s="142">
        <v>11644</v>
      </c>
      <c r="H507" s="142">
        <v>11644</v>
      </c>
      <c r="I507" s="142">
        <v>0</v>
      </c>
      <c r="J507" s="142">
        <v>0</v>
      </c>
      <c r="K507" s="142">
        <v>8885</v>
      </c>
      <c r="L507" s="142">
        <v>2759</v>
      </c>
      <c r="M507" s="142">
        <v>0</v>
      </c>
      <c r="N507" s="142">
        <v>0</v>
      </c>
      <c r="O507" s="142">
        <v>0</v>
      </c>
      <c r="P507" s="142">
        <v>0</v>
      </c>
      <c r="Q507" s="142">
        <v>0</v>
      </c>
      <c r="R507" s="142">
        <v>0</v>
      </c>
      <c r="S507" s="142">
        <v>0</v>
      </c>
      <c r="T507" s="142">
        <v>0</v>
      </c>
      <c r="U507" s="142">
        <v>0</v>
      </c>
      <c r="V507" s="142">
        <v>0</v>
      </c>
      <c r="W507" s="142">
        <v>0</v>
      </c>
      <c r="X507" s="142">
        <v>0</v>
      </c>
      <c r="Y507" s="142">
        <f t="shared" si="190"/>
        <v>11278</v>
      </c>
      <c r="Z507" s="142">
        <v>0</v>
      </c>
      <c r="AA507" s="142">
        <v>0</v>
      </c>
      <c r="AB507" s="142">
        <v>8795</v>
      </c>
      <c r="AC507" s="142">
        <v>2483</v>
      </c>
      <c r="AD507" s="142">
        <v>0</v>
      </c>
      <c r="AE507" s="142">
        <v>0</v>
      </c>
      <c r="AF507" s="142">
        <f t="shared" si="191"/>
        <v>0</v>
      </c>
      <c r="AG507" s="142">
        <v>0</v>
      </c>
      <c r="AH507" s="142">
        <v>0</v>
      </c>
      <c r="AI507" s="142">
        <v>0</v>
      </c>
      <c r="AJ507" s="142">
        <v>0</v>
      </c>
      <c r="AK507" s="142">
        <v>0</v>
      </c>
      <c r="AL507" s="142">
        <v>0</v>
      </c>
      <c r="AM507" s="142">
        <v>0</v>
      </c>
      <c r="AN507" s="142">
        <v>0</v>
      </c>
      <c r="AO507" s="142">
        <v>0</v>
      </c>
      <c r="AP507" s="214">
        <f t="shared" si="192"/>
        <v>96.856750257643426</v>
      </c>
    </row>
    <row r="508" spans="1:42" ht="11.25">
      <c r="A508" s="29" t="s">
        <v>566</v>
      </c>
      <c r="B508" s="29" t="s">
        <v>26</v>
      </c>
      <c r="C508" s="29">
        <v>560101</v>
      </c>
      <c r="D508" s="48"/>
      <c r="E508" s="54" t="s">
        <v>832</v>
      </c>
      <c r="F508" s="15" t="s">
        <v>151</v>
      </c>
      <c r="G508" s="142">
        <v>10366</v>
      </c>
      <c r="H508" s="142">
        <v>10366</v>
      </c>
      <c r="I508" s="142">
        <v>0</v>
      </c>
      <c r="J508" s="142">
        <v>0</v>
      </c>
      <c r="K508" s="142">
        <v>8165</v>
      </c>
      <c r="L508" s="142">
        <v>2201</v>
      </c>
      <c r="M508" s="142">
        <v>0</v>
      </c>
      <c r="N508" s="142">
        <v>0</v>
      </c>
      <c r="O508" s="142">
        <v>0</v>
      </c>
      <c r="P508" s="142">
        <v>0</v>
      </c>
      <c r="Q508" s="142">
        <v>0</v>
      </c>
      <c r="R508" s="142">
        <v>0</v>
      </c>
      <c r="S508" s="142">
        <v>0</v>
      </c>
      <c r="T508" s="142">
        <v>0</v>
      </c>
      <c r="U508" s="142">
        <v>0</v>
      </c>
      <c r="V508" s="142">
        <v>0</v>
      </c>
      <c r="W508" s="142">
        <v>0</v>
      </c>
      <c r="X508" s="142">
        <v>0</v>
      </c>
      <c r="Y508" s="142">
        <f t="shared" si="190"/>
        <v>10351</v>
      </c>
      <c r="Z508" s="142">
        <v>0</v>
      </c>
      <c r="AA508" s="142">
        <v>0</v>
      </c>
      <c r="AB508" s="142">
        <v>8150</v>
      </c>
      <c r="AC508" s="142">
        <v>2201</v>
      </c>
      <c r="AD508" s="142">
        <v>0</v>
      </c>
      <c r="AE508" s="142">
        <v>0</v>
      </c>
      <c r="AF508" s="142">
        <f t="shared" si="191"/>
        <v>0</v>
      </c>
      <c r="AG508" s="142">
        <v>0</v>
      </c>
      <c r="AH508" s="142">
        <v>0</v>
      </c>
      <c r="AI508" s="142">
        <v>0</v>
      </c>
      <c r="AJ508" s="142">
        <v>0</v>
      </c>
      <c r="AK508" s="142">
        <v>0</v>
      </c>
      <c r="AL508" s="142">
        <v>0</v>
      </c>
      <c r="AM508" s="142">
        <v>0</v>
      </c>
      <c r="AN508" s="142">
        <v>0</v>
      </c>
      <c r="AO508" s="142">
        <v>0</v>
      </c>
      <c r="AP508" s="214">
        <f t="shared" si="192"/>
        <v>99.855296160524802</v>
      </c>
    </row>
    <row r="509" spans="1:42" ht="22.5">
      <c r="A509" s="29" t="s">
        <v>566</v>
      </c>
      <c r="B509" s="29" t="s">
        <v>26</v>
      </c>
      <c r="C509" s="29">
        <v>560101</v>
      </c>
      <c r="D509" s="48"/>
      <c r="E509" s="54" t="s">
        <v>870</v>
      </c>
      <c r="F509" s="15">
        <v>2021</v>
      </c>
      <c r="G509" s="142">
        <v>2738</v>
      </c>
      <c r="H509" s="142">
        <v>2738</v>
      </c>
      <c r="I509" s="142">
        <v>0</v>
      </c>
      <c r="J509" s="142">
        <v>0</v>
      </c>
      <c r="K509" s="142">
        <v>2156</v>
      </c>
      <c r="L509" s="142">
        <v>582</v>
      </c>
      <c r="M509" s="142">
        <v>0</v>
      </c>
      <c r="N509" s="142">
        <v>0</v>
      </c>
      <c r="O509" s="142">
        <v>0</v>
      </c>
      <c r="P509" s="142">
        <v>0</v>
      </c>
      <c r="Q509" s="142">
        <v>0</v>
      </c>
      <c r="R509" s="142">
        <v>0</v>
      </c>
      <c r="S509" s="142">
        <v>0</v>
      </c>
      <c r="T509" s="142">
        <v>0</v>
      </c>
      <c r="U509" s="142">
        <v>0</v>
      </c>
      <c r="V509" s="142">
        <v>0</v>
      </c>
      <c r="W509" s="142">
        <v>0</v>
      </c>
      <c r="X509" s="142">
        <v>0</v>
      </c>
      <c r="Y509" s="142">
        <f t="shared" si="190"/>
        <v>2737</v>
      </c>
      <c r="Z509" s="142">
        <v>0</v>
      </c>
      <c r="AA509" s="142">
        <v>0</v>
      </c>
      <c r="AB509" s="142">
        <v>2155</v>
      </c>
      <c r="AC509" s="142">
        <v>582</v>
      </c>
      <c r="AD509" s="142">
        <v>0</v>
      </c>
      <c r="AE509" s="142">
        <v>0</v>
      </c>
      <c r="AF509" s="142">
        <f t="shared" si="191"/>
        <v>0</v>
      </c>
      <c r="AG509" s="142">
        <v>0</v>
      </c>
      <c r="AH509" s="142">
        <v>0</v>
      </c>
      <c r="AI509" s="142">
        <v>0</v>
      </c>
      <c r="AJ509" s="142">
        <v>0</v>
      </c>
      <c r="AK509" s="142">
        <v>0</v>
      </c>
      <c r="AL509" s="142">
        <v>0</v>
      </c>
      <c r="AM509" s="142">
        <v>0</v>
      </c>
      <c r="AN509" s="142">
        <v>0</v>
      </c>
      <c r="AO509" s="142">
        <v>0</v>
      </c>
      <c r="AP509" s="214">
        <f t="shared" si="192"/>
        <v>99.96347699050402</v>
      </c>
    </row>
    <row r="510" spans="1:42" ht="11.25">
      <c r="A510" s="29" t="s">
        <v>566</v>
      </c>
      <c r="B510" s="29" t="s">
        <v>26</v>
      </c>
      <c r="C510" s="29">
        <v>560101</v>
      </c>
      <c r="D510" s="48"/>
      <c r="E510" s="54" t="s">
        <v>848</v>
      </c>
      <c r="F510" s="15">
        <v>2021</v>
      </c>
      <c r="G510" s="142">
        <v>2000</v>
      </c>
      <c r="H510" s="142">
        <v>2000</v>
      </c>
      <c r="I510" s="142">
        <v>0</v>
      </c>
      <c r="J510" s="142">
        <v>0</v>
      </c>
      <c r="K510" s="142">
        <v>0</v>
      </c>
      <c r="L510" s="142">
        <v>0</v>
      </c>
      <c r="M510" s="142">
        <v>0</v>
      </c>
      <c r="N510" s="142">
        <v>0</v>
      </c>
      <c r="O510" s="142">
        <v>0</v>
      </c>
      <c r="P510" s="142">
        <v>0</v>
      </c>
      <c r="Q510" s="142">
        <v>0</v>
      </c>
      <c r="R510" s="142">
        <v>0</v>
      </c>
      <c r="S510" s="142">
        <v>0</v>
      </c>
      <c r="T510" s="142">
        <v>0</v>
      </c>
      <c r="U510" s="142">
        <v>0</v>
      </c>
      <c r="V510" s="142">
        <v>0</v>
      </c>
      <c r="W510" s="142">
        <v>2000</v>
      </c>
      <c r="X510" s="142">
        <v>0</v>
      </c>
      <c r="Y510" s="142">
        <f t="shared" si="190"/>
        <v>0</v>
      </c>
      <c r="Z510" s="142">
        <v>0</v>
      </c>
      <c r="AA510" s="142">
        <v>0</v>
      </c>
      <c r="AB510" s="142">
        <v>0</v>
      </c>
      <c r="AC510" s="142">
        <v>0</v>
      </c>
      <c r="AD510" s="142">
        <v>0</v>
      </c>
      <c r="AE510" s="142">
        <v>0</v>
      </c>
      <c r="AF510" s="142">
        <f t="shared" si="191"/>
        <v>0</v>
      </c>
      <c r="AG510" s="142">
        <v>0</v>
      </c>
      <c r="AH510" s="142">
        <v>0</v>
      </c>
      <c r="AI510" s="142">
        <v>0</v>
      </c>
      <c r="AJ510" s="142">
        <v>0</v>
      </c>
      <c r="AK510" s="142">
        <v>0</v>
      </c>
      <c r="AL510" s="142">
        <v>0</v>
      </c>
      <c r="AM510" s="142">
        <v>0</v>
      </c>
      <c r="AN510" s="142">
        <v>0</v>
      </c>
      <c r="AO510" s="142">
        <v>0</v>
      </c>
      <c r="AP510" s="214">
        <f t="shared" si="192"/>
        <v>0</v>
      </c>
    </row>
    <row r="511" spans="1:42" ht="11.25">
      <c r="A511" s="29"/>
      <c r="B511" s="29"/>
      <c r="C511" s="29"/>
      <c r="D511" s="48"/>
      <c r="E511" s="54"/>
      <c r="F511" s="20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213"/>
    </row>
    <row r="512" spans="1:42" ht="11.25">
      <c r="A512" s="81"/>
      <c r="B512" s="81"/>
      <c r="C512" s="81"/>
      <c r="D512" s="65"/>
      <c r="E512" s="79" t="s">
        <v>333</v>
      </c>
      <c r="F512" s="17"/>
      <c r="G512" s="142"/>
      <c r="H512" s="142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6"/>
      <c r="Y512" s="142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6"/>
      <c r="AP512" s="213"/>
    </row>
    <row r="513" spans="1:42" ht="11.25">
      <c r="A513" s="29" t="s">
        <v>566</v>
      </c>
      <c r="B513" s="29" t="s">
        <v>26</v>
      </c>
      <c r="C513" s="29">
        <v>570101</v>
      </c>
      <c r="D513" s="48"/>
      <c r="E513" s="54" t="s">
        <v>738</v>
      </c>
      <c r="F513" s="20">
        <v>2021</v>
      </c>
      <c r="G513" s="142">
        <v>30000</v>
      </c>
      <c r="H513" s="142">
        <v>30000</v>
      </c>
      <c r="I513" s="142">
        <v>0</v>
      </c>
      <c r="J513" s="142">
        <v>0</v>
      </c>
      <c r="K513" s="142">
        <v>23622</v>
      </c>
      <c r="L513" s="142">
        <v>6378</v>
      </c>
      <c r="M513" s="142">
        <v>0</v>
      </c>
      <c r="N513" s="142">
        <v>0</v>
      </c>
      <c r="O513" s="142">
        <v>0</v>
      </c>
      <c r="P513" s="142">
        <v>0</v>
      </c>
      <c r="Q513" s="142">
        <v>0</v>
      </c>
      <c r="R513" s="142">
        <v>0</v>
      </c>
      <c r="S513" s="142">
        <v>0</v>
      </c>
      <c r="T513" s="142">
        <v>0</v>
      </c>
      <c r="U513" s="142">
        <v>0</v>
      </c>
      <c r="V513" s="142">
        <v>0</v>
      </c>
      <c r="W513" s="142">
        <v>0</v>
      </c>
      <c r="X513" s="142">
        <v>0</v>
      </c>
      <c r="Y513" s="142">
        <f t="shared" ref="Y513:Y532" si="193">SUM(Z513:AF513)+SUM(AI513:AO513)</f>
        <v>0</v>
      </c>
      <c r="Z513" s="142">
        <v>0</v>
      </c>
      <c r="AA513" s="142">
        <v>0</v>
      </c>
      <c r="AB513" s="142">
        <v>0</v>
      </c>
      <c r="AC513" s="142">
        <v>0</v>
      </c>
      <c r="AD513" s="142">
        <v>0</v>
      </c>
      <c r="AE513" s="142">
        <v>0</v>
      </c>
      <c r="AF513" s="142">
        <f t="shared" ref="AF513:AF532" si="194">+AG513+AH513</f>
        <v>0</v>
      </c>
      <c r="AG513" s="142">
        <v>0</v>
      </c>
      <c r="AH513" s="142">
        <v>0</v>
      </c>
      <c r="AI513" s="142">
        <v>0</v>
      </c>
      <c r="AJ513" s="142">
        <v>0</v>
      </c>
      <c r="AK513" s="142">
        <v>0</v>
      </c>
      <c r="AL513" s="142">
        <v>0</v>
      </c>
      <c r="AM513" s="142">
        <v>0</v>
      </c>
      <c r="AN513" s="142">
        <v>0</v>
      </c>
      <c r="AO513" s="142">
        <v>0</v>
      </c>
      <c r="AP513" s="214">
        <f t="shared" ref="AP513:AP532" si="195">+Y513/H513*100</f>
        <v>0</v>
      </c>
    </row>
    <row r="514" spans="1:42" ht="11.25">
      <c r="A514" s="29" t="s">
        <v>566</v>
      </c>
      <c r="B514" s="29" t="s">
        <v>26</v>
      </c>
      <c r="C514" s="29">
        <v>570101</v>
      </c>
      <c r="D514" s="48"/>
      <c r="E514" s="54" t="s">
        <v>739</v>
      </c>
      <c r="F514" s="20">
        <v>2021</v>
      </c>
      <c r="G514" s="142">
        <v>30000</v>
      </c>
      <c r="H514" s="142">
        <v>30000</v>
      </c>
      <c r="I514" s="142">
        <v>0</v>
      </c>
      <c r="J514" s="142">
        <v>0</v>
      </c>
      <c r="K514" s="142">
        <v>23622</v>
      </c>
      <c r="L514" s="142">
        <v>6378</v>
      </c>
      <c r="M514" s="142">
        <v>0</v>
      </c>
      <c r="N514" s="142">
        <v>0</v>
      </c>
      <c r="O514" s="142">
        <v>0</v>
      </c>
      <c r="P514" s="142">
        <v>0</v>
      </c>
      <c r="Q514" s="142">
        <v>0</v>
      </c>
      <c r="R514" s="142">
        <v>0</v>
      </c>
      <c r="S514" s="142">
        <v>0</v>
      </c>
      <c r="T514" s="142">
        <v>0</v>
      </c>
      <c r="U514" s="142">
        <v>0</v>
      </c>
      <c r="V514" s="142">
        <v>0</v>
      </c>
      <c r="W514" s="142">
        <v>0</v>
      </c>
      <c r="X514" s="142">
        <v>0</v>
      </c>
      <c r="Y514" s="142">
        <f t="shared" si="193"/>
        <v>5470</v>
      </c>
      <c r="Z514" s="142">
        <v>0</v>
      </c>
      <c r="AA514" s="142">
        <v>0</v>
      </c>
      <c r="AB514" s="142">
        <v>4307</v>
      </c>
      <c r="AC514" s="142">
        <v>1163</v>
      </c>
      <c r="AD514" s="142">
        <v>0</v>
      </c>
      <c r="AE514" s="142">
        <v>0</v>
      </c>
      <c r="AF514" s="142">
        <f t="shared" si="194"/>
        <v>0</v>
      </c>
      <c r="AG514" s="142">
        <v>0</v>
      </c>
      <c r="AH514" s="142">
        <v>0</v>
      </c>
      <c r="AI514" s="142">
        <v>0</v>
      </c>
      <c r="AJ514" s="142">
        <v>0</v>
      </c>
      <c r="AK514" s="142">
        <v>0</v>
      </c>
      <c r="AL514" s="142">
        <v>0</v>
      </c>
      <c r="AM514" s="142">
        <v>0</v>
      </c>
      <c r="AN514" s="142">
        <v>0</v>
      </c>
      <c r="AO514" s="142">
        <v>0</v>
      </c>
      <c r="AP514" s="214">
        <f t="shared" si="195"/>
        <v>18.233333333333331</v>
      </c>
    </row>
    <row r="515" spans="1:42" ht="11.25">
      <c r="A515" s="29" t="s">
        <v>566</v>
      </c>
      <c r="B515" s="29" t="s">
        <v>26</v>
      </c>
      <c r="C515" s="29">
        <v>570101</v>
      </c>
      <c r="D515" s="48"/>
      <c r="E515" s="54" t="s">
        <v>768</v>
      </c>
      <c r="F515" s="20">
        <v>2021</v>
      </c>
      <c r="G515" s="142">
        <v>13500</v>
      </c>
      <c r="H515" s="142">
        <v>13500</v>
      </c>
      <c r="I515" s="142">
        <v>0</v>
      </c>
      <c r="J515" s="142">
        <v>0</v>
      </c>
      <c r="K515" s="142">
        <v>0</v>
      </c>
      <c r="L515" s="142">
        <v>13500</v>
      </c>
      <c r="M515" s="142">
        <v>0</v>
      </c>
      <c r="N515" s="142">
        <v>0</v>
      </c>
      <c r="O515" s="142">
        <v>0</v>
      </c>
      <c r="P515" s="142">
        <v>0</v>
      </c>
      <c r="Q515" s="142">
        <v>0</v>
      </c>
      <c r="R515" s="142">
        <v>0</v>
      </c>
      <c r="S515" s="142">
        <v>0</v>
      </c>
      <c r="T515" s="142">
        <v>0</v>
      </c>
      <c r="U515" s="142">
        <v>0</v>
      </c>
      <c r="V515" s="142">
        <v>0</v>
      </c>
      <c r="W515" s="142">
        <v>0</v>
      </c>
      <c r="X515" s="142">
        <v>0</v>
      </c>
      <c r="Y515" s="142">
        <f t="shared" si="193"/>
        <v>3471</v>
      </c>
      <c r="Z515" s="142">
        <v>0</v>
      </c>
      <c r="AA515" s="142">
        <v>0</v>
      </c>
      <c r="AB515" s="142">
        <v>0</v>
      </c>
      <c r="AC515" s="142">
        <v>3471</v>
      </c>
      <c r="AD515" s="142">
        <v>0</v>
      </c>
      <c r="AE515" s="142">
        <v>0</v>
      </c>
      <c r="AF515" s="142">
        <f t="shared" si="194"/>
        <v>0</v>
      </c>
      <c r="AG515" s="142">
        <v>0</v>
      </c>
      <c r="AH515" s="142">
        <v>0</v>
      </c>
      <c r="AI515" s="142">
        <v>0</v>
      </c>
      <c r="AJ515" s="142">
        <v>0</v>
      </c>
      <c r="AK515" s="142">
        <v>0</v>
      </c>
      <c r="AL515" s="142">
        <v>0</v>
      </c>
      <c r="AM515" s="142">
        <v>0</v>
      </c>
      <c r="AN515" s="142">
        <v>0</v>
      </c>
      <c r="AO515" s="142">
        <v>0</v>
      </c>
      <c r="AP515" s="214">
        <f t="shared" si="195"/>
        <v>25.711111111111112</v>
      </c>
    </row>
    <row r="516" spans="1:42" ht="11.25">
      <c r="A516" s="29" t="s">
        <v>566</v>
      </c>
      <c r="B516" s="29" t="s">
        <v>26</v>
      </c>
      <c r="C516" s="29">
        <v>570101</v>
      </c>
      <c r="D516" s="48"/>
      <c r="E516" s="54" t="s">
        <v>769</v>
      </c>
      <c r="F516" s="20">
        <v>2021</v>
      </c>
      <c r="G516" s="142">
        <v>19098</v>
      </c>
      <c r="H516" s="142">
        <v>19098</v>
      </c>
      <c r="I516" s="142">
        <v>0</v>
      </c>
      <c r="J516" s="142">
        <v>0</v>
      </c>
      <c r="K516" s="142">
        <v>15038</v>
      </c>
      <c r="L516" s="142">
        <v>4060</v>
      </c>
      <c r="M516" s="142">
        <v>0</v>
      </c>
      <c r="N516" s="142">
        <v>0</v>
      </c>
      <c r="O516" s="142">
        <v>0</v>
      </c>
      <c r="P516" s="142">
        <v>0</v>
      </c>
      <c r="Q516" s="142">
        <v>0</v>
      </c>
      <c r="R516" s="142">
        <v>0</v>
      </c>
      <c r="S516" s="142">
        <v>0</v>
      </c>
      <c r="T516" s="142">
        <v>0</v>
      </c>
      <c r="U516" s="142">
        <v>0</v>
      </c>
      <c r="V516" s="142">
        <v>0</v>
      </c>
      <c r="W516" s="142">
        <v>0</v>
      </c>
      <c r="X516" s="142">
        <v>0</v>
      </c>
      <c r="Y516" s="142">
        <f t="shared" si="193"/>
        <v>0</v>
      </c>
      <c r="Z516" s="142">
        <v>0</v>
      </c>
      <c r="AA516" s="142">
        <v>0</v>
      </c>
      <c r="AB516" s="142">
        <v>0</v>
      </c>
      <c r="AC516" s="142">
        <v>0</v>
      </c>
      <c r="AD516" s="142">
        <v>0</v>
      </c>
      <c r="AE516" s="142">
        <v>0</v>
      </c>
      <c r="AF516" s="142">
        <f t="shared" si="194"/>
        <v>0</v>
      </c>
      <c r="AG516" s="142">
        <v>0</v>
      </c>
      <c r="AH516" s="142">
        <v>0</v>
      </c>
      <c r="AI516" s="142">
        <v>0</v>
      </c>
      <c r="AJ516" s="142">
        <v>0</v>
      </c>
      <c r="AK516" s="142">
        <v>0</v>
      </c>
      <c r="AL516" s="142">
        <v>0</v>
      </c>
      <c r="AM516" s="142">
        <v>0</v>
      </c>
      <c r="AN516" s="142">
        <v>0</v>
      </c>
      <c r="AO516" s="142">
        <v>0</v>
      </c>
      <c r="AP516" s="214">
        <f t="shared" si="195"/>
        <v>0</v>
      </c>
    </row>
    <row r="517" spans="1:42" ht="11.25">
      <c r="A517" s="29" t="s">
        <v>566</v>
      </c>
      <c r="B517" s="29" t="s">
        <v>26</v>
      </c>
      <c r="C517" s="29">
        <v>570101</v>
      </c>
      <c r="D517" s="48"/>
      <c r="E517" s="54" t="s">
        <v>764</v>
      </c>
      <c r="F517" s="20">
        <v>2021</v>
      </c>
      <c r="G517" s="142">
        <v>21600</v>
      </c>
      <c r="H517" s="142">
        <v>21600</v>
      </c>
      <c r="I517" s="142">
        <v>0</v>
      </c>
      <c r="J517" s="142">
        <v>0</v>
      </c>
      <c r="K517" s="142">
        <v>0</v>
      </c>
      <c r="L517" s="142">
        <v>21600</v>
      </c>
      <c r="M517" s="142">
        <v>0</v>
      </c>
      <c r="N517" s="142">
        <v>0</v>
      </c>
      <c r="O517" s="142">
        <v>0</v>
      </c>
      <c r="P517" s="142">
        <v>0</v>
      </c>
      <c r="Q517" s="142">
        <v>0</v>
      </c>
      <c r="R517" s="142">
        <v>0</v>
      </c>
      <c r="S517" s="142">
        <v>0</v>
      </c>
      <c r="T517" s="142">
        <v>0</v>
      </c>
      <c r="U517" s="142">
        <v>0</v>
      </c>
      <c r="V517" s="142">
        <v>0</v>
      </c>
      <c r="W517" s="142">
        <v>0</v>
      </c>
      <c r="X517" s="142">
        <v>0</v>
      </c>
      <c r="Y517" s="142">
        <f t="shared" si="193"/>
        <v>0</v>
      </c>
      <c r="Z517" s="142">
        <v>0</v>
      </c>
      <c r="AA517" s="142">
        <v>0</v>
      </c>
      <c r="AB517" s="142">
        <v>0</v>
      </c>
      <c r="AC517" s="142">
        <v>0</v>
      </c>
      <c r="AD517" s="142">
        <v>0</v>
      </c>
      <c r="AE517" s="142">
        <v>0</v>
      </c>
      <c r="AF517" s="142">
        <f t="shared" si="194"/>
        <v>0</v>
      </c>
      <c r="AG517" s="142">
        <v>0</v>
      </c>
      <c r="AH517" s="142">
        <v>0</v>
      </c>
      <c r="AI517" s="142">
        <v>0</v>
      </c>
      <c r="AJ517" s="142">
        <v>0</v>
      </c>
      <c r="AK517" s="142">
        <v>0</v>
      </c>
      <c r="AL517" s="142">
        <v>0</v>
      </c>
      <c r="AM517" s="142">
        <v>0</v>
      </c>
      <c r="AN517" s="142">
        <v>0</v>
      </c>
      <c r="AO517" s="142">
        <v>0</v>
      </c>
      <c r="AP517" s="214">
        <f t="shared" si="195"/>
        <v>0</v>
      </c>
    </row>
    <row r="518" spans="1:42" ht="11.25">
      <c r="A518" s="29" t="s">
        <v>566</v>
      </c>
      <c r="B518" s="29" t="s">
        <v>26</v>
      </c>
      <c r="C518" s="29">
        <v>570101</v>
      </c>
      <c r="D518" s="48"/>
      <c r="E518" s="54" t="s">
        <v>765</v>
      </c>
      <c r="F518" s="20">
        <v>2021</v>
      </c>
      <c r="G518" s="142">
        <v>13954</v>
      </c>
      <c r="H518" s="142">
        <v>13954</v>
      </c>
      <c r="I518" s="142">
        <v>0</v>
      </c>
      <c r="J518" s="142">
        <v>0</v>
      </c>
      <c r="K518" s="142">
        <v>0</v>
      </c>
      <c r="L518" s="142">
        <v>13954</v>
      </c>
      <c r="M518" s="142">
        <v>0</v>
      </c>
      <c r="N518" s="142">
        <v>0</v>
      </c>
      <c r="O518" s="142">
        <v>0</v>
      </c>
      <c r="P518" s="142">
        <v>0</v>
      </c>
      <c r="Q518" s="142">
        <v>0</v>
      </c>
      <c r="R518" s="142">
        <v>0</v>
      </c>
      <c r="S518" s="142">
        <v>0</v>
      </c>
      <c r="T518" s="142">
        <v>0</v>
      </c>
      <c r="U518" s="142">
        <v>0</v>
      </c>
      <c r="V518" s="142">
        <v>0</v>
      </c>
      <c r="W518" s="142">
        <v>0</v>
      </c>
      <c r="X518" s="142">
        <v>0</v>
      </c>
      <c r="Y518" s="142">
        <f t="shared" si="193"/>
        <v>13173</v>
      </c>
      <c r="Z518" s="142">
        <v>0</v>
      </c>
      <c r="AA518" s="142">
        <v>0</v>
      </c>
      <c r="AB518" s="142">
        <v>0</v>
      </c>
      <c r="AC518" s="142">
        <v>13173</v>
      </c>
      <c r="AD518" s="142">
        <v>0</v>
      </c>
      <c r="AE518" s="142">
        <v>0</v>
      </c>
      <c r="AF518" s="142">
        <f t="shared" si="194"/>
        <v>0</v>
      </c>
      <c r="AG518" s="142">
        <v>0</v>
      </c>
      <c r="AH518" s="142">
        <v>0</v>
      </c>
      <c r="AI518" s="142">
        <v>0</v>
      </c>
      <c r="AJ518" s="142">
        <v>0</v>
      </c>
      <c r="AK518" s="142">
        <v>0</v>
      </c>
      <c r="AL518" s="142">
        <v>0</v>
      </c>
      <c r="AM518" s="142">
        <v>0</v>
      </c>
      <c r="AN518" s="142">
        <v>0</v>
      </c>
      <c r="AO518" s="142">
        <v>0</v>
      </c>
      <c r="AP518" s="214">
        <f t="shared" si="195"/>
        <v>94.403038555252976</v>
      </c>
    </row>
    <row r="519" spans="1:42" ht="11.25">
      <c r="A519" s="29" t="s">
        <v>566</v>
      </c>
      <c r="B519" s="29" t="s">
        <v>26</v>
      </c>
      <c r="C519" s="29">
        <v>570101</v>
      </c>
      <c r="D519" s="48"/>
      <c r="E519" s="54" t="s">
        <v>766</v>
      </c>
      <c r="F519" s="20">
        <v>2021</v>
      </c>
      <c r="G519" s="142">
        <v>5650</v>
      </c>
      <c r="H519" s="142">
        <v>5650</v>
      </c>
      <c r="I519" s="142">
        <v>0</v>
      </c>
      <c r="J519" s="142">
        <v>0</v>
      </c>
      <c r="K519" s="142">
        <v>0</v>
      </c>
      <c r="L519" s="142">
        <v>5650</v>
      </c>
      <c r="M519" s="142">
        <v>0</v>
      </c>
      <c r="N519" s="142">
        <v>0</v>
      </c>
      <c r="O519" s="142">
        <v>0</v>
      </c>
      <c r="P519" s="142">
        <v>0</v>
      </c>
      <c r="Q519" s="142">
        <v>0</v>
      </c>
      <c r="R519" s="142">
        <v>0</v>
      </c>
      <c r="S519" s="142">
        <v>0</v>
      </c>
      <c r="T519" s="142">
        <v>0</v>
      </c>
      <c r="U519" s="142">
        <v>0</v>
      </c>
      <c r="V519" s="142">
        <v>0</v>
      </c>
      <c r="W519" s="142">
        <v>0</v>
      </c>
      <c r="X519" s="142">
        <v>0</v>
      </c>
      <c r="Y519" s="142">
        <f t="shared" si="193"/>
        <v>0</v>
      </c>
      <c r="Z519" s="142">
        <v>0</v>
      </c>
      <c r="AA519" s="142">
        <v>0</v>
      </c>
      <c r="AB519" s="142">
        <v>0</v>
      </c>
      <c r="AC519" s="142">
        <v>0</v>
      </c>
      <c r="AD519" s="142">
        <v>0</v>
      </c>
      <c r="AE519" s="142">
        <v>0</v>
      </c>
      <c r="AF519" s="142">
        <f t="shared" si="194"/>
        <v>0</v>
      </c>
      <c r="AG519" s="142">
        <v>0</v>
      </c>
      <c r="AH519" s="142">
        <v>0</v>
      </c>
      <c r="AI519" s="142">
        <v>0</v>
      </c>
      <c r="AJ519" s="142">
        <v>0</v>
      </c>
      <c r="AK519" s="142">
        <v>0</v>
      </c>
      <c r="AL519" s="142">
        <v>0</v>
      </c>
      <c r="AM519" s="142">
        <v>0</v>
      </c>
      <c r="AN519" s="142">
        <v>0</v>
      </c>
      <c r="AO519" s="142">
        <v>0</v>
      </c>
      <c r="AP519" s="214">
        <f t="shared" si="195"/>
        <v>0</v>
      </c>
    </row>
    <row r="520" spans="1:42" ht="9.75" customHeight="1">
      <c r="A520" s="29" t="s">
        <v>566</v>
      </c>
      <c r="B520" s="29" t="s">
        <v>26</v>
      </c>
      <c r="C520" s="29">
        <v>570101</v>
      </c>
      <c r="D520" s="48"/>
      <c r="E520" s="54" t="s">
        <v>767</v>
      </c>
      <c r="F520" s="20">
        <v>2021</v>
      </c>
      <c r="G520" s="142">
        <v>2700</v>
      </c>
      <c r="H520" s="142">
        <v>2700</v>
      </c>
      <c r="I520" s="142">
        <v>0</v>
      </c>
      <c r="J520" s="142">
        <v>0</v>
      </c>
      <c r="K520" s="142">
        <v>0</v>
      </c>
      <c r="L520" s="142">
        <v>2700</v>
      </c>
      <c r="M520" s="142">
        <v>0</v>
      </c>
      <c r="N520" s="142">
        <v>0</v>
      </c>
      <c r="O520" s="142">
        <v>0</v>
      </c>
      <c r="P520" s="142">
        <v>0</v>
      </c>
      <c r="Q520" s="142">
        <v>0</v>
      </c>
      <c r="R520" s="142">
        <v>0</v>
      </c>
      <c r="S520" s="142">
        <v>0</v>
      </c>
      <c r="T520" s="142">
        <v>0</v>
      </c>
      <c r="U520" s="142">
        <v>0</v>
      </c>
      <c r="V520" s="142">
        <v>0</v>
      </c>
      <c r="W520" s="142">
        <v>0</v>
      </c>
      <c r="X520" s="142">
        <v>0</v>
      </c>
      <c r="Y520" s="142">
        <f t="shared" si="193"/>
        <v>2596</v>
      </c>
      <c r="Z520" s="142">
        <v>0</v>
      </c>
      <c r="AA520" s="142">
        <v>0</v>
      </c>
      <c r="AB520" s="142">
        <v>0</v>
      </c>
      <c r="AC520" s="142">
        <v>2596</v>
      </c>
      <c r="AD520" s="142">
        <v>0</v>
      </c>
      <c r="AE520" s="142">
        <v>0</v>
      </c>
      <c r="AF520" s="142">
        <f t="shared" si="194"/>
        <v>0</v>
      </c>
      <c r="AG520" s="142">
        <v>0</v>
      </c>
      <c r="AH520" s="142">
        <v>0</v>
      </c>
      <c r="AI520" s="142">
        <v>0</v>
      </c>
      <c r="AJ520" s="142">
        <v>0</v>
      </c>
      <c r="AK520" s="142">
        <v>0</v>
      </c>
      <c r="AL520" s="142">
        <v>0</v>
      </c>
      <c r="AM520" s="142">
        <v>0</v>
      </c>
      <c r="AN520" s="142">
        <v>0</v>
      </c>
      <c r="AO520" s="142">
        <v>0</v>
      </c>
      <c r="AP520" s="214">
        <f t="shared" si="195"/>
        <v>96.148148148148152</v>
      </c>
    </row>
    <row r="521" spans="1:42" ht="11.25">
      <c r="A521" s="29" t="s">
        <v>566</v>
      </c>
      <c r="B521" s="29" t="s">
        <v>30</v>
      </c>
      <c r="C521" s="29">
        <v>570102</v>
      </c>
      <c r="D521" s="48"/>
      <c r="E521" s="54" t="s">
        <v>789</v>
      </c>
      <c r="F521" s="20">
        <v>2021</v>
      </c>
      <c r="G521" s="142">
        <v>12000</v>
      </c>
      <c r="H521" s="142">
        <v>12000</v>
      </c>
      <c r="I521" s="142">
        <v>0</v>
      </c>
      <c r="J521" s="142">
        <v>0</v>
      </c>
      <c r="K521" s="142">
        <v>9449</v>
      </c>
      <c r="L521" s="142">
        <v>2551</v>
      </c>
      <c r="M521" s="142">
        <v>0</v>
      </c>
      <c r="N521" s="142">
        <v>0</v>
      </c>
      <c r="O521" s="142">
        <v>0</v>
      </c>
      <c r="P521" s="142">
        <v>0</v>
      </c>
      <c r="Q521" s="142">
        <v>0</v>
      </c>
      <c r="R521" s="142">
        <v>0</v>
      </c>
      <c r="S521" s="142">
        <v>0</v>
      </c>
      <c r="T521" s="142">
        <v>0</v>
      </c>
      <c r="U521" s="142">
        <v>0</v>
      </c>
      <c r="V521" s="142">
        <v>0</v>
      </c>
      <c r="W521" s="142">
        <v>0</v>
      </c>
      <c r="X521" s="142">
        <v>0</v>
      </c>
      <c r="Y521" s="142">
        <f t="shared" si="193"/>
        <v>9815</v>
      </c>
      <c r="Z521" s="142">
        <v>0</v>
      </c>
      <c r="AA521" s="142">
        <v>0</v>
      </c>
      <c r="AB521" s="142">
        <v>7788</v>
      </c>
      <c r="AC521" s="142">
        <v>2027</v>
      </c>
      <c r="AD521" s="142">
        <v>0</v>
      </c>
      <c r="AE521" s="142">
        <v>0</v>
      </c>
      <c r="AF521" s="142">
        <f t="shared" si="194"/>
        <v>0</v>
      </c>
      <c r="AG521" s="142">
        <v>0</v>
      </c>
      <c r="AH521" s="142">
        <v>0</v>
      </c>
      <c r="AI521" s="142">
        <v>0</v>
      </c>
      <c r="AJ521" s="142">
        <v>0</v>
      </c>
      <c r="AK521" s="142">
        <v>0</v>
      </c>
      <c r="AL521" s="142">
        <v>0</v>
      </c>
      <c r="AM521" s="142">
        <v>0</v>
      </c>
      <c r="AN521" s="142">
        <v>0</v>
      </c>
      <c r="AO521" s="142">
        <v>0</v>
      </c>
      <c r="AP521" s="214">
        <f t="shared" si="195"/>
        <v>81.791666666666657</v>
      </c>
    </row>
    <row r="522" spans="1:42" ht="11.25" customHeight="1">
      <c r="A522" s="29" t="s">
        <v>566</v>
      </c>
      <c r="B522" s="29" t="s">
        <v>26</v>
      </c>
      <c r="C522" s="29">
        <v>570101</v>
      </c>
      <c r="D522" s="48"/>
      <c r="E522" s="54" t="s">
        <v>833</v>
      </c>
      <c r="F522" s="20" t="s">
        <v>151</v>
      </c>
      <c r="G522" s="142">
        <v>11331</v>
      </c>
      <c r="H522" s="142">
        <v>11331</v>
      </c>
      <c r="I522" s="142">
        <v>0</v>
      </c>
      <c r="J522" s="142">
        <v>0</v>
      </c>
      <c r="K522" s="142">
        <v>8914</v>
      </c>
      <c r="L522" s="142">
        <v>2417</v>
      </c>
      <c r="M522" s="142">
        <v>0</v>
      </c>
      <c r="N522" s="142">
        <v>0</v>
      </c>
      <c r="O522" s="142">
        <v>0</v>
      </c>
      <c r="P522" s="142">
        <v>0</v>
      </c>
      <c r="Q522" s="142">
        <v>0</v>
      </c>
      <c r="R522" s="142">
        <v>0</v>
      </c>
      <c r="S522" s="142">
        <v>0</v>
      </c>
      <c r="T522" s="142">
        <v>0</v>
      </c>
      <c r="U522" s="142">
        <v>0</v>
      </c>
      <c r="V522" s="142">
        <v>0</v>
      </c>
      <c r="W522" s="142">
        <v>0</v>
      </c>
      <c r="X522" s="142">
        <v>0</v>
      </c>
      <c r="Y522" s="142">
        <f t="shared" si="193"/>
        <v>11134</v>
      </c>
      <c r="Z522" s="142">
        <v>0</v>
      </c>
      <c r="AA522" s="142">
        <v>0</v>
      </c>
      <c r="AB522" s="142">
        <v>8770</v>
      </c>
      <c r="AC522" s="142">
        <v>2364</v>
      </c>
      <c r="AD522" s="142">
        <v>0</v>
      </c>
      <c r="AE522" s="142">
        <v>0</v>
      </c>
      <c r="AF522" s="142">
        <f t="shared" si="194"/>
        <v>0</v>
      </c>
      <c r="AG522" s="142">
        <v>0</v>
      </c>
      <c r="AH522" s="142">
        <v>0</v>
      </c>
      <c r="AI522" s="142">
        <v>0</v>
      </c>
      <c r="AJ522" s="142">
        <v>0</v>
      </c>
      <c r="AK522" s="142">
        <v>0</v>
      </c>
      <c r="AL522" s="142">
        <v>0</v>
      </c>
      <c r="AM522" s="142">
        <v>0</v>
      </c>
      <c r="AN522" s="142">
        <v>0</v>
      </c>
      <c r="AO522" s="142">
        <v>0</v>
      </c>
      <c r="AP522" s="214">
        <f t="shared" si="195"/>
        <v>98.261406760215337</v>
      </c>
    </row>
    <row r="523" spans="1:42" ht="11.25">
      <c r="A523" s="29" t="s">
        <v>566</v>
      </c>
      <c r="B523" s="29" t="s">
        <v>26</v>
      </c>
      <c r="C523" s="29">
        <v>570101</v>
      </c>
      <c r="D523" s="48"/>
      <c r="E523" s="54" t="s">
        <v>834</v>
      </c>
      <c r="F523" s="20" t="s">
        <v>151</v>
      </c>
      <c r="G523" s="142">
        <v>9339</v>
      </c>
      <c r="H523" s="142">
        <v>9339</v>
      </c>
      <c r="I523" s="142">
        <v>0</v>
      </c>
      <c r="J523" s="142">
        <v>0</v>
      </c>
      <c r="K523" s="142">
        <v>7360</v>
      </c>
      <c r="L523" s="142">
        <v>1979</v>
      </c>
      <c r="M523" s="142">
        <v>0</v>
      </c>
      <c r="N523" s="142">
        <v>0</v>
      </c>
      <c r="O523" s="142">
        <v>0</v>
      </c>
      <c r="P523" s="142">
        <v>0</v>
      </c>
      <c r="Q523" s="142">
        <v>0</v>
      </c>
      <c r="R523" s="142">
        <v>0</v>
      </c>
      <c r="S523" s="142">
        <v>0</v>
      </c>
      <c r="T523" s="142">
        <v>0</v>
      </c>
      <c r="U523" s="142">
        <v>0</v>
      </c>
      <c r="V523" s="142">
        <v>0</v>
      </c>
      <c r="W523" s="142">
        <v>0</v>
      </c>
      <c r="X523" s="142">
        <v>0</v>
      </c>
      <c r="Y523" s="142">
        <f t="shared" si="193"/>
        <v>9333</v>
      </c>
      <c r="Z523" s="142">
        <v>0</v>
      </c>
      <c r="AA523" s="142">
        <v>0</v>
      </c>
      <c r="AB523" s="142">
        <v>7360</v>
      </c>
      <c r="AC523" s="142">
        <v>1973</v>
      </c>
      <c r="AD523" s="142">
        <v>0</v>
      </c>
      <c r="AE523" s="142">
        <v>0</v>
      </c>
      <c r="AF523" s="142">
        <f t="shared" si="194"/>
        <v>0</v>
      </c>
      <c r="AG523" s="142">
        <v>0</v>
      </c>
      <c r="AH523" s="142">
        <v>0</v>
      </c>
      <c r="AI523" s="142">
        <v>0</v>
      </c>
      <c r="AJ523" s="142">
        <v>0</v>
      </c>
      <c r="AK523" s="142">
        <v>0</v>
      </c>
      <c r="AL523" s="142">
        <v>0</v>
      </c>
      <c r="AM523" s="142">
        <v>0</v>
      </c>
      <c r="AN523" s="142">
        <v>0</v>
      </c>
      <c r="AO523" s="142">
        <v>0</v>
      </c>
      <c r="AP523" s="214">
        <f t="shared" si="195"/>
        <v>99.935753292643753</v>
      </c>
    </row>
    <row r="524" spans="1:42" ht="11.25">
      <c r="A524" s="29" t="s">
        <v>566</v>
      </c>
      <c r="B524" s="29" t="s">
        <v>26</v>
      </c>
      <c r="C524" s="29">
        <v>570101</v>
      </c>
      <c r="D524" s="48"/>
      <c r="E524" s="54" t="s">
        <v>835</v>
      </c>
      <c r="F524" s="20" t="s">
        <v>151</v>
      </c>
      <c r="G524" s="142">
        <v>2134</v>
      </c>
      <c r="H524" s="142">
        <v>2134</v>
      </c>
      <c r="I524" s="142">
        <v>0</v>
      </c>
      <c r="J524" s="142">
        <v>0</v>
      </c>
      <c r="K524" s="142">
        <v>1680</v>
      </c>
      <c r="L524" s="142">
        <v>454</v>
      </c>
      <c r="M524" s="142">
        <v>0</v>
      </c>
      <c r="N524" s="142">
        <v>0</v>
      </c>
      <c r="O524" s="142">
        <v>0</v>
      </c>
      <c r="P524" s="142">
        <v>0</v>
      </c>
      <c r="Q524" s="142">
        <v>0</v>
      </c>
      <c r="R524" s="142">
        <v>0</v>
      </c>
      <c r="S524" s="142">
        <v>0</v>
      </c>
      <c r="T524" s="142">
        <v>0</v>
      </c>
      <c r="U524" s="142">
        <v>0</v>
      </c>
      <c r="V524" s="142">
        <v>0</v>
      </c>
      <c r="W524" s="142">
        <v>0</v>
      </c>
      <c r="X524" s="142">
        <v>0</v>
      </c>
      <c r="Y524" s="142">
        <f t="shared" si="193"/>
        <v>2134</v>
      </c>
      <c r="Z524" s="142">
        <v>0</v>
      </c>
      <c r="AA524" s="142">
        <v>0</v>
      </c>
      <c r="AB524" s="142">
        <v>1680</v>
      </c>
      <c r="AC524" s="142">
        <v>454</v>
      </c>
      <c r="AD524" s="142">
        <v>0</v>
      </c>
      <c r="AE524" s="142">
        <v>0</v>
      </c>
      <c r="AF524" s="142">
        <f t="shared" si="194"/>
        <v>0</v>
      </c>
      <c r="AG524" s="142">
        <v>0</v>
      </c>
      <c r="AH524" s="142">
        <v>0</v>
      </c>
      <c r="AI524" s="142">
        <v>0</v>
      </c>
      <c r="AJ524" s="142">
        <v>0</v>
      </c>
      <c r="AK524" s="142">
        <v>0</v>
      </c>
      <c r="AL524" s="142">
        <v>0</v>
      </c>
      <c r="AM524" s="142">
        <v>0</v>
      </c>
      <c r="AN524" s="142">
        <v>0</v>
      </c>
      <c r="AO524" s="142">
        <v>0</v>
      </c>
      <c r="AP524" s="214">
        <f t="shared" si="195"/>
        <v>100</v>
      </c>
    </row>
    <row r="525" spans="1:42" ht="11.25">
      <c r="A525" s="29" t="s">
        <v>566</v>
      </c>
      <c r="B525" s="29" t="s">
        <v>26</v>
      </c>
      <c r="C525" s="29">
        <v>570101</v>
      </c>
      <c r="D525" s="48"/>
      <c r="E525" s="54" t="s">
        <v>836</v>
      </c>
      <c r="F525" s="20" t="s">
        <v>151</v>
      </c>
      <c r="G525" s="142">
        <v>21413</v>
      </c>
      <c r="H525" s="142">
        <v>21413</v>
      </c>
      <c r="I525" s="142">
        <v>0</v>
      </c>
      <c r="J525" s="142">
        <v>0</v>
      </c>
      <c r="K525" s="142">
        <v>16860</v>
      </c>
      <c r="L525" s="142">
        <v>4553</v>
      </c>
      <c r="M525" s="142">
        <v>0</v>
      </c>
      <c r="N525" s="142">
        <v>0</v>
      </c>
      <c r="O525" s="142">
        <v>0</v>
      </c>
      <c r="P525" s="142">
        <v>0</v>
      </c>
      <c r="Q525" s="142">
        <v>0</v>
      </c>
      <c r="R525" s="142">
        <v>0</v>
      </c>
      <c r="S525" s="142">
        <v>0</v>
      </c>
      <c r="T525" s="142">
        <v>0</v>
      </c>
      <c r="U525" s="142">
        <v>0</v>
      </c>
      <c r="V525" s="142">
        <v>0</v>
      </c>
      <c r="W525" s="142">
        <v>0</v>
      </c>
      <c r="X525" s="142">
        <v>0</v>
      </c>
      <c r="Y525" s="142">
        <f t="shared" si="193"/>
        <v>22697</v>
      </c>
      <c r="Z525" s="142">
        <v>0</v>
      </c>
      <c r="AA525" s="142">
        <v>0</v>
      </c>
      <c r="AB525" s="142">
        <v>16395</v>
      </c>
      <c r="AC525" s="142">
        <v>6302</v>
      </c>
      <c r="AD525" s="142">
        <v>0</v>
      </c>
      <c r="AE525" s="142">
        <v>0</v>
      </c>
      <c r="AF525" s="142">
        <f t="shared" si="194"/>
        <v>0</v>
      </c>
      <c r="AG525" s="142">
        <v>0</v>
      </c>
      <c r="AH525" s="142">
        <v>0</v>
      </c>
      <c r="AI525" s="142">
        <v>0</v>
      </c>
      <c r="AJ525" s="142">
        <v>0</v>
      </c>
      <c r="AK525" s="142">
        <v>0</v>
      </c>
      <c r="AL525" s="142">
        <v>0</v>
      </c>
      <c r="AM525" s="142">
        <v>0</v>
      </c>
      <c r="AN525" s="142">
        <v>0</v>
      </c>
      <c r="AO525" s="142">
        <v>0</v>
      </c>
      <c r="AP525" s="214">
        <f t="shared" si="195"/>
        <v>105.99635735300986</v>
      </c>
    </row>
    <row r="526" spans="1:42" ht="11.25">
      <c r="A526" s="29" t="s">
        <v>566</v>
      </c>
      <c r="B526" s="29" t="s">
        <v>26</v>
      </c>
      <c r="C526" s="29">
        <v>570101</v>
      </c>
      <c r="D526" s="48"/>
      <c r="E526" s="54" t="s">
        <v>837</v>
      </c>
      <c r="F526" s="20" t="s">
        <v>151</v>
      </c>
      <c r="G526" s="142">
        <v>15337</v>
      </c>
      <c r="H526" s="142">
        <v>15337</v>
      </c>
      <c r="I526" s="142">
        <v>0</v>
      </c>
      <c r="J526" s="142">
        <v>0</v>
      </c>
      <c r="K526" s="142">
        <v>12249</v>
      </c>
      <c r="L526" s="142">
        <v>3088</v>
      </c>
      <c r="M526" s="142">
        <v>0</v>
      </c>
      <c r="N526" s="142">
        <v>0</v>
      </c>
      <c r="O526" s="142">
        <v>0</v>
      </c>
      <c r="P526" s="142">
        <v>0</v>
      </c>
      <c r="Q526" s="142">
        <v>0</v>
      </c>
      <c r="R526" s="142">
        <v>0</v>
      </c>
      <c r="S526" s="142">
        <v>0</v>
      </c>
      <c r="T526" s="142">
        <v>0</v>
      </c>
      <c r="U526" s="142">
        <v>0</v>
      </c>
      <c r="V526" s="142">
        <v>0</v>
      </c>
      <c r="W526" s="142">
        <v>0</v>
      </c>
      <c r="X526" s="142">
        <v>0</v>
      </c>
      <c r="Y526" s="142">
        <f t="shared" si="193"/>
        <v>10447</v>
      </c>
      <c r="Z526" s="142">
        <v>0</v>
      </c>
      <c r="AA526" s="142">
        <v>0</v>
      </c>
      <c r="AB526" s="142">
        <v>8274</v>
      </c>
      <c r="AC526" s="142">
        <v>2173</v>
      </c>
      <c r="AD526" s="142">
        <v>0</v>
      </c>
      <c r="AE526" s="142">
        <v>0</v>
      </c>
      <c r="AF526" s="142">
        <f t="shared" si="194"/>
        <v>0</v>
      </c>
      <c r="AG526" s="142">
        <v>0</v>
      </c>
      <c r="AH526" s="142">
        <v>0</v>
      </c>
      <c r="AI526" s="142">
        <v>0</v>
      </c>
      <c r="AJ526" s="142">
        <v>0</v>
      </c>
      <c r="AK526" s="142">
        <v>0</v>
      </c>
      <c r="AL526" s="142">
        <v>0</v>
      </c>
      <c r="AM526" s="142">
        <v>0</v>
      </c>
      <c r="AN526" s="142">
        <v>0</v>
      </c>
      <c r="AO526" s="142">
        <v>0</v>
      </c>
      <c r="AP526" s="214">
        <f t="shared" si="195"/>
        <v>68.11632001043229</v>
      </c>
    </row>
    <row r="527" spans="1:42" ht="23.25" customHeight="1">
      <c r="A527" s="29" t="s">
        <v>566</v>
      </c>
      <c r="B527" s="29" t="s">
        <v>30</v>
      </c>
      <c r="C527" s="29">
        <v>570102</v>
      </c>
      <c r="D527" s="48"/>
      <c r="E527" s="54" t="s">
        <v>838</v>
      </c>
      <c r="F527" s="20" t="s">
        <v>151</v>
      </c>
      <c r="G527" s="142">
        <v>0</v>
      </c>
      <c r="H527" s="142">
        <v>0</v>
      </c>
      <c r="I527" s="142">
        <v>0</v>
      </c>
      <c r="J527" s="142">
        <v>0</v>
      </c>
      <c r="K527" s="142">
        <v>0</v>
      </c>
      <c r="L527" s="142">
        <v>0</v>
      </c>
      <c r="M527" s="142">
        <v>0</v>
      </c>
      <c r="N527" s="142">
        <v>0</v>
      </c>
      <c r="O527" s="142">
        <v>0</v>
      </c>
      <c r="P527" s="142">
        <v>0</v>
      </c>
      <c r="Q527" s="142">
        <v>0</v>
      </c>
      <c r="R527" s="142">
        <v>0</v>
      </c>
      <c r="S527" s="142">
        <v>0</v>
      </c>
      <c r="T527" s="142">
        <v>0</v>
      </c>
      <c r="U527" s="142">
        <v>0</v>
      </c>
      <c r="V527" s="142">
        <v>0</v>
      </c>
      <c r="W527" s="142">
        <v>0</v>
      </c>
      <c r="X527" s="142">
        <v>0</v>
      </c>
      <c r="Y527" s="142">
        <f t="shared" si="193"/>
        <v>0</v>
      </c>
      <c r="Z527" s="142">
        <v>0</v>
      </c>
      <c r="AA527" s="142">
        <v>0</v>
      </c>
      <c r="AB527" s="142">
        <v>0</v>
      </c>
      <c r="AC527" s="142">
        <v>0</v>
      </c>
      <c r="AD527" s="142">
        <v>0</v>
      </c>
      <c r="AE527" s="142">
        <v>0</v>
      </c>
      <c r="AF527" s="142">
        <f t="shared" si="194"/>
        <v>0</v>
      </c>
      <c r="AG527" s="142">
        <v>0</v>
      </c>
      <c r="AH527" s="142">
        <v>0</v>
      </c>
      <c r="AI527" s="142">
        <v>0</v>
      </c>
      <c r="AJ527" s="142">
        <v>0</v>
      </c>
      <c r="AK527" s="142">
        <v>0</v>
      </c>
      <c r="AL527" s="142">
        <v>0</v>
      </c>
      <c r="AM527" s="142">
        <v>0</v>
      </c>
      <c r="AN527" s="142">
        <v>0</v>
      </c>
      <c r="AO527" s="142">
        <v>0</v>
      </c>
      <c r="AP527" s="214" t="s">
        <v>992</v>
      </c>
    </row>
    <row r="528" spans="1:42" ht="11.25">
      <c r="A528" s="29" t="s">
        <v>566</v>
      </c>
      <c r="B528" s="29" t="s">
        <v>26</v>
      </c>
      <c r="C528" s="29">
        <v>570101</v>
      </c>
      <c r="D528" s="48"/>
      <c r="E528" s="54" t="s">
        <v>916</v>
      </c>
      <c r="F528" s="20">
        <v>2021</v>
      </c>
      <c r="G528" s="142">
        <v>26493</v>
      </c>
      <c r="H528" s="142">
        <v>26493</v>
      </c>
      <c r="I528" s="142">
        <v>0</v>
      </c>
      <c r="J528" s="142">
        <v>0</v>
      </c>
      <c r="K528" s="142">
        <v>23622</v>
      </c>
      <c r="L528" s="142">
        <v>2871</v>
      </c>
      <c r="M528" s="142">
        <v>0</v>
      </c>
      <c r="N528" s="142">
        <v>0</v>
      </c>
      <c r="O528" s="142">
        <v>0</v>
      </c>
      <c r="P528" s="142">
        <v>0</v>
      </c>
      <c r="Q528" s="142">
        <v>0</v>
      </c>
      <c r="R528" s="142">
        <v>0</v>
      </c>
      <c r="S528" s="142">
        <v>0</v>
      </c>
      <c r="T528" s="142">
        <v>0</v>
      </c>
      <c r="U528" s="142">
        <v>0</v>
      </c>
      <c r="V528" s="142">
        <v>0</v>
      </c>
      <c r="W528" s="142">
        <v>0</v>
      </c>
      <c r="X528" s="142">
        <v>0</v>
      </c>
      <c r="Y528" s="142">
        <f t="shared" si="193"/>
        <v>0</v>
      </c>
      <c r="Z528" s="142">
        <v>0</v>
      </c>
      <c r="AA528" s="142">
        <v>0</v>
      </c>
      <c r="AB528" s="142">
        <v>0</v>
      </c>
      <c r="AC528" s="142">
        <v>0</v>
      </c>
      <c r="AD528" s="142">
        <v>0</v>
      </c>
      <c r="AE528" s="142">
        <v>0</v>
      </c>
      <c r="AF528" s="142">
        <f t="shared" si="194"/>
        <v>0</v>
      </c>
      <c r="AG528" s="142">
        <v>0</v>
      </c>
      <c r="AH528" s="142">
        <v>0</v>
      </c>
      <c r="AI528" s="142">
        <v>0</v>
      </c>
      <c r="AJ528" s="142">
        <v>0</v>
      </c>
      <c r="AK528" s="142">
        <v>0</v>
      </c>
      <c r="AL528" s="142">
        <v>0</v>
      </c>
      <c r="AM528" s="142">
        <v>0</v>
      </c>
      <c r="AN528" s="142">
        <v>0</v>
      </c>
      <c r="AO528" s="142">
        <v>0</v>
      </c>
      <c r="AP528" s="214">
        <f t="shared" si="195"/>
        <v>0</v>
      </c>
    </row>
    <row r="529" spans="1:42" ht="11.25">
      <c r="A529" s="29" t="s">
        <v>566</v>
      </c>
      <c r="B529" s="29" t="s">
        <v>30</v>
      </c>
      <c r="C529" s="29">
        <v>570102</v>
      </c>
      <c r="D529" s="48"/>
      <c r="E529" s="54" t="s">
        <v>917</v>
      </c>
      <c r="F529" s="20">
        <v>2021</v>
      </c>
      <c r="G529" s="142">
        <v>11049</v>
      </c>
      <c r="H529" s="142">
        <v>11049</v>
      </c>
      <c r="I529" s="142">
        <v>0</v>
      </c>
      <c r="J529" s="142">
        <v>0</v>
      </c>
      <c r="K529" s="142">
        <v>8700</v>
      </c>
      <c r="L529" s="142">
        <v>2349</v>
      </c>
      <c r="M529" s="142">
        <v>0</v>
      </c>
      <c r="N529" s="142">
        <v>0</v>
      </c>
      <c r="O529" s="142">
        <v>0</v>
      </c>
      <c r="P529" s="142">
        <v>0</v>
      </c>
      <c r="Q529" s="142">
        <v>0</v>
      </c>
      <c r="R529" s="142">
        <v>0</v>
      </c>
      <c r="S529" s="142">
        <v>0</v>
      </c>
      <c r="T529" s="142">
        <v>0</v>
      </c>
      <c r="U529" s="142">
        <v>0</v>
      </c>
      <c r="V529" s="142">
        <v>0</v>
      </c>
      <c r="W529" s="142">
        <v>0</v>
      </c>
      <c r="X529" s="142">
        <v>0</v>
      </c>
      <c r="Y529" s="142">
        <f t="shared" si="193"/>
        <v>0</v>
      </c>
      <c r="Z529" s="142">
        <v>0</v>
      </c>
      <c r="AA529" s="142">
        <v>0</v>
      </c>
      <c r="AB529" s="142">
        <v>0</v>
      </c>
      <c r="AC529" s="142">
        <v>0</v>
      </c>
      <c r="AD529" s="142">
        <v>0</v>
      </c>
      <c r="AE529" s="142">
        <v>0</v>
      </c>
      <c r="AF529" s="142">
        <f t="shared" si="194"/>
        <v>0</v>
      </c>
      <c r="AG529" s="142">
        <v>0</v>
      </c>
      <c r="AH529" s="142">
        <v>0</v>
      </c>
      <c r="AI529" s="142">
        <v>0</v>
      </c>
      <c r="AJ529" s="142">
        <v>0</v>
      </c>
      <c r="AK529" s="142">
        <v>0</v>
      </c>
      <c r="AL529" s="142">
        <v>0</v>
      </c>
      <c r="AM529" s="142">
        <v>0</v>
      </c>
      <c r="AN529" s="142">
        <v>0</v>
      </c>
      <c r="AO529" s="142">
        <v>0</v>
      </c>
      <c r="AP529" s="214">
        <f t="shared" si="195"/>
        <v>0</v>
      </c>
    </row>
    <row r="530" spans="1:42" ht="11.25">
      <c r="A530" s="29" t="s">
        <v>566</v>
      </c>
      <c r="B530" s="29" t="s">
        <v>26</v>
      </c>
      <c r="C530" s="29">
        <v>570111</v>
      </c>
      <c r="D530" s="48"/>
      <c r="E530" s="54" t="s">
        <v>918</v>
      </c>
      <c r="F530" s="20">
        <v>2021</v>
      </c>
      <c r="G530" s="142">
        <v>3525</v>
      </c>
      <c r="H530" s="142">
        <v>3525</v>
      </c>
      <c r="I530" s="142">
        <v>0</v>
      </c>
      <c r="J530" s="142">
        <v>0</v>
      </c>
      <c r="K530" s="142">
        <v>0</v>
      </c>
      <c r="L530" s="142">
        <v>3507</v>
      </c>
      <c r="M530" s="142">
        <v>0</v>
      </c>
      <c r="N530" s="142">
        <v>0</v>
      </c>
      <c r="O530" s="142">
        <v>18</v>
      </c>
      <c r="P530" s="142">
        <v>0</v>
      </c>
      <c r="Q530" s="142">
        <v>18</v>
      </c>
      <c r="R530" s="142">
        <v>0</v>
      </c>
      <c r="S530" s="142">
        <v>0</v>
      </c>
      <c r="T530" s="142">
        <v>0</v>
      </c>
      <c r="U530" s="142">
        <v>0</v>
      </c>
      <c r="V530" s="142">
        <v>0</v>
      </c>
      <c r="W530" s="142">
        <v>0</v>
      </c>
      <c r="X530" s="142">
        <v>0</v>
      </c>
      <c r="Y530" s="142">
        <f t="shared" si="193"/>
        <v>3525</v>
      </c>
      <c r="Z530" s="142">
        <v>0</v>
      </c>
      <c r="AA530" s="142">
        <v>0</v>
      </c>
      <c r="AB530" s="142">
        <v>0</v>
      </c>
      <c r="AC530" s="142">
        <v>3507</v>
      </c>
      <c r="AD530" s="142">
        <v>0</v>
      </c>
      <c r="AE530" s="142">
        <v>0</v>
      </c>
      <c r="AF530" s="142">
        <f t="shared" si="194"/>
        <v>18</v>
      </c>
      <c r="AG530" s="142">
        <v>0</v>
      </c>
      <c r="AH530" s="142">
        <v>18</v>
      </c>
      <c r="AI530" s="142">
        <v>0</v>
      </c>
      <c r="AJ530" s="142">
        <v>0</v>
      </c>
      <c r="AK530" s="142">
        <v>0</v>
      </c>
      <c r="AL530" s="142">
        <v>0</v>
      </c>
      <c r="AM530" s="142">
        <v>0</v>
      </c>
      <c r="AN530" s="142">
        <v>0</v>
      </c>
      <c r="AO530" s="142">
        <v>0</v>
      </c>
      <c r="AP530" s="214">
        <f t="shared" si="195"/>
        <v>100</v>
      </c>
    </row>
    <row r="531" spans="1:42" ht="11.25">
      <c r="A531" s="29" t="s">
        <v>566</v>
      </c>
      <c r="B531" s="29" t="s">
        <v>26</v>
      </c>
      <c r="C531" s="29">
        <v>570111</v>
      </c>
      <c r="D531" s="48"/>
      <c r="E531" s="54" t="s">
        <v>953</v>
      </c>
      <c r="F531" s="20">
        <v>2021</v>
      </c>
      <c r="G531" s="142">
        <v>400156</v>
      </c>
      <c r="H531" s="142">
        <v>400156</v>
      </c>
      <c r="I531" s="142">
        <v>0</v>
      </c>
      <c r="J531" s="142">
        <v>0</v>
      </c>
      <c r="K531" s="142">
        <v>400156</v>
      </c>
      <c r="L531" s="142">
        <v>0</v>
      </c>
      <c r="M531" s="142">
        <v>0</v>
      </c>
      <c r="N531" s="142">
        <v>0</v>
      </c>
      <c r="O531" s="142">
        <v>0</v>
      </c>
      <c r="P531" s="142">
        <v>0</v>
      </c>
      <c r="Q531" s="142">
        <v>0</v>
      </c>
      <c r="R531" s="142">
        <v>0</v>
      </c>
      <c r="S531" s="142">
        <v>0</v>
      </c>
      <c r="T531" s="142">
        <v>0</v>
      </c>
      <c r="U531" s="142">
        <v>0</v>
      </c>
      <c r="V531" s="142">
        <v>0</v>
      </c>
      <c r="W531" s="142">
        <v>0</v>
      </c>
      <c r="X531" s="142">
        <v>0</v>
      </c>
      <c r="Y531" s="142">
        <f t="shared" si="193"/>
        <v>400156</v>
      </c>
      <c r="Z531" s="142">
        <v>0</v>
      </c>
      <c r="AA531" s="142">
        <v>0</v>
      </c>
      <c r="AB531" s="142">
        <v>400156</v>
      </c>
      <c r="AC531" s="142">
        <v>0</v>
      </c>
      <c r="AD531" s="142">
        <v>0</v>
      </c>
      <c r="AE531" s="142">
        <v>0</v>
      </c>
      <c r="AF531" s="142">
        <f t="shared" si="194"/>
        <v>0</v>
      </c>
      <c r="AG531" s="142">
        <v>0</v>
      </c>
      <c r="AH531" s="142">
        <v>0</v>
      </c>
      <c r="AI531" s="142">
        <v>0</v>
      </c>
      <c r="AJ531" s="142">
        <v>0</v>
      </c>
      <c r="AK531" s="142">
        <v>0</v>
      </c>
      <c r="AL531" s="142">
        <v>0</v>
      </c>
      <c r="AM531" s="142">
        <v>0</v>
      </c>
      <c r="AN531" s="142">
        <v>0</v>
      </c>
      <c r="AO531" s="142">
        <v>0</v>
      </c>
      <c r="AP531" s="214">
        <f t="shared" si="195"/>
        <v>100</v>
      </c>
    </row>
    <row r="532" spans="1:42" ht="11.25" customHeight="1">
      <c r="A532" s="29" t="s">
        <v>566</v>
      </c>
      <c r="B532" s="29" t="s">
        <v>26</v>
      </c>
      <c r="C532" s="29">
        <v>570101</v>
      </c>
      <c r="D532" s="48"/>
      <c r="E532" s="80" t="s">
        <v>970</v>
      </c>
      <c r="F532" s="15">
        <v>2021</v>
      </c>
      <c r="G532" s="142">
        <v>17089</v>
      </c>
      <c r="H532" s="142">
        <v>17089</v>
      </c>
      <c r="I532" s="142">
        <v>0</v>
      </c>
      <c r="J532" s="142">
        <v>0</v>
      </c>
      <c r="K532" s="142">
        <v>13475</v>
      </c>
      <c r="L532" s="142">
        <v>3614</v>
      </c>
      <c r="M532" s="142">
        <v>0</v>
      </c>
      <c r="N532" s="142">
        <v>0</v>
      </c>
      <c r="O532" s="142">
        <v>0</v>
      </c>
      <c r="P532" s="142">
        <v>0</v>
      </c>
      <c r="Q532" s="142">
        <v>0</v>
      </c>
      <c r="R532" s="142">
        <v>0</v>
      </c>
      <c r="S532" s="142">
        <v>0</v>
      </c>
      <c r="T532" s="142">
        <v>0</v>
      </c>
      <c r="U532" s="142">
        <v>0</v>
      </c>
      <c r="V532" s="142">
        <v>0</v>
      </c>
      <c r="W532" s="142">
        <v>0</v>
      </c>
      <c r="X532" s="142">
        <v>0</v>
      </c>
      <c r="Y532" s="142">
        <f t="shared" si="193"/>
        <v>4045</v>
      </c>
      <c r="Z532" s="142">
        <v>0</v>
      </c>
      <c r="AA532" s="142">
        <v>0</v>
      </c>
      <c r="AB532" s="142">
        <v>3185</v>
      </c>
      <c r="AC532" s="142">
        <v>860</v>
      </c>
      <c r="AD532" s="142">
        <v>0</v>
      </c>
      <c r="AE532" s="142">
        <v>0</v>
      </c>
      <c r="AF532" s="142">
        <f t="shared" si="194"/>
        <v>0</v>
      </c>
      <c r="AG532" s="142">
        <v>0</v>
      </c>
      <c r="AH532" s="142">
        <v>0</v>
      </c>
      <c r="AI532" s="142">
        <v>0</v>
      </c>
      <c r="AJ532" s="142">
        <v>0</v>
      </c>
      <c r="AK532" s="142">
        <v>0</v>
      </c>
      <c r="AL532" s="142">
        <v>0</v>
      </c>
      <c r="AM532" s="142">
        <v>0</v>
      </c>
      <c r="AN532" s="142">
        <v>0</v>
      </c>
      <c r="AO532" s="142">
        <v>0</v>
      </c>
      <c r="AP532" s="214">
        <f t="shared" si="195"/>
        <v>23.670197202879045</v>
      </c>
    </row>
    <row r="533" spans="1:42" ht="11.25">
      <c r="A533" s="29"/>
      <c r="B533" s="29"/>
      <c r="C533" s="29"/>
      <c r="D533" s="48"/>
      <c r="E533" s="54"/>
      <c r="F533" s="20"/>
      <c r="G533" s="142"/>
      <c r="H533" s="142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6"/>
      <c r="Y533" s="142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6"/>
      <c r="AP533" s="213"/>
    </row>
    <row r="534" spans="1:42" s="36" customFormat="1" ht="11.25">
      <c r="A534" s="67"/>
      <c r="B534" s="67"/>
      <c r="C534" s="68"/>
      <c r="D534" s="68"/>
      <c r="E534" s="69" t="s">
        <v>599</v>
      </c>
      <c r="F534" s="40"/>
      <c r="G534" s="39">
        <f>SUM(G345:G532)</f>
        <v>49982028</v>
      </c>
      <c r="H534" s="39">
        <f t="shared" ref="H534:X534" si="196">SUM(H345:H532)</f>
        <v>9954059</v>
      </c>
      <c r="I534" s="39">
        <f t="shared" si="196"/>
        <v>701652</v>
      </c>
      <c r="J534" s="39">
        <f t="shared" si="196"/>
        <v>5968072</v>
      </c>
      <c r="K534" s="39">
        <f t="shared" si="196"/>
        <v>1172632</v>
      </c>
      <c r="L534" s="39">
        <f t="shared" si="196"/>
        <v>472409</v>
      </c>
      <c r="M534" s="39">
        <f t="shared" si="196"/>
        <v>0</v>
      </c>
      <c r="N534" s="39">
        <f t="shared" si="196"/>
        <v>0</v>
      </c>
      <c r="O534" s="39">
        <f t="shared" si="196"/>
        <v>1262224.07</v>
      </c>
      <c r="P534" s="39">
        <f t="shared" si="196"/>
        <v>1200938</v>
      </c>
      <c r="Q534" s="39">
        <f t="shared" si="196"/>
        <v>61286.070000000007</v>
      </c>
      <c r="R534" s="39">
        <f t="shared" si="196"/>
        <v>0</v>
      </c>
      <c r="S534" s="39">
        <f t="shared" si="196"/>
        <v>0</v>
      </c>
      <c r="T534" s="39">
        <f t="shared" si="196"/>
        <v>0</v>
      </c>
      <c r="U534" s="39">
        <f t="shared" si="196"/>
        <v>0</v>
      </c>
      <c r="V534" s="39">
        <f t="shared" si="196"/>
        <v>375070</v>
      </c>
      <c r="W534" s="39">
        <f t="shared" si="196"/>
        <v>2000</v>
      </c>
      <c r="X534" s="39">
        <f t="shared" si="196"/>
        <v>0</v>
      </c>
      <c r="Y534" s="39">
        <f t="shared" ref="Y534:AO534" si="197">SUM(Y345:Y532)</f>
        <v>2711248</v>
      </c>
      <c r="Z534" s="39">
        <f t="shared" si="197"/>
        <v>699152</v>
      </c>
      <c r="AA534" s="39">
        <f t="shared" si="197"/>
        <v>527035</v>
      </c>
      <c r="AB534" s="39">
        <f t="shared" si="197"/>
        <v>660262</v>
      </c>
      <c r="AC534" s="39">
        <f t="shared" si="197"/>
        <v>372487</v>
      </c>
      <c r="AD534" s="39">
        <f t="shared" si="197"/>
        <v>0</v>
      </c>
      <c r="AE534" s="39">
        <f t="shared" si="197"/>
        <v>0</v>
      </c>
      <c r="AF534" s="39">
        <f t="shared" si="197"/>
        <v>273294</v>
      </c>
      <c r="AG534" s="39">
        <f t="shared" si="197"/>
        <v>215668</v>
      </c>
      <c r="AH534" s="39">
        <f t="shared" si="197"/>
        <v>57626</v>
      </c>
      <c r="AI534" s="39">
        <f t="shared" si="197"/>
        <v>0</v>
      </c>
      <c r="AJ534" s="39">
        <f t="shared" si="197"/>
        <v>0</v>
      </c>
      <c r="AK534" s="39">
        <f t="shared" si="197"/>
        <v>0</v>
      </c>
      <c r="AL534" s="39">
        <f t="shared" si="197"/>
        <v>0</v>
      </c>
      <c r="AM534" s="39">
        <f t="shared" si="197"/>
        <v>179018</v>
      </c>
      <c r="AN534" s="39">
        <f t="shared" si="197"/>
        <v>0</v>
      </c>
      <c r="AO534" s="39">
        <f t="shared" si="197"/>
        <v>0</v>
      </c>
      <c r="AP534" s="215">
        <f>+Y534/H534*100</f>
        <v>27.237612314735127</v>
      </c>
    </row>
    <row r="535" spans="1:42" ht="11.25">
      <c r="C535" s="48"/>
      <c r="D535" s="48"/>
      <c r="E535" s="54"/>
      <c r="F535" s="20"/>
      <c r="G535" s="147"/>
      <c r="H535" s="135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6"/>
      <c r="Y535" s="135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6"/>
      <c r="AP535" s="213"/>
    </row>
    <row r="536" spans="1:42" s="33" customFormat="1" ht="11.25">
      <c r="A536" s="85"/>
      <c r="B536" s="85"/>
      <c r="C536" s="77"/>
      <c r="D536" s="77"/>
      <c r="E536" s="51" t="s">
        <v>344</v>
      </c>
      <c r="F536" s="34"/>
      <c r="G536" s="167"/>
      <c r="H536" s="167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9"/>
      <c r="Y536" s="167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9"/>
      <c r="AP536" s="217"/>
    </row>
    <row r="537" spans="1:42" ht="11.25">
      <c r="C537" s="65"/>
      <c r="D537" s="65"/>
      <c r="E537" s="51"/>
      <c r="F537" s="17"/>
      <c r="G537" s="142"/>
      <c r="H537" s="142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6"/>
      <c r="Y537" s="142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6"/>
      <c r="AP537" s="213"/>
    </row>
    <row r="538" spans="1:42" ht="11.25">
      <c r="C538" s="65"/>
      <c r="D538" s="65"/>
      <c r="E538" s="64" t="s">
        <v>24</v>
      </c>
      <c r="F538" s="17"/>
      <c r="G538" s="142"/>
      <c r="H538" s="142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6"/>
      <c r="Y538" s="142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6"/>
      <c r="AP538" s="213"/>
    </row>
    <row r="539" spans="1:42" ht="11.25">
      <c r="C539" s="65"/>
      <c r="D539" s="65"/>
      <c r="E539" s="64"/>
      <c r="F539" s="17"/>
      <c r="G539" s="142"/>
      <c r="H539" s="142"/>
      <c r="I539" s="138"/>
      <c r="J539" s="138"/>
      <c r="K539" s="138"/>
      <c r="L539" s="138"/>
      <c r="M539" s="138"/>
      <c r="N539" s="138"/>
      <c r="O539" s="140"/>
      <c r="P539" s="140"/>
      <c r="Q539" s="140"/>
      <c r="R539" s="139"/>
      <c r="S539" s="139"/>
      <c r="T539" s="139"/>
      <c r="U539" s="139"/>
      <c r="V539" s="139"/>
      <c r="W539" s="139"/>
      <c r="X539" s="141"/>
      <c r="Y539" s="142"/>
      <c r="Z539" s="138"/>
      <c r="AA539" s="138"/>
      <c r="AB539" s="138"/>
      <c r="AC539" s="138"/>
      <c r="AD539" s="138"/>
      <c r="AE539" s="138"/>
      <c r="AF539" s="140"/>
      <c r="AG539" s="140"/>
      <c r="AH539" s="140"/>
      <c r="AI539" s="139"/>
      <c r="AJ539" s="139"/>
      <c r="AK539" s="139"/>
      <c r="AL539" s="139"/>
      <c r="AM539" s="139"/>
      <c r="AN539" s="139"/>
      <c r="AO539" s="141"/>
      <c r="AP539" s="213"/>
    </row>
    <row r="540" spans="1:42" ht="11.25">
      <c r="A540" s="29" t="s">
        <v>29</v>
      </c>
      <c r="B540" s="29" t="s">
        <v>30</v>
      </c>
      <c r="C540" s="29">
        <v>840302</v>
      </c>
      <c r="D540" s="48" t="s">
        <v>345</v>
      </c>
      <c r="E540" s="54" t="s">
        <v>346</v>
      </c>
      <c r="F540" s="20" t="s">
        <v>80</v>
      </c>
      <c r="G540" s="142">
        <v>45000</v>
      </c>
      <c r="H540" s="142">
        <v>34652</v>
      </c>
      <c r="I540" s="142">
        <v>27247</v>
      </c>
      <c r="J540" s="142">
        <v>0</v>
      </c>
      <c r="K540" s="142">
        <v>0</v>
      </c>
      <c r="L540" s="142">
        <v>7367</v>
      </c>
      <c r="M540" s="142">
        <v>0</v>
      </c>
      <c r="N540" s="142">
        <v>0</v>
      </c>
      <c r="O540" s="142">
        <v>38</v>
      </c>
      <c r="P540" s="142">
        <v>38</v>
      </c>
      <c r="Q540" s="142">
        <v>0</v>
      </c>
      <c r="R540" s="142">
        <v>0</v>
      </c>
      <c r="S540" s="142">
        <v>0</v>
      </c>
      <c r="T540" s="142">
        <v>0</v>
      </c>
      <c r="U540" s="142">
        <v>0</v>
      </c>
      <c r="V540" s="142">
        <v>0</v>
      </c>
      <c r="W540" s="142">
        <v>0</v>
      </c>
      <c r="X540" s="142">
        <v>0</v>
      </c>
      <c r="Y540" s="142">
        <f t="shared" ref="Y540:Y543" si="198">SUM(Z540:AF540)+SUM(AI540:AO540)</f>
        <v>32589</v>
      </c>
      <c r="Z540" s="142">
        <v>25631</v>
      </c>
      <c r="AA540" s="142">
        <v>0</v>
      </c>
      <c r="AB540" s="142">
        <v>0</v>
      </c>
      <c r="AC540" s="142">
        <v>6920</v>
      </c>
      <c r="AD540" s="142">
        <v>0</v>
      </c>
      <c r="AE540" s="142">
        <v>0</v>
      </c>
      <c r="AF540" s="142">
        <f t="shared" ref="AF540:AF543" si="199">+AG540+AH540</f>
        <v>38</v>
      </c>
      <c r="AG540" s="142">
        <v>38</v>
      </c>
      <c r="AH540" s="142">
        <v>0</v>
      </c>
      <c r="AI540" s="142">
        <v>0</v>
      </c>
      <c r="AJ540" s="142">
        <v>0</v>
      </c>
      <c r="AK540" s="142">
        <v>0</v>
      </c>
      <c r="AL540" s="142">
        <v>0</v>
      </c>
      <c r="AM540" s="142">
        <v>0</v>
      </c>
      <c r="AN540" s="142">
        <v>0</v>
      </c>
      <c r="AO540" s="142">
        <v>0</v>
      </c>
      <c r="AP540" s="214">
        <f t="shared" ref="AP540:AP543" si="200">+Y540/H540*100</f>
        <v>94.04651968140368</v>
      </c>
    </row>
    <row r="541" spans="1:42" ht="11.25">
      <c r="A541" s="29" t="s">
        <v>29</v>
      </c>
      <c r="B541" s="29" t="s">
        <v>26</v>
      </c>
      <c r="C541" s="29">
        <v>840301</v>
      </c>
      <c r="D541" s="48" t="s">
        <v>675</v>
      </c>
      <c r="E541" s="54" t="s">
        <v>591</v>
      </c>
      <c r="F541" s="20" t="s">
        <v>151</v>
      </c>
      <c r="G541" s="142">
        <v>30000</v>
      </c>
      <c r="H541" s="142">
        <v>30000</v>
      </c>
      <c r="I541" s="142">
        <v>23622</v>
      </c>
      <c r="J541" s="142">
        <v>0</v>
      </c>
      <c r="K541" s="142">
        <v>0</v>
      </c>
      <c r="L541" s="142">
        <v>6378</v>
      </c>
      <c r="M541" s="142">
        <v>0</v>
      </c>
      <c r="N541" s="142">
        <v>0</v>
      </c>
      <c r="O541" s="142">
        <v>0</v>
      </c>
      <c r="P541" s="142">
        <v>0</v>
      </c>
      <c r="Q541" s="142">
        <v>0</v>
      </c>
      <c r="R541" s="142">
        <v>0</v>
      </c>
      <c r="S541" s="142">
        <v>0</v>
      </c>
      <c r="T541" s="142">
        <v>0</v>
      </c>
      <c r="U541" s="142">
        <v>0</v>
      </c>
      <c r="V541" s="142">
        <v>0</v>
      </c>
      <c r="W541" s="142">
        <v>0</v>
      </c>
      <c r="X541" s="142">
        <v>0</v>
      </c>
      <c r="Y541" s="142">
        <f t="shared" si="198"/>
        <v>0</v>
      </c>
      <c r="Z541" s="142">
        <v>0</v>
      </c>
      <c r="AA541" s="142">
        <v>0</v>
      </c>
      <c r="AB541" s="142">
        <v>0</v>
      </c>
      <c r="AC541" s="142">
        <v>0</v>
      </c>
      <c r="AD541" s="142">
        <v>0</v>
      </c>
      <c r="AE541" s="142">
        <v>0</v>
      </c>
      <c r="AF541" s="142">
        <f t="shared" si="199"/>
        <v>0</v>
      </c>
      <c r="AG541" s="142">
        <v>0</v>
      </c>
      <c r="AH541" s="142">
        <v>0</v>
      </c>
      <c r="AI541" s="142">
        <v>0</v>
      </c>
      <c r="AJ541" s="142">
        <v>0</v>
      </c>
      <c r="AK541" s="142">
        <v>0</v>
      </c>
      <c r="AL541" s="142">
        <v>0</v>
      </c>
      <c r="AM541" s="142">
        <v>0</v>
      </c>
      <c r="AN541" s="142">
        <v>0</v>
      </c>
      <c r="AO541" s="142">
        <v>0</v>
      </c>
      <c r="AP541" s="214">
        <f t="shared" si="200"/>
        <v>0</v>
      </c>
    </row>
    <row r="542" spans="1:42" ht="11.25">
      <c r="A542" s="29" t="s">
        <v>29</v>
      </c>
      <c r="B542" s="29" t="s">
        <v>26</v>
      </c>
      <c r="C542" s="29">
        <v>840301</v>
      </c>
      <c r="D542" s="48" t="s">
        <v>676</v>
      </c>
      <c r="E542" s="54" t="s">
        <v>592</v>
      </c>
      <c r="F542" s="20" t="s">
        <v>151</v>
      </c>
      <c r="G542" s="142">
        <v>10600</v>
      </c>
      <c r="H542" s="142">
        <v>10600</v>
      </c>
      <c r="I542" s="142">
        <v>8346</v>
      </c>
      <c r="J542" s="142">
        <v>0</v>
      </c>
      <c r="K542" s="142">
        <v>0</v>
      </c>
      <c r="L542" s="142">
        <v>2254</v>
      </c>
      <c r="M542" s="142">
        <v>0</v>
      </c>
      <c r="N542" s="142">
        <v>0</v>
      </c>
      <c r="O542" s="142">
        <v>0</v>
      </c>
      <c r="P542" s="142">
        <v>0</v>
      </c>
      <c r="Q542" s="142">
        <v>0</v>
      </c>
      <c r="R542" s="142">
        <v>0</v>
      </c>
      <c r="S542" s="142">
        <v>0</v>
      </c>
      <c r="T542" s="142">
        <v>0</v>
      </c>
      <c r="U542" s="142">
        <v>0</v>
      </c>
      <c r="V542" s="142">
        <v>0</v>
      </c>
      <c r="W542" s="142">
        <v>0</v>
      </c>
      <c r="X542" s="142">
        <v>0</v>
      </c>
      <c r="Y542" s="142">
        <f t="shared" si="198"/>
        <v>0</v>
      </c>
      <c r="Z542" s="142">
        <v>0</v>
      </c>
      <c r="AA542" s="142">
        <v>0</v>
      </c>
      <c r="AB542" s="142">
        <v>0</v>
      </c>
      <c r="AC542" s="142">
        <v>0</v>
      </c>
      <c r="AD542" s="142">
        <v>0</v>
      </c>
      <c r="AE542" s="142">
        <v>0</v>
      </c>
      <c r="AF542" s="142">
        <f t="shared" si="199"/>
        <v>0</v>
      </c>
      <c r="AG542" s="142">
        <v>0</v>
      </c>
      <c r="AH542" s="142">
        <v>0</v>
      </c>
      <c r="AI542" s="142">
        <v>0</v>
      </c>
      <c r="AJ542" s="142">
        <v>0</v>
      </c>
      <c r="AK542" s="142">
        <v>0</v>
      </c>
      <c r="AL542" s="142">
        <v>0</v>
      </c>
      <c r="AM542" s="142">
        <v>0</v>
      </c>
      <c r="AN542" s="142">
        <v>0</v>
      </c>
      <c r="AO542" s="142">
        <v>0</v>
      </c>
      <c r="AP542" s="214">
        <f t="shared" si="200"/>
        <v>0</v>
      </c>
    </row>
    <row r="543" spans="1:42" ht="22.5">
      <c r="A543" s="29" t="s">
        <v>29</v>
      </c>
      <c r="B543" s="29" t="s">
        <v>26</v>
      </c>
      <c r="C543" s="29">
        <v>840301</v>
      </c>
      <c r="D543" s="48" t="s">
        <v>788</v>
      </c>
      <c r="E543" s="54" t="s">
        <v>787</v>
      </c>
      <c r="F543" s="20">
        <v>2021</v>
      </c>
      <c r="G543" s="142">
        <v>11811</v>
      </c>
      <c r="H543" s="142">
        <v>11811</v>
      </c>
      <c r="I543" s="142">
        <v>0</v>
      </c>
      <c r="J543" s="142">
        <v>0</v>
      </c>
      <c r="K543" s="142">
        <v>0</v>
      </c>
      <c r="L543" s="142">
        <v>0</v>
      </c>
      <c r="M543" s="142">
        <v>0</v>
      </c>
      <c r="N543" s="142">
        <v>0</v>
      </c>
      <c r="O543" s="142">
        <v>0</v>
      </c>
      <c r="P543" s="142">
        <v>0</v>
      </c>
      <c r="Q543" s="142">
        <v>0</v>
      </c>
      <c r="R543" s="142">
        <v>0</v>
      </c>
      <c r="S543" s="142">
        <v>0</v>
      </c>
      <c r="T543" s="142">
        <v>0</v>
      </c>
      <c r="U543" s="142">
        <v>0</v>
      </c>
      <c r="V543" s="142">
        <v>11811</v>
      </c>
      <c r="W543" s="142">
        <v>0</v>
      </c>
      <c r="X543" s="142">
        <v>0</v>
      </c>
      <c r="Y543" s="142">
        <f t="shared" si="198"/>
        <v>9535</v>
      </c>
      <c r="Z543" s="142">
        <v>0</v>
      </c>
      <c r="AA543" s="142">
        <v>0</v>
      </c>
      <c r="AB543" s="142">
        <v>0</v>
      </c>
      <c r="AC543" s="142">
        <v>0</v>
      </c>
      <c r="AD543" s="142">
        <v>0</v>
      </c>
      <c r="AE543" s="142">
        <v>0</v>
      </c>
      <c r="AF543" s="142">
        <f t="shared" si="199"/>
        <v>0</v>
      </c>
      <c r="AG543" s="142">
        <v>0</v>
      </c>
      <c r="AH543" s="142">
        <v>0</v>
      </c>
      <c r="AI543" s="142">
        <v>0</v>
      </c>
      <c r="AJ543" s="142">
        <v>0</v>
      </c>
      <c r="AK543" s="142">
        <v>0</v>
      </c>
      <c r="AL543" s="142">
        <v>0</v>
      </c>
      <c r="AM543" s="142">
        <v>9535</v>
      </c>
      <c r="AN543" s="142">
        <v>0</v>
      </c>
      <c r="AO543" s="142">
        <v>0</v>
      </c>
      <c r="AP543" s="214">
        <f t="shared" si="200"/>
        <v>80.729828126322928</v>
      </c>
    </row>
    <row r="544" spans="1:42" ht="11.25">
      <c r="C544" s="65"/>
      <c r="D544" s="65"/>
      <c r="E544" s="54"/>
      <c r="F544" s="20"/>
      <c r="G544" s="135"/>
      <c r="H544" s="135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6"/>
      <c r="Y544" s="135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6"/>
      <c r="AP544" s="213"/>
    </row>
    <row r="545" spans="1:42" s="36" customFormat="1" ht="11.25">
      <c r="A545" s="67"/>
      <c r="B545" s="67"/>
      <c r="C545" s="68"/>
      <c r="D545" s="68"/>
      <c r="E545" s="69" t="s">
        <v>600</v>
      </c>
      <c r="F545" s="40"/>
      <c r="G545" s="39">
        <f>SUM(G540:G543)</f>
        <v>97411</v>
      </c>
      <c r="H545" s="39">
        <f t="shared" ref="H545:X545" si="201">SUM(H540:H543)</f>
        <v>87063</v>
      </c>
      <c r="I545" s="39">
        <f t="shared" si="201"/>
        <v>59215</v>
      </c>
      <c r="J545" s="39">
        <f t="shared" si="201"/>
        <v>0</v>
      </c>
      <c r="K545" s="39">
        <f t="shared" si="201"/>
        <v>0</v>
      </c>
      <c r="L545" s="39">
        <f t="shared" si="201"/>
        <v>15999</v>
      </c>
      <c r="M545" s="39">
        <f t="shared" si="201"/>
        <v>0</v>
      </c>
      <c r="N545" s="39">
        <f t="shared" si="201"/>
        <v>0</v>
      </c>
      <c r="O545" s="39">
        <f t="shared" si="201"/>
        <v>38</v>
      </c>
      <c r="P545" s="39">
        <f t="shared" si="201"/>
        <v>38</v>
      </c>
      <c r="Q545" s="39">
        <f t="shared" si="201"/>
        <v>0</v>
      </c>
      <c r="R545" s="39">
        <f t="shared" si="201"/>
        <v>0</v>
      </c>
      <c r="S545" s="39">
        <f t="shared" si="201"/>
        <v>0</v>
      </c>
      <c r="T545" s="39">
        <f t="shared" si="201"/>
        <v>0</v>
      </c>
      <c r="U545" s="39">
        <f t="shared" si="201"/>
        <v>0</v>
      </c>
      <c r="V545" s="39">
        <f t="shared" si="201"/>
        <v>11811</v>
      </c>
      <c r="W545" s="39">
        <f t="shared" si="201"/>
        <v>0</v>
      </c>
      <c r="X545" s="39">
        <f t="shared" si="201"/>
        <v>0</v>
      </c>
      <c r="Y545" s="39">
        <f t="shared" ref="Y545:AO545" si="202">SUM(Y540:Y543)</f>
        <v>42124</v>
      </c>
      <c r="Z545" s="39">
        <f t="shared" si="202"/>
        <v>25631</v>
      </c>
      <c r="AA545" s="39">
        <f t="shared" si="202"/>
        <v>0</v>
      </c>
      <c r="AB545" s="39">
        <f t="shared" si="202"/>
        <v>0</v>
      </c>
      <c r="AC545" s="39">
        <f t="shared" si="202"/>
        <v>6920</v>
      </c>
      <c r="AD545" s="39">
        <f t="shared" si="202"/>
        <v>0</v>
      </c>
      <c r="AE545" s="39">
        <f t="shared" si="202"/>
        <v>0</v>
      </c>
      <c r="AF545" s="39">
        <f t="shared" si="202"/>
        <v>38</v>
      </c>
      <c r="AG545" s="39">
        <f t="shared" si="202"/>
        <v>38</v>
      </c>
      <c r="AH545" s="39">
        <f t="shared" si="202"/>
        <v>0</v>
      </c>
      <c r="AI545" s="39">
        <f t="shared" si="202"/>
        <v>0</v>
      </c>
      <c r="AJ545" s="39">
        <f t="shared" si="202"/>
        <v>0</v>
      </c>
      <c r="AK545" s="39">
        <f t="shared" si="202"/>
        <v>0</v>
      </c>
      <c r="AL545" s="39">
        <f t="shared" si="202"/>
        <v>0</v>
      </c>
      <c r="AM545" s="39">
        <f t="shared" si="202"/>
        <v>9535</v>
      </c>
      <c r="AN545" s="39">
        <f t="shared" si="202"/>
        <v>0</v>
      </c>
      <c r="AO545" s="39">
        <f t="shared" si="202"/>
        <v>0</v>
      </c>
      <c r="AP545" s="215">
        <f>+Y545/H545*100</f>
        <v>48.383354582313956</v>
      </c>
    </row>
    <row r="546" spans="1:42" ht="10.5" customHeight="1">
      <c r="C546" s="65"/>
      <c r="D546" s="65"/>
      <c r="E546" s="54"/>
      <c r="F546" s="20"/>
      <c r="G546" s="147"/>
      <c r="H546" s="135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6"/>
      <c r="Y546" s="135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6"/>
      <c r="AP546" s="213"/>
    </row>
    <row r="547" spans="1:42" ht="11.25">
      <c r="C547" s="65"/>
      <c r="D547" s="65"/>
      <c r="E547" s="51" t="s">
        <v>347</v>
      </c>
      <c r="F547" s="16"/>
      <c r="G547" s="142"/>
      <c r="H547" s="142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6"/>
      <c r="Y547" s="142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6"/>
      <c r="AP547" s="213"/>
    </row>
    <row r="548" spans="1:42" ht="11.25">
      <c r="C548" s="65"/>
      <c r="D548" s="65"/>
      <c r="E548" s="51"/>
      <c r="F548" s="16"/>
      <c r="G548" s="142"/>
      <c r="H548" s="142"/>
      <c r="I548" s="138"/>
      <c r="J548" s="138"/>
      <c r="K548" s="138"/>
      <c r="L548" s="138"/>
      <c r="M548" s="138"/>
      <c r="N548" s="138"/>
      <c r="O548" s="140"/>
      <c r="P548" s="140"/>
      <c r="Q548" s="140"/>
      <c r="R548" s="139"/>
      <c r="S548" s="139"/>
      <c r="T548" s="139"/>
      <c r="U548" s="139"/>
      <c r="V548" s="139"/>
      <c r="W548" s="139"/>
      <c r="X548" s="141"/>
      <c r="Y548" s="142"/>
      <c r="Z548" s="138"/>
      <c r="AA548" s="138"/>
      <c r="AB548" s="138"/>
      <c r="AC548" s="138"/>
      <c r="AD548" s="138"/>
      <c r="AE548" s="138"/>
      <c r="AF548" s="140"/>
      <c r="AG548" s="140"/>
      <c r="AH548" s="140"/>
      <c r="AI548" s="139"/>
      <c r="AJ548" s="139"/>
      <c r="AK548" s="139"/>
      <c r="AL548" s="139"/>
      <c r="AM548" s="139"/>
      <c r="AN548" s="139"/>
      <c r="AO548" s="141"/>
      <c r="AP548" s="213"/>
    </row>
    <row r="549" spans="1:42" ht="11.25">
      <c r="C549" s="65"/>
      <c r="D549" s="65"/>
      <c r="E549" s="64" t="s">
        <v>24</v>
      </c>
      <c r="F549" s="16"/>
      <c r="G549" s="142"/>
      <c r="H549" s="142"/>
      <c r="I549" s="138"/>
      <c r="J549" s="138"/>
      <c r="K549" s="138"/>
      <c r="L549" s="138"/>
      <c r="M549" s="138"/>
      <c r="N549" s="138"/>
      <c r="O549" s="140"/>
      <c r="P549" s="140"/>
      <c r="Q549" s="140"/>
      <c r="R549" s="139"/>
      <c r="S549" s="139"/>
      <c r="T549" s="139"/>
      <c r="U549" s="139"/>
      <c r="V549" s="139"/>
      <c r="W549" s="139"/>
      <c r="X549" s="141"/>
      <c r="Y549" s="142"/>
      <c r="Z549" s="138"/>
      <c r="AA549" s="138"/>
      <c r="AB549" s="138"/>
      <c r="AC549" s="138"/>
      <c r="AD549" s="138"/>
      <c r="AE549" s="138"/>
      <c r="AF549" s="140"/>
      <c r="AG549" s="140"/>
      <c r="AH549" s="140"/>
      <c r="AI549" s="139"/>
      <c r="AJ549" s="139"/>
      <c r="AK549" s="139"/>
      <c r="AL549" s="139"/>
      <c r="AM549" s="139"/>
      <c r="AN549" s="139"/>
      <c r="AO549" s="141"/>
      <c r="AP549" s="213"/>
    </row>
    <row r="550" spans="1:42" ht="6" customHeight="1">
      <c r="C550" s="65"/>
      <c r="D550" s="65"/>
      <c r="E550" s="51"/>
      <c r="F550" s="16"/>
      <c r="G550" s="142"/>
      <c r="H550" s="142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6"/>
      <c r="Y550" s="142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6"/>
      <c r="AP550" s="213"/>
    </row>
    <row r="551" spans="1:42" ht="11.25">
      <c r="A551" s="29" t="s">
        <v>29</v>
      </c>
      <c r="B551" s="29" t="s">
        <v>26</v>
      </c>
      <c r="C551" s="29">
        <v>840301</v>
      </c>
      <c r="D551" s="48" t="s">
        <v>348</v>
      </c>
      <c r="E551" s="49" t="s">
        <v>349</v>
      </c>
      <c r="F551" s="15" t="s">
        <v>646</v>
      </c>
      <c r="G551" s="142">
        <v>964545</v>
      </c>
      <c r="H551" s="142">
        <v>1587</v>
      </c>
      <c r="I551" s="142">
        <v>0</v>
      </c>
      <c r="J551" s="142">
        <v>0</v>
      </c>
      <c r="K551" s="142">
        <v>0</v>
      </c>
      <c r="L551" s="142">
        <v>0</v>
      </c>
      <c r="M551" s="142">
        <v>0</v>
      </c>
      <c r="N551" s="142">
        <v>0</v>
      </c>
      <c r="O551" s="142">
        <v>1587</v>
      </c>
      <c r="P551" s="142">
        <v>1250</v>
      </c>
      <c r="Q551" s="142">
        <v>337</v>
      </c>
      <c r="R551" s="142">
        <v>0</v>
      </c>
      <c r="S551" s="142">
        <v>0</v>
      </c>
      <c r="T551" s="142">
        <v>0</v>
      </c>
      <c r="U551" s="142">
        <v>0</v>
      </c>
      <c r="V551" s="142">
        <v>0</v>
      </c>
      <c r="W551" s="142">
        <v>0</v>
      </c>
      <c r="X551" s="142">
        <v>0</v>
      </c>
      <c r="Y551" s="142">
        <f t="shared" ref="Y551:Y560" si="203">SUM(Z551:AF551)+SUM(AI551:AO551)</f>
        <v>189</v>
      </c>
      <c r="Z551" s="142">
        <v>0</v>
      </c>
      <c r="AA551" s="142">
        <v>0</v>
      </c>
      <c r="AB551" s="142">
        <v>0</v>
      </c>
      <c r="AC551" s="142">
        <v>0</v>
      </c>
      <c r="AD551" s="142">
        <v>0</v>
      </c>
      <c r="AE551" s="142">
        <v>0</v>
      </c>
      <c r="AF551" s="142">
        <f t="shared" ref="AF551:AF560" si="204">+AG551+AH551</f>
        <v>189</v>
      </c>
      <c r="AG551" s="142">
        <v>189</v>
      </c>
      <c r="AH551" s="142">
        <v>0</v>
      </c>
      <c r="AI551" s="142">
        <v>0</v>
      </c>
      <c r="AJ551" s="142">
        <v>0</v>
      </c>
      <c r="AK551" s="142">
        <v>0</v>
      </c>
      <c r="AL551" s="142">
        <v>0</v>
      </c>
      <c r="AM551" s="142">
        <v>0</v>
      </c>
      <c r="AN551" s="142">
        <v>0</v>
      </c>
      <c r="AO551" s="142">
        <v>0</v>
      </c>
      <c r="AP551" s="214">
        <f t="shared" ref="AP551:AP560" si="205">+Y551/H551*100</f>
        <v>11.909262759924385</v>
      </c>
    </row>
    <row r="552" spans="1:42" ht="33.75">
      <c r="A552" s="29" t="s">
        <v>29</v>
      </c>
      <c r="B552" s="29" t="s">
        <v>26</v>
      </c>
      <c r="C552" s="29">
        <v>840301</v>
      </c>
      <c r="D552" s="48" t="s">
        <v>350</v>
      </c>
      <c r="E552" s="49" t="s">
        <v>351</v>
      </c>
      <c r="F552" s="15" t="s">
        <v>352</v>
      </c>
      <c r="G552" s="142">
        <v>50000</v>
      </c>
      <c r="H552" s="142">
        <v>22001</v>
      </c>
      <c r="I552" s="142">
        <v>0</v>
      </c>
      <c r="J552" s="142">
        <v>0</v>
      </c>
      <c r="K552" s="142">
        <v>0</v>
      </c>
      <c r="L552" s="142">
        <v>0</v>
      </c>
      <c r="M552" s="142">
        <v>0</v>
      </c>
      <c r="N552" s="142">
        <v>0</v>
      </c>
      <c r="O552" s="142">
        <v>0</v>
      </c>
      <c r="P552" s="142">
        <v>0</v>
      </c>
      <c r="Q552" s="142">
        <v>0</v>
      </c>
      <c r="R552" s="142">
        <v>0</v>
      </c>
      <c r="S552" s="142">
        <v>0</v>
      </c>
      <c r="T552" s="142">
        <v>0</v>
      </c>
      <c r="U552" s="142">
        <v>0</v>
      </c>
      <c r="V552" s="142">
        <v>22001</v>
      </c>
      <c r="W552" s="142">
        <v>0</v>
      </c>
      <c r="X552" s="142">
        <v>0</v>
      </c>
      <c r="Y552" s="142">
        <f t="shared" si="203"/>
        <v>104</v>
      </c>
      <c r="Z552" s="142">
        <v>0</v>
      </c>
      <c r="AA552" s="142">
        <v>0</v>
      </c>
      <c r="AB552" s="142">
        <v>0</v>
      </c>
      <c r="AC552" s="142">
        <v>0</v>
      </c>
      <c r="AD552" s="142">
        <v>0</v>
      </c>
      <c r="AE552" s="142">
        <v>0</v>
      </c>
      <c r="AF552" s="142">
        <f t="shared" si="204"/>
        <v>0</v>
      </c>
      <c r="AG552" s="142">
        <v>0</v>
      </c>
      <c r="AH552" s="142">
        <v>0</v>
      </c>
      <c r="AI552" s="142">
        <v>0</v>
      </c>
      <c r="AJ552" s="142">
        <v>0</v>
      </c>
      <c r="AK552" s="142">
        <v>0</v>
      </c>
      <c r="AL552" s="142">
        <v>0</v>
      </c>
      <c r="AM552" s="142">
        <v>104</v>
      </c>
      <c r="AN552" s="142">
        <v>0</v>
      </c>
      <c r="AO552" s="142">
        <v>0</v>
      </c>
      <c r="AP552" s="214">
        <f t="shared" si="205"/>
        <v>0.4727057861006318</v>
      </c>
    </row>
    <row r="553" spans="1:42" ht="22.5">
      <c r="A553" s="29" t="s">
        <v>29</v>
      </c>
      <c r="B553" s="45" t="s">
        <v>26</v>
      </c>
      <c r="C553" s="29">
        <v>840301</v>
      </c>
      <c r="D553" s="48" t="s">
        <v>353</v>
      </c>
      <c r="E553" s="49" t="s">
        <v>354</v>
      </c>
      <c r="F553" s="15" t="s">
        <v>355</v>
      </c>
      <c r="G553" s="142">
        <v>420050264</v>
      </c>
      <c r="H553" s="142">
        <v>13218053</v>
      </c>
      <c r="I553" s="142">
        <v>0</v>
      </c>
      <c r="J553" s="142">
        <v>0</v>
      </c>
      <c r="K553" s="142">
        <v>0</v>
      </c>
      <c r="L553" s="142">
        <v>0</v>
      </c>
      <c r="M553" s="142">
        <v>0</v>
      </c>
      <c r="N553" s="142">
        <v>0</v>
      </c>
      <c r="O553" s="142">
        <v>5000</v>
      </c>
      <c r="P553" s="142">
        <v>3937</v>
      </c>
      <c r="Q553" s="142">
        <v>1063</v>
      </c>
      <c r="R553" s="142">
        <v>0</v>
      </c>
      <c r="S553" s="142">
        <v>0</v>
      </c>
      <c r="T553" s="142">
        <v>2500000</v>
      </c>
      <c r="U553" s="142">
        <v>0</v>
      </c>
      <c r="V553" s="142">
        <v>10713053</v>
      </c>
      <c r="W553" s="142">
        <v>0</v>
      </c>
      <c r="X553" s="142">
        <v>0</v>
      </c>
      <c r="Y553" s="142">
        <f t="shared" si="203"/>
        <v>1877060</v>
      </c>
      <c r="Z553" s="142">
        <v>0</v>
      </c>
      <c r="AA553" s="142">
        <v>0</v>
      </c>
      <c r="AB553" s="142">
        <v>0</v>
      </c>
      <c r="AC553" s="142">
        <v>0</v>
      </c>
      <c r="AD553" s="142">
        <v>0</v>
      </c>
      <c r="AE553" s="142">
        <v>0</v>
      </c>
      <c r="AF553" s="142">
        <f t="shared" si="204"/>
        <v>245</v>
      </c>
      <c r="AG553" s="142">
        <v>193</v>
      </c>
      <c r="AH553" s="142">
        <v>52</v>
      </c>
      <c r="AI553" s="142">
        <v>0</v>
      </c>
      <c r="AJ553" s="142">
        <v>0</v>
      </c>
      <c r="AK553" s="142">
        <v>1680287</v>
      </c>
      <c r="AL553" s="142">
        <v>0</v>
      </c>
      <c r="AM553" s="142">
        <v>196528</v>
      </c>
      <c r="AN553" s="142">
        <v>0</v>
      </c>
      <c r="AO553" s="142">
        <v>0</v>
      </c>
      <c r="AP553" s="214">
        <f t="shared" si="205"/>
        <v>14.200729865434797</v>
      </c>
    </row>
    <row r="554" spans="1:42" ht="11.25">
      <c r="A554" s="29" t="s">
        <v>29</v>
      </c>
      <c r="B554" s="29" t="s">
        <v>26</v>
      </c>
      <c r="C554" s="29">
        <v>840301</v>
      </c>
      <c r="D554" s="48" t="s">
        <v>356</v>
      </c>
      <c r="E554" s="49" t="s">
        <v>357</v>
      </c>
      <c r="F554" s="15" t="s">
        <v>950</v>
      </c>
      <c r="G554" s="142">
        <v>1304258</v>
      </c>
      <c r="H554" s="142">
        <v>5080</v>
      </c>
      <c r="I554" s="142">
        <v>0</v>
      </c>
      <c r="J554" s="142">
        <v>0</v>
      </c>
      <c r="K554" s="142">
        <v>0</v>
      </c>
      <c r="L554" s="142">
        <v>0</v>
      </c>
      <c r="M554" s="142">
        <v>0</v>
      </c>
      <c r="N554" s="142">
        <v>0</v>
      </c>
      <c r="O554" s="142">
        <v>5080</v>
      </c>
      <c r="P554" s="142">
        <v>4000</v>
      </c>
      <c r="Q554" s="142">
        <v>1080</v>
      </c>
      <c r="R554" s="142">
        <v>0</v>
      </c>
      <c r="S554" s="142">
        <v>0</v>
      </c>
      <c r="T554" s="142">
        <v>0</v>
      </c>
      <c r="U554" s="142">
        <v>0</v>
      </c>
      <c r="V554" s="142">
        <v>0</v>
      </c>
      <c r="W554" s="142">
        <v>0</v>
      </c>
      <c r="X554" s="142">
        <v>0</v>
      </c>
      <c r="Y554" s="142">
        <f t="shared" si="203"/>
        <v>5106</v>
      </c>
      <c r="Z554" s="142">
        <v>0</v>
      </c>
      <c r="AA554" s="142">
        <v>0</v>
      </c>
      <c r="AB554" s="142">
        <v>0</v>
      </c>
      <c r="AC554" s="142">
        <v>0</v>
      </c>
      <c r="AD554" s="142">
        <v>0</v>
      </c>
      <c r="AE554" s="142">
        <v>1080</v>
      </c>
      <c r="AF554" s="142">
        <f t="shared" si="204"/>
        <v>4026</v>
      </c>
      <c r="AG554" s="142">
        <v>4026</v>
      </c>
      <c r="AH554" s="142">
        <v>0</v>
      </c>
      <c r="AI554" s="142">
        <v>0</v>
      </c>
      <c r="AJ554" s="142">
        <v>0</v>
      </c>
      <c r="AK554" s="142">
        <v>0</v>
      </c>
      <c r="AL554" s="142">
        <v>0</v>
      </c>
      <c r="AM554" s="142">
        <v>0</v>
      </c>
      <c r="AN554" s="142">
        <v>0</v>
      </c>
      <c r="AO554" s="142">
        <v>0</v>
      </c>
      <c r="AP554" s="214">
        <f t="shared" si="205"/>
        <v>100.51181102362206</v>
      </c>
    </row>
    <row r="555" spans="1:42" ht="11.25">
      <c r="A555" s="29" t="s">
        <v>29</v>
      </c>
      <c r="B555" s="29" t="s">
        <v>26</v>
      </c>
      <c r="C555" s="29">
        <v>840301</v>
      </c>
      <c r="D555" s="48" t="s">
        <v>358</v>
      </c>
      <c r="E555" s="54" t="s">
        <v>359</v>
      </c>
      <c r="F555" s="20" t="s">
        <v>452</v>
      </c>
      <c r="G555" s="142">
        <v>460028</v>
      </c>
      <c r="H555" s="142">
        <v>59782</v>
      </c>
      <c r="I555" s="142">
        <v>22210</v>
      </c>
      <c r="J555" s="142">
        <v>0</v>
      </c>
      <c r="K555" s="142">
        <v>0</v>
      </c>
      <c r="L555" s="142">
        <v>560</v>
      </c>
      <c r="M555" s="142">
        <v>0</v>
      </c>
      <c r="N555" s="142">
        <v>0</v>
      </c>
      <c r="O555" s="142">
        <v>37012</v>
      </c>
      <c r="P555" s="142">
        <v>29143</v>
      </c>
      <c r="Q555" s="142">
        <v>7869</v>
      </c>
      <c r="R555" s="142">
        <v>0</v>
      </c>
      <c r="S555" s="142">
        <v>0</v>
      </c>
      <c r="T555" s="142">
        <v>0</v>
      </c>
      <c r="U555" s="142">
        <v>0</v>
      </c>
      <c r="V555" s="142">
        <v>0</v>
      </c>
      <c r="W555" s="142">
        <v>0</v>
      </c>
      <c r="X555" s="142">
        <v>0</v>
      </c>
      <c r="Y555" s="142">
        <f t="shared" si="203"/>
        <v>36188</v>
      </c>
      <c r="Z555" s="142">
        <v>10801</v>
      </c>
      <c r="AA555" s="142">
        <v>0</v>
      </c>
      <c r="AB555" s="142">
        <v>0</v>
      </c>
      <c r="AC555" s="142">
        <v>60</v>
      </c>
      <c r="AD555" s="142">
        <v>0</v>
      </c>
      <c r="AE555" s="142">
        <v>0</v>
      </c>
      <c r="AF555" s="142">
        <f t="shared" si="204"/>
        <v>25327</v>
      </c>
      <c r="AG555" s="142">
        <v>20747</v>
      </c>
      <c r="AH555" s="142">
        <v>4580</v>
      </c>
      <c r="AI555" s="142">
        <v>0</v>
      </c>
      <c r="AJ555" s="142">
        <v>0</v>
      </c>
      <c r="AK555" s="142">
        <v>0</v>
      </c>
      <c r="AL555" s="142">
        <v>0</v>
      </c>
      <c r="AM555" s="142">
        <v>0</v>
      </c>
      <c r="AN555" s="142">
        <v>0</v>
      </c>
      <c r="AO555" s="142">
        <v>0</v>
      </c>
      <c r="AP555" s="214">
        <f t="shared" si="205"/>
        <v>60.533270884212641</v>
      </c>
    </row>
    <row r="556" spans="1:42" ht="11.25">
      <c r="A556" s="29" t="s">
        <v>29</v>
      </c>
      <c r="B556" s="29" t="s">
        <v>26</v>
      </c>
      <c r="C556" s="29">
        <v>840301</v>
      </c>
      <c r="D556" s="48" t="s">
        <v>360</v>
      </c>
      <c r="E556" s="54" t="s">
        <v>361</v>
      </c>
      <c r="F556" s="20" t="s">
        <v>60</v>
      </c>
      <c r="G556" s="142">
        <v>38094</v>
      </c>
      <c r="H556" s="142">
        <v>0</v>
      </c>
      <c r="I556" s="142">
        <v>0</v>
      </c>
      <c r="J556" s="142">
        <v>0</v>
      </c>
      <c r="K556" s="142">
        <v>0</v>
      </c>
      <c r="L556" s="142">
        <v>0</v>
      </c>
      <c r="M556" s="142">
        <v>0</v>
      </c>
      <c r="N556" s="142">
        <v>0</v>
      </c>
      <c r="O556" s="142">
        <v>0</v>
      </c>
      <c r="P556" s="142">
        <v>0</v>
      </c>
      <c r="Q556" s="142">
        <v>0</v>
      </c>
      <c r="R556" s="142">
        <v>0</v>
      </c>
      <c r="S556" s="142">
        <v>0</v>
      </c>
      <c r="T556" s="142">
        <v>0</v>
      </c>
      <c r="U556" s="142">
        <v>0</v>
      </c>
      <c r="V556" s="142">
        <v>0</v>
      </c>
      <c r="W556" s="142">
        <v>0</v>
      </c>
      <c r="X556" s="142">
        <v>0</v>
      </c>
      <c r="Y556" s="142">
        <f t="shared" si="203"/>
        <v>0</v>
      </c>
      <c r="Z556" s="142">
        <v>0</v>
      </c>
      <c r="AA556" s="142">
        <v>0</v>
      </c>
      <c r="AB556" s="142">
        <v>0</v>
      </c>
      <c r="AC556" s="142">
        <v>0</v>
      </c>
      <c r="AD556" s="142">
        <v>0</v>
      </c>
      <c r="AE556" s="142">
        <v>0</v>
      </c>
      <c r="AF556" s="142">
        <f t="shared" si="204"/>
        <v>0</v>
      </c>
      <c r="AG556" s="142">
        <v>0</v>
      </c>
      <c r="AH556" s="142">
        <v>0</v>
      </c>
      <c r="AI556" s="142">
        <v>0</v>
      </c>
      <c r="AJ556" s="142">
        <v>0</v>
      </c>
      <c r="AK556" s="142">
        <v>0</v>
      </c>
      <c r="AL556" s="142">
        <v>0</v>
      </c>
      <c r="AM556" s="142">
        <v>0</v>
      </c>
      <c r="AN556" s="142">
        <v>0</v>
      </c>
      <c r="AO556" s="142">
        <v>0</v>
      </c>
      <c r="AP556" s="214" t="s">
        <v>992</v>
      </c>
    </row>
    <row r="557" spans="1:42" ht="11.25">
      <c r="A557" s="29" t="s">
        <v>25</v>
      </c>
      <c r="B557" s="29" t="s">
        <v>26</v>
      </c>
      <c r="C557" s="29">
        <v>840301</v>
      </c>
      <c r="D557" s="48" t="s">
        <v>362</v>
      </c>
      <c r="E557" s="54" t="s">
        <v>363</v>
      </c>
      <c r="F557" s="20" t="s">
        <v>89</v>
      </c>
      <c r="G557" s="142">
        <v>750000</v>
      </c>
      <c r="H557" s="142">
        <v>450000</v>
      </c>
      <c r="I557" s="142">
        <v>0</v>
      </c>
      <c r="J557" s="142">
        <v>0</v>
      </c>
      <c r="K557" s="142">
        <v>0</v>
      </c>
      <c r="L557" s="142">
        <v>0</v>
      </c>
      <c r="M557" s="142">
        <v>0</v>
      </c>
      <c r="N557" s="142">
        <v>0</v>
      </c>
      <c r="O557" s="142">
        <v>0</v>
      </c>
      <c r="P557" s="142">
        <v>0</v>
      </c>
      <c r="Q557" s="142">
        <v>0</v>
      </c>
      <c r="R557" s="142">
        <v>0</v>
      </c>
      <c r="S557" s="142">
        <v>0</v>
      </c>
      <c r="T557" s="142">
        <v>0</v>
      </c>
      <c r="U557" s="142">
        <v>450000</v>
      </c>
      <c r="V557" s="142">
        <v>0</v>
      </c>
      <c r="W557" s="142">
        <v>0</v>
      </c>
      <c r="X557" s="142">
        <v>0</v>
      </c>
      <c r="Y557" s="142">
        <f t="shared" si="203"/>
        <v>450000</v>
      </c>
      <c r="Z557" s="142">
        <v>0</v>
      </c>
      <c r="AA557" s="142">
        <v>0</v>
      </c>
      <c r="AB557" s="142">
        <v>0</v>
      </c>
      <c r="AC557" s="142">
        <v>0</v>
      </c>
      <c r="AD557" s="142">
        <v>0</v>
      </c>
      <c r="AE557" s="142">
        <v>0</v>
      </c>
      <c r="AF557" s="142">
        <f t="shared" si="204"/>
        <v>0</v>
      </c>
      <c r="AG557" s="142">
        <v>0</v>
      </c>
      <c r="AH557" s="142">
        <v>0</v>
      </c>
      <c r="AI557" s="142">
        <v>0</v>
      </c>
      <c r="AJ557" s="142">
        <v>0</v>
      </c>
      <c r="AK557" s="142">
        <v>0</v>
      </c>
      <c r="AL557" s="142">
        <v>450000</v>
      </c>
      <c r="AM557" s="142">
        <v>0</v>
      </c>
      <c r="AN557" s="142">
        <v>0</v>
      </c>
      <c r="AO557" s="142">
        <v>0</v>
      </c>
      <c r="AP557" s="214">
        <f t="shared" si="205"/>
        <v>100</v>
      </c>
    </row>
    <row r="558" spans="1:42" ht="11.25">
      <c r="A558" s="29" t="s">
        <v>112</v>
      </c>
      <c r="B558" s="29" t="s">
        <v>26</v>
      </c>
      <c r="C558" s="29">
        <v>840301</v>
      </c>
      <c r="D558" s="48" t="s">
        <v>364</v>
      </c>
      <c r="E558" s="54" t="s">
        <v>365</v>
      </c>
      <c r="F558" s="20" t="s">
        <v>89</v>
      </c>
      <c r="G558" s="142">
        <v>8484</v>
      </c>
      <c r="H558" s="142">
        <v>8484</v>
      </c>
      <c r="I558" s="142">
        <v>8484</v>
      </c>
      <c r="J558" s="142">
        <v>0</v>
      </c>
      <c r="K558" s="142">
        <v>0</v>
      </c>
      <c r="L558" s="142">
        <v>0</v>
      </c>
      <c r="M558" s="142">
        <v>0</v>
      </c>
      <c r="N558" s="142">
        <v>0</v>
      </c>
      <c r="O558" s="142">
        <v>0</v>
      </c>
      <c r="P558" s="142">
        <v>0</v>
      </c>
      <c r="Q558" s="142">
        <v>0</v>
      </c>
      <c r="R558" s="142">
        <v>0</v>
      </c>
      <c r="S558" s="142">
        <v>0</v>
      </c>
      <c r="T558" s="142">
        <v>0</v>
      </c>
      <c r="U558" s="142">
        <v>0</v>
      </c>
      <c r="V558" s="142">
        <v>0</v>
      </c>
      <c r="W558" s="142">
        <v>0</v>
      </c>
      <c r="X558" s="142">
        <v>0</v>
      </c>
      <c r="Y558" s="142">
        <f t="shared" si="203"/>
        <v>0</v>
      </c>
      <c r="Z558" s="142">
        <v>0</v>
      </c>
      <c r="AA558" s="142">
        <v>0</v>
      </c>
      <c r="AB558" s="142">
        <v>0</v>
      </c>
      <c r="AC558" s="142">
        <v>0</v>
      </c>
      <c r="AD558" s="142">
        <v>0</v>
      </c>
      <c r="AE558" s="142">
        <v>0</v>
      </c>
      <c r="AF558" s="142">
        <f t="shared" si="204"/>
        <v>0</v>
      </c>
      <c r="AG558" s="142">
        <v>0</v>
      </c>
      <c r="AH558" s="142">
        <v>0</v>
      </c>
      <c r="AI558" s="142">
        <v>0</v>
      </c>
      <c r="AJ558" s="142">
        <v>0</v>
      </c>
      <c r="AK558" s="142">
        <v>0</v>
      </c>
      <c r="AL558" s="142">
        <v>0</v>
      </c>
      <c r="AM558" s="142">
        <v>0</v>
      </c>
      <c r="AN558" s="142">
        <v>0</v>
      </c>
      <c r="AO558" s="142">
        <v>0</v>
      </c>
      <c r="AP558" s="214">
        <f t="shared" si="205"/>
        <v>0</v>
      </c>
    </row>
    <row r="559" spans="1:42" ht="11.25">
      <c r="A559" s="29" t="s">
        <v>112</v>
      </c>
      <c r="B559" s="29" t="s">
        <v>26</v>
      </c>
      <c r="C559" s="29">
        <v>840301</v>
      </c>
      <c r="D559" s="48"/>
      <c r="E559" s="54" t="s">
        <v>652</v>
      </c>
      <c r="F559" s="20">
        <v>2021</v>
      </c>
      <c r="G559" s="142">
        <v>0</v>
      </c>
      <c r="H559" s="142">
        <v>0</v>
      </c>
      <c r="I559" s="142">
        <v>0</v>
      </c>
      <c r="J559" s="142">
        <v>0</v>
      </c>
      <c r="K559" s="142">
        <v>0</v>
      </c>
      <c r="L559" s="142">
        <v>0</v>
      </c>
      <c r="M559" s="142">
        <v>0</v>
      </c>
      <c r="N559" s="142">
        <v>0</v>
      </c>
      <c r="O559" s="142">
        <v>0</v>
      </c>
      <c r="P559" s="142">
        <v>0</v>
      </c>
      <c r="Q559" s="142">
        <v>0</v>
      </c>
      <c r="R559" s="142">
        <v>0</v>
      </c>
      <c r="S559" s="142">
        <v>0</v>
      </c>
      <c r="T559" s="142">
        <v>0</v>
      </c>
      <c r="U559" s="142">
        <v>0</v>
      </c>
      <c r="V559" s="142">
        <v>0</v>
      </c>
      <c r="W559" s="142">
        <v>0</v>
      </c>
      <c r="X559" s="142">
        <v>0</v>
      </c>
      <c r="Y559" s="142">
        <f t="shared" si="203"/>
        <v>0</v>
      </c>
      <c r="Z559" s="142">
        <v>0</v>
      </c>
      <c r="AA559" s="142">
        <v>0</v>
      </c>
      <c r="AB559" s="142">
        <v>0</v>
      </c>
      <c r="AC559" s="142">
        <v>0</v>
      </c>
      <c r="AD559" s="142">
        <v>0</v>
      </c>
      <c r="AE559" s="142">
        <v>0</v>
      </c>
      <c r="AF559" s="142">
        <f t="shared" si="204"/>
        <v>0</v>
      </c>
      <c r="AG559" s="142">
        <v>0</v>
      </c>
      <c r="AH559" s="142">
        <v>0</v>
      </c>
      <c r="AI559" s="142">
        <v>0</v>
      </c>
      <c r="AJ559" s="142">
        <v>0</v>
      </c>
      <c r="AK559" s="142">
        <v>0</v>
      </c>
      <c r="AL559" s="142">
        <v>0</v>
      </c>
      <c r="AM559" s="142">
        <v>0</v>
      </c>
      <c r="AN559" s="142">
        <v>0</v>
      </c>
      <c r="AO559" s="142">
        <v>0</v>
      </c>
      <c r="AP559" s="214" t="s">
        <v>992</v>
      </c>
    </row>
    <row r="560" spans="1:42" ht="22.5">
      <c r="A560" s="29" t="s">
        <v>54</v>
      </c>
      <c r="B560" s="29" t="s">
        <v>26</v>
      </c>
      <c r="C560" s="29">
        <v>840301</v>
      </c>
      <c r="D560" s="48" t="s">
        <v>733</v>
      </c>
      <c r="E560" s="54" t="s">
        <v>663</v>
      </c>
      <c r="F560" s="20" t="s">
        <v>366</v>
      </c>
      <c r="G560" s="142">
        <v>42827400</v>
      </c>
      <c r="H560" s="142">
        <v>6571400</v>
      </c>
      <c r="I560" s="142">
        <v>6571400</v>
      </c>
      <c r="J560" s="142">
        <v>0</v>
      </c>
      <c r="K560" s="142">
        <v>0</v>
      </c>
      <c r="L560" s="142">
        <v>0</v>
      </c>
      <c r="M560" s="142">
        <v>0</v>
      </c>
      <c r="N560" s="142">
        <v>0</v>
      </c>
      <c r="O560" s="142">
        <v>0</v>
      </c>
      <c r="P560" s="142">
        <v>0</v>
      </c>
      <c r="Q560" s="142">
        <v>0</v>
      </c>
      <c r="R560" s="142">
        <v>0</v>
      </c>
      <c r="S560" s="142">
        <v>0</v>
      </c>
      <c r="T560" s="142">
        <v>0</v>
      </c>
      <c r="U560" s="142">
        <v>0</v>
      </c>
      <c r="V560" s="142">
        <v>0</v>
      </c>
      <c r="W560" s="142">
        <v>0</v>
      </c>
      <c r="X560" s="142">
        <v>0</v>
      </c>
      <c r="Y560" s="142">
        <f t="shared" si="203"/>
        <v>0</v>
      </c>
      <c r="Z560" s="142">
        <v>0</v>
      </c>
      <c r="AA560" s="142">
        <v>0</v>
      </c>
      <c r="AB560" s="142">
        <v>0</v>
      </c>
      <c r="AC560" s="142">
        <v>0</v>
      </c>
      <c r="AD560" s="142">
        <v>0</v>
      </c>
      <c r="AE560" s="142">
        <v>0</v>
      </c>
      <c r="AF560" s="142">
        <f t="shared" si="204"/>
        <v>0</v>
      </c>
      <c r="AG560" s="142">
        <v>0</v>
      </c>
      <c r="AH560" s="142">
        <v>0</v>
      </c>
      <c r="AI560" s="142">
        <v>0</v>
      </c>
      <c r="AJ560" s="142">
        <v>0</v>
      </c>
      <c r="AK560" s="142">
        <v>0</v>
      </c>
      <c r="AL560" s="142">
        <v>0</v>
      </c>
      <c r="AM560" s="142">
        <v>0</v>
      </c>
      <c r="AN560" s="142">
        <v>0</v>
      </c>
      <c r="AO560" s="142">
        <v>0</v>
      </c>
      <c r="AP560" s="214">
        <f t="shared" si="205"/>
        <v>0</v>
      </c>
    </row>
    <row r="561" spans="1:42" ht="11.25">
      <c r="D561" s="48"/>
      <c r="E561" s="49"/>
      <c r="F561" s="15"/>
      <c r="G561" s="135"/>
      <c r="H561" s="135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6"/>
      <c r="Y561" s="135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6"/>
      <c r="AP561" s="213"/>
    </row>
    <row r="562" spans="1:42" ht="11.25">
      <c r="C562" s="65"/>
      <c r="D562" s="65"/>
      <c r="E562" s="51" t="s">
        <v>367</v>
      </c>
      <c r="F562" s="16"/>
      <c r="G562" s="142"/>
      <c r="H562" s="142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6"/>
      <c r="Y562" s="142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6"/>
      <c r="AP562" s="213"/>
    </row>
    <row r="563" spans="1:42" ht="11.25">
      <c r="C563" s="65"/>
      <c r="D563" s="65"/>
      <c r="E563" s="51"/>
      <c r="F563" s="16"/>
      <c r="G563" s="142"/>
      <c r="H563" s="142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6"/>
      <c r="Y563" s="142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6"/>
      <c r="AP563" s="213"/>
    </row>
    <row r="564" spans="1:42" ht="11.25">
      <c r="A564" s="29" t="s">
        <v>29</v>
      </c>
      <c r="B564" s="29" t="s">
        <v>26</v>
      </c>
      <c r="C564" s="29">
        <v>840301</v>
      </c>
      <c r="D564" s="48" t="s">
        <v>368</v>
      </c>
      <c r="E564" s="49" t="s">
        <v>369</v>
      </c>
      <c r="F564" s="15" t="s">
        <v>647</v>
      </c>
      <c r="G564" s="142">
        <v>1589736</v>
      </c>
      <c r="H564" s="142">
        <v>73125</v>
      </c>
      <c r="I564" s="142">
        <v>56428</v>
      </c>
      <c r="J564" s="142">
        <v>0</v>
      </c>
      <c r="K564" s="142">
        <v>0</v>
      </c>
      <c r="L564" s="142">
        <v>350</v>
      </c>
      <c r="M564" s="142">
        <v>0</v>
      </c>
      <c r="N564" s="142">
        <v>14887</v>
      </c>
      <c r="O564" s="142">
        <v>1459.6400000000003</v>
      </c>
      <c r="P564" s="142">
        <v>1149</v>
      </c>
      <c r="Q564" s="142">
        <v>311</v>
      </c>
      <c r="R564" s="142">
        <v>0</v>
      </c>
      <c r="S564" s="142">
        <v>0</v>
      </c>
      <c r="T564" s="142">
        <v>0</v>
      </c>
      <c r="U564" s="142">
        <v>0</v>
      </c>
      <c r="V564" s="142">
        <v>0</v>
      </c>
      <c r="W564" s="142">
        <v>0</v>
      </c>
      <c r="X564" s="142">
        <v>0</v>
      </c>
      <c r="Y564" s="142">
        <f t="shared" ref="Y564:Y573" si="206">SUM(Z564:AF564)+SUM(AI564:AO564)</f>
        <v>147302</v>
      </c>
      <c r="Z564" s="142">
        <v>56427</v>
      </c>
      <c r="AA564" s="142">
        <v>0</v>
      </c>
      <c r="AB564" s="142">
        <v>0</v>
      </c>
      <c r="AC564" s="142">
        <v>349</v>
      </c>
      <c r="AD564" s="142">
        <v>0</v>
      </c>
      <c r="AE564" s="142">
        <v>89703</v>
      </c>
      <c r="AF564" s="142">
        <f t="shared" ref="AF564:AF573" si="207">+AG564+AH564</f>
        <v>823</v>
      </c>
      <c r="AG564" s="142">
        <v>648</v>
      </c>
      <c r="AH564" s="142">
        <v>175</v>
      </c>
      <c r="AI564" s="142">
        <v>0</v>
      </c>
      <c r="AJ564" s="142">
        <v>0</v>
      </c>
      <c r="AK564" s="142">
        <v>0</v>
      </c>
      <c r="AL564" s="142">
        <v>0</v>
      </c>
      <c r="AM564" s="142">
        <v>0</v>
      </c>
      <c r="AN564" s="142">
        <v>0</v>
      </c>
      <c r="AO564" s="142">
        <v>0</v>
      </c>
      <c r="AP564" s="214">
        <f t="shared" ref="AP564:AP573" si="208">+Y564/H564*100</f>
        <v>201.43863247863248</v>
      </c>
    </row>
    <row r="565" spans="1:42" ht="11.25">
      <c r="A565" s="29" t="s">
        <v>29</v>
      </c>
      <c r="B565" s="29" t="s">
        <v>26</v>
      </c>
      <c r="C565" s="29">
        <v>840301</v>
      </c>
      <c r="D565" s="48" t="s">
        <v>370</v>
      </c>
      <c r="E565" s="49" t="s">
        <v>371</v>
      </c>
      <c r="F565" s="15" t="s">
        <v>414</v>
      </c>
      <c r="G565" s="142">
        <v>5696322</v>
      </c>
      <c r="H565" s="142">
        <v>10001</v>
      </c>
      <c r="I565" s="142">
        <v>7875</v>
      </c>
      <c r="J565" s="142">
        <v>0</v>
      </c>
      <c r="K565" s="142">
        <v>0</v>
      </c>
      <c r="L565" s="142">
        <v>2126</v>
      </c>
      <c r="M565" s="142">
        <v>0</v>
      </c>
      <c r="N565" s="142">
        <v>0</v>
      </c>
      <c r="O565" s="142">
        <v>0</v>
      </c>
      <c r="P565" s="142">
        <v>0</v>
      </c>
      <c r="Q565" s="142">
        <v>0</v>
      </c>
      <c r="R565" s="142">
        <v>0</v>
      </c>
      <c r="S565" s="142">
        <v>0</v>
      </c>
      <c r="T565" s="142">
        <v>0</v>
      </c>
      <c r="U565" s="142">
        <v>0</v>
      </c>
      <c r="V565" s="142">
        <v>0</v>
      </c>
      <c r="W565" s="142">
        <v>0</v>
      </c>
      <c r="X565" s="142">
        <v>0</v>
      </c>
      <c r="Y565" s="142">
        <f t="shared" si="206"/>
        <v>4160</v>
      </c>
      <c r="Z565" s="142">
        <v>3276</v>
      </c>
      <c r="AA565" s="142">
        <v>0</v>
      </c>
      <c r="AB565" s="142">
        <v>0</v>
      </c>
      <c r="AC565" s="142">
        <v>0</v>
      </c>
      <c r="AD565" s="142">
        <v>0</v>
      </c>
      <c r="AE565" s="142">
        <v>884</v>
      </c>
      <c r="AF565" s="142">
        <f t="shared" si="207"/>
        <v>0</v>
      </c>
      <c r="AG565" s="142">
        <v>0</v>
      </c>
      <c r="AH565" s="142">
        <v>0</v>
      </c>
      <c r="AI565" s="142">
        <v>0</v>
      </c>
      <c r="AJ565" s="142">
        <v>0</v>
      </c>
      <c r="AK565" s="142">
        <v>0</v>
      </c>
      <c r="AL565" s="142">
        <v>0</v>
      </c>
      <c r="AM565" s="142">
        <v>0</v>
      </c>
      <c r="AN565" s="142">
        <v>0</v>
      </c>
      <c r="AO565" s="142">
        <v>0</v>
      </c>
      <c r="AP565" s="214">
        <f t="shared" si="208"/>
        <v>41.595840415958399</v>
      </c>
    </row>
    <row r="566" spans="1:42" ht="11.25">
      <c r="A566" s="29" t="s">
        <v>29</v>
      </c>
      <c r="B566" s="29" t="s">
        <v>26</v>
      </c>
      <c r="C566" s="29">
        <v>840301</v>
      </c>
      <c r="D566" s="48" t="s">
        <v>372</v>
      </c>
      <c r="E566" s="49" t="s">
        <v>683</v>
      </c>
      <c r="F566" s="15" t="s">
        <v>648</v>
      </c>
      <c r="G566" s="142">
        <v>26751161</v>
      </c>
      <c r="H566" s="142">
        <v>7852568</v>
      </c>
      <c r="I566" s="142">
        <v>6799780</v>
      </c>
      <c r="J566" s="142">
        <v>0</v>
      </c>
      <c r="K566" s="142">
        <v>0</v>
      </c>
      <c r="L566" s="142">
        <v>16240</v>
      </c>
      <c r="M566" s="142">
        <v>0</v>
      </c>
      <c r="N566" s="142">
        <v>1010945</v>
      </c>
      <c r="O566" s="142">
        <v>25603</v>
      </c>
      <c r="P566" s="142">
        <v>20161</v>
      </c>
      <c r="Q566" s="142">
        <v>5442</v>
      </c>
      <c r="R566" s="142">
        <v>0</v>
      </c>
      <c r="S566" s="142">
        <v>0</v>
      </c>
      <c r="T566" s="142">
        <v>0</v>
      </c>
      <c r="U566" s="142">
        <v>0</v>
      </c>
      <c r="V566" s="142">
        <v>0</v>
      </c>
      <c r="W566" s="142">
        <v>0</v>
      </c>
      <c r="X566" s="142">
        <v>0</v>
      </c>
      <c r="Y566" s="142">
        <f t="shared" si="206"/>
        <v>4824370</v>
      </c>
      <c r="Z566" s="142">
        <v>3783119</v>
      </c>
      <c r="AA566" s="142">
        <v>0</v>
      </c>
      <c r="AB566" s="142">
        <v>0</v>
      </c>
      <c r="AC566" s="142">
        <v>10496</v>
      </c>
      <c r="AD566" s="142">
        <v>0</v>
      </c>
      <c r="AE566" s="142">
        <v>1010945</v>
      </c>
      <c r="AF566" s="142">
        <f t="shared" si="207"/>
        <v>19810</v>
      </c>
      <c r="AG566" s="142">
        <v>15598</v>
      </c>
      <c r="AH566" s="142">
        <v>4212</v>
      </c>
      <c r="AI566" s="142">
        <v>0</v>
      </c>
      <c r="AJ566" s="142">
        <v>0</v>
      </c>
      <c r="AK566" s="142">
        <v>0</v>
      </c>
      <c r="AL566" s="142">
        <v>0</v>
      </c>
      <c r="AM566" s="142">
        <v>0</v>
      </c>
      <c r="AN566" s="142">
        <v>0</v>
      </c>
      <c r="AO566" s="142">
        <v>0</v>
      </c>
      <c r="AP566" s="214">
        <f t="shared" si="208"/>
        <v>61.436844609304877</v>
      </c>
    </row>
    <row r="567" spans="1:42" ht="11.25">
      <c r="A567" s="29" t="s">
        <v>29</v>
      </c>
      <c r="B567" s="29" t="s">
        <v>26</v>
      </c>
      <c r="C567" s="29">
        <v>840301</v>
      </c>
      <c r="D567" s="48" t="s">
        <v>373</v>
      </c>
      <c r="E567" s="54" t="s">
        <v>374</v>
      </c>
      <c r="F567" s="15" t="s">
        <v>452</v>
      </c>
      <c r="G567" s="142">
        <v>3642118</v>
      </c>
      <c r="H567" s="142">
        <v>1519489</v>
      </c>
      <c r="I567" s="142">
        <v>1192056</v>
      </c>
      <c r="J567" s="142">
        <v>0</v>
      </c>
      <c r="K567" s="142">
        <v>0</v>
      </c>
      <c r="L567" s="142">
        <v>13355</v>
      </c>
      <c r="M567" s="142">
        <v>0</v>
      </c>
      <c r="N567" s="142">
        <v>308782</v>
      </c>
      <c r="O567" s="142">
        <v>5296</v>
      </c>
      <c r="P567" s="142">
        <v>4170</v>
      </c>
      <c r="Q567" s="142">
        <v>1126</v>
      </c>
      <c r="R567" s="142">
        <v>0</v>
      </c>
      <c r="S567" s="142">
        <v>0</v>
      </c>
      <c r="T567" s="142">
        <v>0</v>
      </c>
      <c r="U567" s="142">
        <v>0</v>
      </c>
      <c r="V567" s="142">
        <v>0</v>
      </c>
      <c r="W567" s="142">
        <v>0</v>
      </c>
      <c r="X567" s="142">
        <v>0</v>
      </c>
      <c r="Y567" s="142">
        <f t="shared" si="206"/>
        <v>1093203</v>
      </c>
      <c r="Z567" s="142">
        <v>1078733</v>
      </c>
      <c r="AA567" s="142">
        <v>0</v>
      </c>
      <c r="AB567" s="142">
        <v>0</v>
      </c>
      <c r="AC567" s="142">
        <v>13354</v>
      </c>
      <c r="AD567" s="142">
        <v>0</v>
      </c>
      <c r="AE567" s="142">
        <v>0</v>
      </c>
      <c r="AF567" s="142">
        <f t="shared" si="207"/>
        <v>1116</v>
      </c>
      <c r="AG567" s="142">
        <v>879</v>
      </c>
      <c r="AH567" s="142">
        <v>237</v>
      </c>
      <c r="AI567" s="142">
        <v>0</v>
      </c>
      <c r="AJ567" s="142">
        <v>0</v>
      </c>
      <c r="AK567" s="142">
        <v>0</v>
      </c>
      <c r="AL567" s="142">
        <v>0</v>
      </c>
      <c r="AM567" s="142">
        <v>0</v>
      </c>
      <c r="AN567" s="142">
        <v>0</v>
      </c>
      <c r="AO567" s="142">
        <v>0</v>
      </c>
      <c r="AP567" s="214">
        <f t="shared" si="208"/>
        <v>71.945436919911884</v>
      </c>
    </row>
    <row r="568" spans="1:42" ht="11.25">
      <c r="A568" s="29" t="s">
        <v>29</v>
      </c>
      <c r="B568" s="29" t="s">
        <v>26</v>
      </c>
      <c r="C568" s="29">
        <v>840301</v>
      </c>
      <c r="D568" s="48" t="s">
        <v>376</v>
      </c>
      <c r="E568" s="70" t="s">
        <v>377</v>
      </c>
      <c r="F568" s="20" t="s">
        <v>644</v>
      </c>
      <c r="G568" s="142">
        <v>240000</v>
      </c>
      <c r="H568" s="142">
        <v>96635</v>
      </c>
      <c r="I568" s="142">
        <v>75391</v>
      </c>
      <c r="J568" s="142">
        <v>0</v>
      </c>
      <c r="K568" s="142">
        <v>0</v>
      </c>
      <c r="L568" s="142">
        <v>20355</v>
      </c>
      <c r="M568" s="142">
        <v>0</v>
      </c>
      <c r="N568" s="142">
        <v>0</v>
      </c>
      <c r="O568" s="142">
        <v>889</v>
      </c>
      <c r="P568" s="142">
        <v>700</v>
      </c>
      <c r="Q568" s="142">
        <v>189</v>
      </c>
      <c r="R568" s="142">
        <v>0</v>
      </c>
      <c r="S568" s="142">
        <v>0</v>
      </c>
      <c r="T568" s="142">
        <v>0</v>
      </c>
      <c r="U568" s="142">
        <v>0</v>
      </c>
      <c r="V568" s="142">
        <v>0</v>
      </c>
      <c r="W568" s="142">
        <v>0</v>
      </c>
      <c r="X568" s="142">
        <v>0</v>
      </c>
      <c r="Y568" s="142">
        <f t="shared" si="206"/>
        <v>686</v>
      </c>
      <c r="Z568" s="142">
        <v>0</v>
      </c>
      <c r="AA568" s="142">
        <v>0</v>
      </c>
      <c r="AB568" s="142">
        <v>0</v>
      </c>
      <c r="AC568" s="142">
        <v>0</v>
      </c>
      <c r="AD568" s="142">
        <v>0</v>
      </c>
      <c r="AE568" s="142">
        <v>0</v>
      </c>
      <c r="AF568" s="142">
        <f t="shared" si="207"/>
        <v>686</v>
      </c>
      <c r="AG568" s="142">
        <v>540</v>
      </c>
      <c r="AH568" s="142">
        <v>146</v>
      </c>
      <c r="AI568" s="142">
        <v>0</v>
      </c>
      <c r="AJ568" s="142">
        <v>0</v>
      </c>
      <c r="AK568" s="142">
        <v>0</v>
      </c>
      <c r="AL568" s="142">
        <v>0</v>
      </c>
      <c r="AM568" s="142">
        <v>0</v>
      </c>
      <c r="AN568" s="142">
        <v>0</v>
      </c>
      <c r="AO568" s="142">
        <v>0</v>
      </c>
      <c r="AP568" s="214">
        <f t="shared" si="208"/>
        <v>0.709887721839913</v>
      </c>
    </row>
    <row r="569" spans="1:42" ht="11.25">
      <c r="A569" s="29" t="s">
        <v>29</v>
      </c>
      <c r="B569" s="29" t="s">
        <v>26</v>
      </c>
      <c r="C569" s="29">
        <v>840301</v>
      </c>
      <c r="D569" s="48" t="s">
        <v>378</v>
      </c>
      <c r="E569" s="49" t="s">
        <v>379</v>
      </c>
      <c r="F569" s="15" t="s">
        <v>375</v>
      </c>
      <c r="G569" s="142">
        <v>200656</v>
      </c>
      <c r="H569" s="142">
        <v>97346</v>
      </c>
      <c r="I569" s="142">
        <v>71319</v>
      </c>
      <c r="J569" s="142">
        <v>0</v>
      </c>
      <c r="K569" s="142">
        <v>0</v>
      </c>
      <c r="L569" s="142">
        <v>19256</v>
      </c>
      <c r="M569" s="142">
        <v>0</v>
      </c>
      <c r="N569" s="142">
        <v>0</v>
      </c>
      <c r="O569" s="142">
        <v>6770.880000000001</v>
      </c>
      <c r="P569" s="142">
        <v>6095</v>
      </c>
      <c r="Q569" s="142">
        <v>676</v>
      </c>
      <c r="R569" s="142">
        <v>0</v>
      </c>
      <c r="S569" s="142">
        <v>0</v>
      </c>
      <c r="T569" s="142">
        <v>0</v>
      </c>
      <c r="U569" s="142">
        <v>0</v>
      </c>
      <c r="V569" s="142">
        <v>0</v>
      </c>
      <c r="W569" s="142">
        <v>0</v>
      </c>
      <c r="X569" s="142">
        <v>0</v>
      </c>
      <c r="Y569" s="142">
        <f t="shared" si="206"/>
        <v>97347</v>
      </c>
      <c r="Z569" s="142">
        <v>71320</v>
      </c>
      <c r="AA569" s="142">
        <v>0</v>
      </c>
      <c r="AB569" s="142">
        <v>0</v>
      </c>
      <c r="AC569" s="142">
        <v>19256</v>
      </c>
      <c r="AD569" s="142">
        <v>0</v>
      </c>
      <c r="AE569" s="142">
        <v>0</v>
      </c>
      <c r="AF569" s="142">
        <f t="shared" si="207"/>
        <v>6771</v>
      </c>
      <c r="AG569" s="142">
        <v>6095</v>
      </c>
      <c r="AH569" s="142">
        <v>676</v>
      </c>
      <c r="AI569" s="142">
        <v>0</v>
      </c>
      <c r="AJ569" s="142">
        <v>0</v>
      </c>
      <c r="AK569" s="142">
        <v>0</v>
      </c>
      <c r="AL569" s="142">
        <v>0</v>
      </c>
      <c r="AM569" s="142">
        <v>0</v>
      </c>
      <c r="AN569" s="142">
        <v>0</v>
      </c>
      <c r="AO569" s="142">
        <v>0</v>
      </c>
      <c r="AP569" s="214">
        <f t="shared" si="208"/>
        <v>100.0010272635753</v>
      </c>
    </row>
    <row r="570" spans="1:42" ht="11.25">
      <c r="A570" s="29" t="s">
        <v>29</v>
      </c>
      <c r="B570" s="29" t="s">
        <v>26</v>
      </c>
      <c r="C570" s="29">
        <v>840301</v>
      </c>
      <c r="D570" s="48" t="s">
        <v>380</v>
      </c>
      <c r="E570" s="54" t="s">
        <v>381</v>
      </c>
      <c r="F570" s="20" t="s">
        <v>375</v>
      </c>
      <c r="G570" s="142">
        <v>424598</v>
      </c>
      <c r="H570" s="142">
        <v>45702</v>
      </c>
      <c r="I570" s="142">
        <v>34452</v>
      </c>
      <c r="J570" s="142">
        <v>0</v>
      </c>
      <c r="K570" s="142">
        <v>0</v>
      </c>
      <c r="L570" s="142">
        <v>148</v>
      </c>
      <c r="M570" s="142">
        <v>0</v>
      </c>
      <c r="N570" s="142">
        <v>9155</v>
      </c>
      <c r="O570" s="142">
        <v>1947</v>
      </c>
      <c r="P570" s="142">
        <v>1533</v>
      </c>
      <c r="Q570" s="142">
        <v>414</v>
      </c>
      <c r="R570" s="142">
        <v>0</v>
      </c>
      <c r="S570" s="142">
        <v>0</v>
      </c>
      <c r="T570" s="142">
        <v>0</v>
      </c>
      <c r="U570" s="142">
        <v>0</v>
      </c>
      <c r="V570" s="142">
        <v>0</v>
      </c>
      <c r="W570" s="142">
        <v>0</v>
      </c>
      <c r="X570" s="142">
        <v>0</v>
      </c>
      <c r="Y570" s="142">
        <f t="shared" si="206"/>
        <v>45664</v>
      </c>
      <c r="Z570" s="142">
        <v>34364</v>
      </c>
      <c r="AA570" s="142">
        <v>0</v>
      </c>
      <c r="AB570" s="142">
        <v>0</v>
      </c>
      <c r="AC570" s="142">
        <v>124</v>
      </c>
      <c r="AD570" s="142">
        <v>0</v>
      </c>
      <c r="AE570" s="142">
        <v>10029</v>
      </c>
      <c r="AF570" s="142">
        <f t="shared" si="207"/>
        <v>1147</v>
      </c>
      <c r="AG570" s="142">
        <v>903</v>
      </c>
      <c r="AH570" s="142">
        <v>244</v>
      </c>
      <c r="AI570" s="142">
        <v>0</v>
      </c>
      <c r="AJ570" s="142">
        <v>0</v>
      </c>
      <c r="AK570" s="142">
        <v>0</v>
      </c>
      <c r="AL570" s="142">
        <v>0</v>
      </c>
      <c r="AM570" s="142">
        <v>0</v>
      </c>
      <c r="AN570" s="142">
        <v>0</v>
      </c>
      <c r="AO570" s="142">
        <v>0</v>
      </c>
      <c r="AP570" s="214">
        <f t="shared" si="208"/>
        <v>99.916852654150802</v>
      </c>
    </row>
    <row r="571" spans="1:42" ht="11.25">
      <c r="A571" s="29" t="s">
        <v>29</v>
      </c>
      <c r="B571" s="29" t="s">
        <v>26</v>
      </c>
      <c r="C571" s="29">
        <v>840301</v>
      </c>
      <c r="D571" s="48" t="s">
        <v>382</v>
      </c>
      <c r="E571" s="54" t="s">
        <v>383</v>
      </c>
      <c r="F571" s="20" t="s">
        <v>33</v>
      </c>
      <c r="G571" s="142">
        <v>1829</v>
      </c>
      <c r="H571" s="142">
        <v>0</v>
      </c>
      <c r="I571" s="142">
        <v>0</v>
      </c>
      <c r="J571" s="142">
        <v>0</v>
      </c>
      <c r="K571" s="142">
        <v>0</v>
      </c>
      <c r="L571" s="142">
        <v>0</v>
      </c>
      <c r="M571" s="142">
        <v>0</v>
      </c>
      <c r="N571" s="142">
        <v>0</v>
      </c>
      <c r="O571" s="142">
        <v>0</v>
      </c>
      <c r="P571" s="142">
        <v>0</v>
      </c>
      <c r="Q571" s="142">
        <v>0</v>
      </c>
      <c r="R571" s="142">
        <v>0</v>
      </c>
      <c r="S571" s="142">
        <v>0</v>
      </c>
      <c r="T571" s="142">
        <v>0</v>
      </c>
      <c r="U571" s="142">
        <v>0</v>
      </c>
      <c r="V571" s="142">
        <v>0</v>
      </c>
      <c r="W571" s="142">
        <v>0</v>
      </c>
      <c r="X571" s="142">
        <v>0</v>
      </c>
      <c r="Y571" s="142">
        <f t="shared" si="206"/>
        <v>0</v>
      </c>
      <c r="Z571" s="142">
        <v>0</v>
      </c>
      <c r="AA571" s="142">
        <v>0</v>
      </c>
      <c r="AB571" s="142">
        <v>0</v>
      </c>
      <c r="AC571" s="142">
        <v>0</v>
      </c>
      <c r="AD571" s="142">
        <v>0</v>
      </c>
      <c r="AE571" s="142">
        <v>0</v>
      </c>
      <c r="AF571" s="142">
        <f t="shared" si="207"/>
        <v>0</v>
      </c>
      <c r="AG571" s="142">
        <v>0</v>
      </c>
      <c r="AH571" s="142">
        <v>0</v>
      </c>
      <c r="AI571" s="142">
        <v>0</v>
      </c>
      <c r="AJ571" s="142">
        <v>0</v>
      </c>
      <c r="AK571" s="142">
        <v>0</v>
      </c>
      <c r="AL571" s="142">
        <v>0</v>
      </c>
      <c r="AM571" s="142">
        <v>0</v>
      </c>
      <c r="AN571" s="142">
        <v>0</v>
      </c>
      <c r="AO571" s="142">
        <v>0</v>
      </c>
      <c r="AP571" s="214" t="s">
        <v>992</v>
      </c>
    </row>
    <row r="572" spans="1:42" ht="11.25">
      <c r="A572" s="29" t="s">
        <v>29</v>
      </c>
      <c r="B572" s="29" t="s">
        <v>26</v>
      </c>
      <c r="C572" s="29">
        <v>840301</v>
      </c>
      <c r="D572" s="48" t="s">
        <v>849</v>
      </c>
      <c r="E572" s="54" t="s">
        <v>385</v>
      </c>
      <c r="F572" s="20" t="s">
        <v>384</v>
      </c>
      <c r="G572" s="142">
        <v>1600000</v>
      </c>
      <c r="H572" s="142">
        <v>94806</v>
      </c>
      <c r="I572" s="142">
        <v>72850</v>
      </c>
      <c r="J572" s="142">
        <v>0</v>
      </c>
      <c r="K572" s="142">
        <v>0</v>
      </c>
      <c r="L572" s="142">
        <v>19670</v>
      </c>
      <c r="M572" s="142">
        <v>0</v>
      </c>
      <c r="N572" s="142">
        <v>0</v>
      </c>
      <c r="O572" s="142">
        <v>2286</v>
      </c>
      <c r="P572" s="142">
        <v>1800</v>
      </c>
      <c r="Q572" s="142">
        <v>486.00000000000006</v>
      </c>
      <c r="R572" s="142">
        <v>0</v>
      </c>
      <c r="S572" s="142">
        <v>0</v>
      </c>
      <c r="T572" s="142">
        <v>0</v>
      </c>
      <c r="U572" s="142">
        <v>0</v>
      </c>
      <c r="V572" s="142">
        <v>0</v>
      </c>
      <c r="W572" s="142">
        <v>0</v>
      </c>
      <c r="X572" s="142">
        <v>0</v>
      </c>
      <c r="Y572" s="142">
        <f t="shared" si="206"/>
        <v>836</v>
      </c>
      <c r="Z572" s="142">
        <v>0</v>
      </c>
      <c r="AA572" s="142">
        <v>0</v>
      </c>
      <c r="AB572" s="142">
        <v>0</v>
      </c>
      <c r="AC572" s="142">
        <v>0</v>
      </c>
      <c r="AD572" s="142">
        <v>0</v>
      </c>
      <c r="AE572" s="142">
        <v>0</v>
      </c>
      <c r="AF572" s="142">
        <f t="shared" si="207"/>
        <v>836</v>
      </c>
      <c r="AG572" s="142">
        <v>658</v>
      </c>
      <c r="AH572" s="142">
        <v>178</v>
      </c>
      <c r="AI572" s="142">
        <v>0</v>
      </c>
      <c r="AJ572" s="142">
        <v>0</v>
      </c>
      <c r="AK572" s="142">
        <v>0</v>
      </c>
      <c r="AL572" s="142">
        <v>0</v>
      </c>
      <c r="AM572" s="142">
        <v>0</v>
      </c>
      <c r="AN572" s="142">
        <v>0</v>
      </c>
      <c r="AO572" s="142">
        <v>0</v>
      </c>
      <c r="AP572" s="214">
        <f t="shared" si="208"/>
        <v>0.88180072991160907</v>
      </c>
    </row>
    <row r="573" spans="1:42" ht="11.25">
      <c r="A573" s="45" t="s">
        <v>29</v>
      </c>
      <c r="B573" s="29" t="s">
        <v>26</v>
      </c>
      <c r="C573" s="29">
        <v>840301</v>
      </c>
      <c r="D573" s="45" t="s">
        <v>925</v>
      </c>
      <c r="E573" s="54" t="s">
        <v>386</v>
      </c>
      <c r="F573" s="20" t="s">
        <v>384</v>
      </c>
      <c r="G573" s="142">
        <v>1200000</v>
      </c>
      <c r="H573" s="142">
        <v>605000</v>
      </c>
      <c r="I573" s="142">
        <v>463504</v>
      </c>
      <c r="J573" s="142">
        <v>0</v>
      </c>
      <c r="K573" s="142">
        <v>0</v>
      </c>
      <c r="L573" s="142">
        <v>5000</v>
      </c>
      <c r="M573" s="142">
        <v>0</v>
      </c>
      <c r="N573" s="142">
        <v>126496</v>
      </c>
      <c r="O573" s="142">
        <v>10000</v>
      </c>
      <c r="P573" s="142">
        <v>7874</v>
      </c>
      <c r="Q573" s="142">
        <v>2126</v>
      </c>
      <c r="R573" s="142">
        <v>0</v>
      </c>
      <c r="S573" s="142">
        <v>0</v>
      </c>
      <c r="T573" s="142">
        <v>0</v>
      </c>
      <c r="U573" s="142">
        <v>0</v>
      </c>
      <c r="V573" s="142">
        <v>0</v>
      </c>
      <c r="W573" s="142">
        <v>0</v>
      </c>
      <c r="X573" s="142">
        <v>0</v>
      </c>
      <c r="Y573" s="142">
        <f t="shared" si="206"/>
        <v>14859</v>
      </c>
      <c r="Z573" s="142">
        <v>11700</v>
      </c>
      <c r="AA573" s="142">
        <v>0</v>
      </c>
      <c r="AB573" s="142">
        <v>0</v>
      </c>
      <c r="AC573" s="142">
        <v>3159</v>
      </c>
      <c r="AD573" s="142">
        <v>0</v>
      </c>
      <c r="AE573" s="142">
        <v>0</v>
      </c>
      <c r="AF573" s="142">
        <f t="shared" si="207"/>
        <v>0</v>
      </c>
      <c r="AG573" s="142">
        <v>0</v>
      </c>
      <c r="AH573" s="142">
        <v>0</v>
      </c>
      <c r="AI573" s="142">
        <v>0</v>
      </c>
      <c r="AJ573" s="142">
        <v>0</v>
      </c>
      <c r="AK573" s="142">
        <v>0</v>
      </c>
      <c r="AL573" s="142">
        <v>0</v>
      </c>
      <c r="AM573" s="142">
        <v>0</v>
      </c>
      <c r="AN573" s="142">
        <v>0</v>
      </c>
      <c r="AO573" s="142">
        <v>0</v>
      </c>
      <c r="AP573" s="214">
        <f t="shared" si="208"/>
        <v>2.4560330578512395</v>
      </c>
    </row>
    <row r="574" spans="1:42" ht="5.25" customHeight="1">
      <c r="C574" s="48"/>
      <c r="D574" s="48"/>
      <c r="E574" s="54"/>
      <c r="F574" s="20"/>
      <c r="G574" s="135"/>
      <c r="H574" s="135"/>
      <c r="I574" s="138"/>
      <c r="J574" s="138"/>
      <c r="K574" s="138"/>
      <c r="L574" s="138"/>
      <c r="M574" s="138"/>
      <c r="N574" s="138"/>
      <c r="O574" s="140"/>
      <c r="P574" s="140"/>
      <c r="Q574" s="140"/>
      <c r="R574" s="139"/>
      <c r="S574" s="139"/>
      <c r="T574" s="139"/>
      <c r="U574" s="139"/>
      <c r="V574" s="139"/>
      <c r="W574" s="139"/>
      <c r="X574" s="141"/>
      <c r="Y574" s="135"/>
      <c r="Z574" s="138"/>
      <c r="AA574" s="138"/>
      <c r="AB574" s="138"/>
      <c r="AC574" s="138"/>
      <c r="AD574" s="138"/>
      <c r="AE574" s="138"/>
      <c r="AF574" s="140"/>
      <c r="AG574" s="140"/>
      <c r="AH574" s="140"/>
      <c r="AI574" s="139"/>
      <c r="AJ574" s="139"/>
      <c r="AK574" s="139"/>
      <c r="AL574" s="139"/>
      <c r="AM574" s="139"/>
      <c r="AN574" s="139"/>
      <c r="AO574" s="141"/>
      <c r="AP574" s="213"/>
    </row>
    <row r="575" spans="1:42" ht="11.25">
      <c r="C575" s="65"/>
      <c r="D575" s="65"/>
      <c r="E575" s="64" t="s">
        <v>388</v>
      </c>
      <c r="F575" s="16"/>
      <c r="G575" s="142"/>
      <c r="H575" s="142"/>
      <c r="I575" s="138"/>
      <c r="J575" s="138"/>
      <c r="K575" s="138"/>
      <c r="L575" s="138"/>
      <c r="M575" s="138"/>
      <c r="N575" s="138"/>
      <c r="O575" s="140"/>
      <c r="P575" s="140"/>
      <c r="Q575" s="140"/>
      <c r="R575" s="139"/>
      <c r="S575" s="139"/>
      <c r="T575" s="139"/>
      <c r="U575" s="139"/>
      <c r="V575" s="139"/>
      <c r="W575" s="139"/>
      <c r="X575" s="141"/>
      <c r="Y575" s="142"/>
      <c r="Z575" s="138"/>
      <c r="AA575" s="138"/>
      <c r="AB575" s="138"/>
      <c r="AC575" s="138"/>
      <c r="AD575" s="138"/>
      <c r="AE575" s="138"/>
      <c r="AF575" s="140"/>
      <c r="AG575" s="140"/>
      <c r="AH575" s="140"/>
      <c r="AI575" s="139"/>
      <c r="AJ575" s="139"/>
      <c r="AK575" s="139"/>
      <c r="AL575" s="139"/>
      <c r="AM575" s="139"/>
      <c r="AN575" s="139"/>
      <c r="AO575" s="141"/>
      <c r="AP575" s="213"/>
    </row>
    <row r="576" spans="1:42" ht="11.25">
      <c r="C576" s="65"/>
      <c r="D576" s="65"/>
      <c r="E576" s="51"/>
      <c r="F576" s="16"/>
      <c r="G576" s="135"/>
      <c r="H576" s="135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6"/>
      <c r="Y576" s="135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6"/>
      <c r="AP576" s="213"/>
    </row>
    <row r="577" spans="1:42" ht="11.25">
      <c r="A577" s="45" t="s">
        <v>29</v>
      </c>
      <c r="B577" s="29" t="s">
        <v>26</v>
      </c>
      <c r="C577" s="29">
        <v>840301</v>
      </c>
      <c r="D577" s="48" t="s">
        <v>389</v>
      </c>
      <c r="E577" s="70" t="s">
        <v>390</v>
      </c>
      <c r="F577" s="15" t="s">
        <v>151</v>
      </c>
      <c r="G577" s="142">
        <v>1800000</v>
      </c>
      <c r="H577" s="142">
        <v>478563</v>
      </c>
      <c r="I577" s="142">
        <v>0</v>
      </c>
      <c r="J577" s="142">
        <v>0</v>
      </c>
      <c r="K577" s="142">
        <v>0</v>
      </c>
      <c r="L577" s="142">
        <v>0</v>
      </c>
      <c r="M577" s="142">
        <v>0</v>
      </c>
      <c r="N577" s="142">
        <v>0</v>
      </c>
      <c r="O577" s="142">
        <v>0</v>
      </c>
      <c r="P577" s="142">
        <v>0</v>
      </c>
      <c r="Q577" s="142">
        <v>0</v>
      </c>
      <c r="R577" s="142">
        <v>0</v>
      </c>
      <c r="S577" s="142">
        <v>0</v>
      </c>
      <c r="T577" s="142">
        <v>0</v>
      </c>
      <c r="U577" s="142">
        <v>0</v>
      </c>
      <c r="V577" s="142">
        <v>478563</v>
      </c>
      <c r="W577" s="142">
        <v>0</v>
      </c>
      <c r="X577" s="142">
        <v>0</v>
      </c>
      <c r="Y577" s="142">
        <f t="shared" ref="Y577:Y580" si="209">SUM(Z577:AF577)+SUM(AI577:AO577)</f>
        <v>475694</v>
      </c>
      <c r="Z577" s="142">
        <v>0</v>
      </c>
      <c r="AA577" s="142">
        <v>0</v>
      </c>
      <c r="AB577" s="142">
        <v>0</v>
      </c>
      <c r="AC577" s="142">
        <v>0</v>
      </c>
      <c r="AD577" s="142">
        <v>0</v>
      </c>
      <c r="AE577" s="142">
        <v>0</v>
      </c>
      <c r="AF577" s="142">
        <f t="shared" ref="AF577:AF580" si="210">+AG577+AH577</f>
        <v>0</v>
      </c>
      <c r="AG577" s="142">
        <v>0</v>
      </c>
      <c r="AH577" s="142">
        <v>0</v>
      </c>
      <c r="AI577" s="142">
        <v>0</v>
      </c>
      <c r="AJ577" s="142">
        <v>0</v>
      </c>
      <c r="AK577" s="142">
        <v>0</v>
      </c>
      <c r="AL577" s="142">
        <v>0</v>
      </c>
      <c r="AM577" s="142">
        <v>475694</v>
      </c>
      <c r="AN577" s="142">
        <v>0</v>
      </c>
      <c r="AO577" s="142">
        <v>0</v>
      </c>
      <c r="AP577" s="214">
        <f t="shared" ref="AP577:AP580" si="211">+Y577/H577*100</f>
        <v>99.400496904273837</v>
      </c>
    </row>
    <row r="578" spans="1:42" ht="11.25">
      <c r="A578" s="45" t="s">
        <v>29</v>
      </c>
      <c r="B578" s="29" t="s">
        <v>26</v>
      </c>
      <c r="C578" s="29">
        <v>840301</v>
      </c>
      <c r="D578" s="46" t="s">
        <v>391</v>
      </c>
      <c r="E578" s="30" t="s">
        <v>392</v>
      </c>
      <c r="F578" s="22" t="s">
        <v>89</v>
      </c>
      <c r="G578" s="142">
        <v>5585000</v>
      </c>
      <c r="H578" s="142">
        <v>3258000</v>
      </c>
      <c r="I578" s="142">
        <v>0</v>
      </c>
      <c r="J578" s="142">
        <v>0</v>
      </c>
      <c r="K578" s="142">
        <v>0</v>
      </c>
      <c r="L578" s="142">
        <v>0</v>
      </c>
      <c r="M578" s="142">
        <v>0</v>
      </c>
      <c r="N578" s="142">
        <v>0</v>
      </c>
      <c r="O578" s="142">
        <v>0</v>
      </c>
      <c r="P578" s="142">
        <v>0</v>
      </c>
      <c r="Q578" s="142">
        <v>0</v>
      </c>
      <c r="R578" s="142">
        <v>0</v>
      </c>
      <c r="S578" s="142">
        <v>0</v>
      </c>
      <c r="T578" s="142">
        <v>0</v>
      </c>
      <c r="U578" s="142">
        <v>0</v>
      </c>
      <c r="V578" s="142">
        <v>3258000</v>
      </c>
      <c r="W578" s="142">
        <v>0</v>
      </c>
      <c r="X578" s="142">
        <v>0</v>
      </c>
      <c r="Y578" s="142">
        <f t="shared" si="209"/>
        <v>2722392</v>
      </c>
      <c r="Z578" s="142">
        <v>0</v>
      </c>
      <c r="AA578" s="142">
        <v>0</v>
      </c>
      <c r="AB578" s="142">
        <v>0</v>
      </c>
      <c r="AC578" s="142">
        <v>0</v>
      </c>
      <c r="AD578" s="142">
        <v>0</v>
      </c>
      <c r="AE578" s="142">
        <v>0</v>
      </c>
      <c r="AF578" s="142">
        <f t="shared" si="210"/>
        <v>0</v>
      </c>
      <c r="AG578" s="142">
        <v>0</v>
      </c>
      <c r="AH578" s="142">
        <v>0</v>
      </c>
      <c r="AI578" s="142">
        <v>0</v>
      </c>
      <c r="AJ578" s="142">
        <v>0</v>
      </c>
      <c r="AK578" s="142">
        <v>0</v>
      </c>
      <c r="AL578" s="142">
        <v>0</v>
      </c>
      <c r="AM578" s="142">
        <v>2722392</v>
      </c>
      <c r="AN578" s="142">
        <v>0</v>
      </c>
      <c r="AO578" s="142">
        <v>0</v>
      </c>
      <c r="AP578" s="214">
        <f t="shared" si="211"/>
        <v>83.560220994475145</v>
      </c>
    </row>
    <row r="579" spans="1:42" ht="33.75">
      <c r="A579" s="45" t="s">
        <v>29</v>
      </c>
      <c r="B579" s="29" t="s">
        <v>26</v>
      </c>
      <c r="C579" s="29">
        <v>840301</v>
      </c>
      <c r="D579" s="23" t="s">
        <v>924</v>
      </c>
      <c r="E579" s="122" t="s">
        <v>944</v>
      </c>
      <c r="F579" s="22" t="s">
        <v>945</v>
      </c>
      <c r="G579" s="142">
        <v>1503000</v>
      </c>
      <c r="H579" s="142">
        <v>183000</v>
      </c>
      <c r="I579" s="142">
        <v>0</v>
      </c>
      <c r="J579" s="142">
        <v>0</v>
      </c>
      <c r="K579" s="142">
        <v>0</v>
      </c>
      <c r="L579" s="142">
        <v>0</v>
      </c>
      <c r="M579" s="142">
        <v>0</v>
      </c>
      <c r="N579" s="142">
        <v>0</v>
      </c>
      <c r="O579" s="142">
        <v>0</v>
      </c>
      <c r="P579" s="142">
        <v>0</v>
      </c>
      <c r="Q579" s="142">
        <v>0</v>
      </c>
      <c r="R579" s="142">
        <v>0</v>
      </c>
      <c r="S579" s="142">
        <v>0</v>
      </c>
      <c r="T579" s="142">
        <v>0</v>
      </c>
      <c r="U579" s="142">
        <v>0</v>
      </c>
      <c r="V579" s="142">
        <v>183000</v>
      </c>
      <c r="W579" s="142">
        <v>0</v>
      </c>
      <c r="X579" s="142">
        <v>0</v>
      </c>
      <c r="Y579" s="142">
        <f t="shared" si="209"/>
        <v>0</v>
      </c>
      <c r="Z579" s="142">
        <v>0</v>
      </c>
      <c r="AA579" s="142">
        <v>0</v>
      </c>
      <c r="AB579" s="142">
        <v>0</v>
      </c>
      <c r="AC579" s="142">
        <v>0</v>
      </c>
      <c r="AD579" s="142">
        <v>0</v>
      </c>
      <c r="AE579" s="142">
        <v>0</v>
      </c>
      <c r="AF579" s="142">
        <f t="shared" si="210"/>
        <v>0</v>
      </c>
      <c r="AG579" s="142">
        <v>0</v>
      </c>
      <c r="AH579" s="142">
        <v>0</v>
      </c>
      <c r="AI579" s="142">
        <v>0</v>
      </c>
      <c r="AJ579" s="142">
        <v>0</v>
      </c>
      <c r="AK579" s="142">
        <v>0</v>
      </c>
      <c r="AL579" s="142">
        <v>0</v>
      </c>
      <c r="AM579" s="142">
        <v>0</v>
      </c>
      <c r="AN579" s="142">
        <v>0</v>
      </c>
      <c r="AO579" s="142">
        <v>0</v>
      </c>
      <c r="AP579" s="214">
        <f t="shared" si="211"/>
        <v>0</v>
      </c>
    </row>
    <row r="580" spans="1:42" ht="22.5">
      <c r="A580" s="45" t="s">
        <v>29</v>
      </c>
      <c r="B580" s="29" t="s">
        <v>26</v>
      </c>
      <c r="C580" s="29">
        <v>840301</v>
      </c>
      <c r="D580" s="48" t="s">
        <v>393</v>
      </c>
      <c r="E580" s="70" t="s">
        <v>394</v>
      </c>
      <c r="F580" s="15" t="s">
        <v>151</v>
      </c>
      <c r="G580" s="142">
        <v>3536691</v>
      </c>
      <c r="H580" s="142">
        <v>1539655</v>
      </c>
      <c r="I580" s="142">
        <v>0</v>
      </c>
      <c r="J580" s="142">
        <v>0</v>
      </c>
      <c r="K580" s="142">
        <v>0</v>
      </c>
      <c r="L580" s="142">
        <v>0</v>
      </c>
      <c r="M580" s="142">
        <v>0</v>
      </c>
      <c r="N580" s="142">
        <v>0</v>
      </c>
      <c r="O580" s="142">
        <v>0</v>
      </c>
      <c r="P580" s="142">
        <v>0</v>
      </c>
      <c r="Q580" s="142">
        <v>0</v>
      </c>
      <c r="R580" s="142">
        <v>0</v>
      </c>
      <c r="S580" s="142">
        <v>0</v>
      </c>
      <c r="T580" s="142">
        <v>0</v>
      </c>
      <c r="U580" s="142">
        <v>0</v>
      </c>
      <c r="V580" s="142">
        <v>1539655</v>
      </c>
      <c r="W580" s="142">
        <v>0</v>
      </c>
      <c r="X580" s="142">
        <v>0</v>
      </c>
      <c r="Y580" s="142">
        <f t="shared" si="209"/>
        <v>1539654</v>
      </c>
      <c r="Z580" s="142">
        <v>0</v>
      </c>
      <c r="AA580" s="142">
        <v>0</v>
      </c>
      <c r="AB580" s="142">
        <v>0</v>
      </c>
      <c r="AC580" s="142">
        <v>0</v>
      </c>
      <c r="AD580" s="142">
        <v>0</v>
      </c>
      <c r="AE580" s="142">
        <v>0</v>
      </c>
      <c r="AF580" s="142">
        <f t="shared" si="210"/>
        <v>0</v>
      </c>
      <c r="AG580" s="142">
        <v>0</v>
      </c>
      <c r="AH580" s="142">
        <v>0</v>
      </c>
      <c r="AI580" s="142">
        <v>0</v>
      </c>
      <c r="AJ580" s="142">
        <v>0</v>
      </c>
      <c r="AK580" s="142">
        <v>0</v>
      </c>
      <c r="AL580" s="142">
        <v>0</v>
      </c>
      <c r="AM580" s="142">
        <v>1539654</v>
      </c>
      <c r="AN580" s="142">
        <v>0</v>
      </c>
      <c r="AO580" s="142">
        <v>0</v>
      </c>
      <c r="AP580" s="214">
        <f t="shared" si="211"/>
        <v>99.999935050384664</v>
      </c>
    </row>
    <row r="581" spans="1:42" ht="6" customHeight="1">
      <c r="C581" s="48"/>
      <c r="D581" s="48"/>
      <c r="E581" s="54"/>
      <c r="F581" s="20"/>
      <c r="G581" s="135"/>
      <c r="H581" s="135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6"/>
      <c r="Y581" s="135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6"/>
      <c r="AP581" s="213"/>
    </row>
    <row r="582" spans="1:42" ht="11.25">
      <c r="C582" s="65"/>
      <c r="D582" s="65"/>
      <c r="E582" s="64" t="s">
        <v>395</v>
      </c>
      <c r="F582" s="16"/>
      <c r="G582" s="142"/>
      <c r="H582" s="142"/>
      <c r="I582" s="143"/>
      <c r="J582" s="143"/>
      <c r="K582" s="143"/>
      <c r="L582" s="143"/>
      <c r="M582" s="143"/>
      <c r="N582" s="143"/>
      <c r="O582" s="140"/>
      <c r="P582" s="143"/>
      <c r="Q582" s="143"/>
      <c r="R582" s="157"/>
      <c r="S582" s="157"/>
      <c r="T582" s="157"/>
      <c r="U582" s="157"/>
      <c r="V582" s="157"/>
      <c r="W582" s="157"/>
      <c r="X582" s="157"/>
      <c r="Y582" s="142"/>
      <c r="Z582" s="143"/>
      <c r="AA582" s="143"/>
      <c r="AB582" s="143"/>
      <c r="AC582" s="143"/>
      <c r="AD582" s="143"/>
      <c r="AE582" s="143"/>
      <c r="AF582" s="140"/>
      <c r="AG582" s="143"/>
      <c r="AH582" s="143"/>
      <c r="AI582" s="157"/>
      <c r="AJ582" s="157"/>
      <c r="AK582" s="157"/>
      <c r="AL582" s="157"/>
      <c r="AM582" s="157"/>
      <c r="AN582" s="157"/>
      <c r="AO582" s="157"/>
      <c r="AP582" s="213"/>
    </row>
    <row r="583" spans="1:42" ht="5.25" customHeight="1">
      <c r="C583" s="65"/>
      <c r="D583" s="65"/>
      <c r="E583" s="51"/>
      <c r="F583" s="16"/>
      <c r="G583" s="142"/>
      <c r="H583" s="142"/>
      <c r="I583" s="144"/>
      <c r="J583" s="144"/>
      <c r="K583" s="144"/>
      <c r="L583" s="144"/>
      <c r="M583" s="144"/>
      <c r="N583" s="144"/>
      <c r="O583" s="140"/>
      <c r="P583" s="144"/>
      <c r="Q583" s="144"/>
      <c r="R583" s="156"/>
      <c r="S583" s="156"/>
      <c r="T583" s="156"/>
      <c r="U583" s="156"/>
      <c r="V583" s="156"/>
      <c r="W583" s="156"/>
      <c r="X583" s="156"/>
      <c r="Y583" s="142"/>
      <c r="Z583" s="144"/>
      <c r="AA583" s="144"/>
      <c r="AB583" s="144"/>
      <c r="AC583" s="144"/>
      <c r="AD583" s="144"/>
      <c r="AE583" s="144"/>
      <c r="AF583" s="140"/>
      <c r="AG583" s="144"/>
      <c r="AH583" s="144"/>
      <c r="AI583" s="156"/>
      <c r="AJ583" s="156"/>
      <c r="AK583" s="156"/>
      <c r="AL583" s="156"/>
      <c r="AM583" s="156"/>
      <c r="AN583" s="156"/>
      <c r="AO583" s="156"/>
      <c r="AP583" s="213"/>
    </row>
    <row r="584" spans="1:42" ht="11.25">
      <c r="A584" s="29" t="s">
        <v>29</v>
      </c>
      <c r="B584" s="29" t="s">
        <v>26</v>
      </c>
      <c r="C584" s="29">
        <v>840301</v>
      </c>
      <c r="D584" s="48" t="s">
        <v>396</v>
      </c>
      <c r="E584" s="49" t="s">
        <v>397</v>
      </c>
      <c r="F584" s="15" t="s">
        <v>37</v>
      </c>
      <c r="G584" s="142">
        <v>356329</v>
      </c>
      <c r="H584" s="142">
        <v>0</v>
      </c>
      <c r="I584" s="142">
        <v>0</v>
      </c>
      <c r="J584" s="142">
        <v>0</v>
      </c>
      <c r="K584" s="142">
        <v>0</v>
      </c>
      <c r="L584" s="142">
        <v>0</v>
      </c>
      <c r="M584" s="142">
        <v>0</v>
      </c>
      <c r="N584" s="142">
        <v>0</v>
      </c>
      <c r="O584" s="142">
        <v>0</v>
      </c>
      <c r="P584" s="142">
        <v>0</v>
      </c>
      <c r="Q584" s="142">
        <v>0</v>
      </c>
      <c r="R584" s="142">
        <v>0</v>
      </c>
      <c r="S584" s="142">
        <v>0</v>
      </c>
      <c r="T584" s="142">
        <v>0</v>
      </c>
      <c r="U584" s="142">
        <v>0</v>
      </c>
      <c r="V584" s="142">
        <v>0</v>
      </c>
      <c r="W584" s="142">
        <v>0</v>
      </c>
      <c r="X584" s="142">
        <v>0</v>
      </c>
      <c r="Y584" s="142">
        <f t="shared" ref="Y584:Y589" si="212">SUM(Z584:AF584)+SUM(AI584:AO584)</f>
        <v>0</v>
      </c>
      <c r="Z584" s="142">
        <v>0</v>
      </c>
      <c r="AA584" s="142">
        <v>0</v>
      </c>
      <c r="AB584" s="142">
        <v>0</v>
      </c>
      <c r="AC584" s="142">
        <v>0</v>
      </c>
      <c r="AD584" s="142">
        <v>0</v>
      </c>
      <c r="AE584" s="142">
        <v>0</v>
      </c>
      <c r="AF584" s="142">
        <f t="shared" ref="AF584:AF589" si="213">+AG584+AH584</f>
        <v>0</v>
      </c>
      <c r="AG584" s="142">
        <v>0</v>
      </c>
      <c r="AH584" s="142">
        <v>0</v>
      </c>
      <c r="AI584" s="142">
        <v>0</v>
      </c>
      <c r="AJ584" s="142">
        <v>0</v>
      </c>
      <c r="AK584" s="142">
        <v>0</v>
      </c>
      <c r="AL584" s="142">
        <v>0</v>
      </c>
      <c r="AM584" s="142">
        <v>0</v>
      </c>
      <c r="AN584" s="142">
        <v>0</v>
      </c>
      <c r="AO584" s="142">
        <v>0</v>
      </c>
      <c r="AP584" s="214" t="s">
        <v>992</v>
      </c>
    </row>
    <row r="585" spans="1:42" ht="11.25">
      <c r="A585" s="29" t="s">
        <v>29</v>
      </c>
      <c r="B585" s="29" t="s">
        <v>26</v>
      </c>
      <c r="C585" s="29">
        <v>840301</v>
      </c>
      <c r="D585" s="48" t="s">
        <v>398</v>
      </c>
      <c r="E585" s="49" t="s">
        <v>399</v>
      </c>
      <c r="F585" s="15" t="s">
        <v>400</v>
      </c>
      <c r="G585" s="142">
        <v>813005</v>
      </c>
      <c r="H585" s="142">
        <v>0</v>
      </c>
      <c r="I585" s="142">
        <v>0</v>
      </c>
      <c r="J585" s="142">
        <v>0</v>
      </c>
      <c r="K585" s="142">
        <v>0</v>
      </c>
      <c r="L585" s="142">
        <v>0</v>
      </c>
      <c r="M585" s="142">
        <v>0</v>
      </c>
      <c r="N585" s="142">
        <v>0</v>
      </c>
      <c r="O585" s="142">
        <v>0</v>
      </c>
      <c r="P585" s="142">
        <v>0</v>
      </c>
      <c r="Q585" s="142">
        <v>0</v>
      </c>
      <c r="R585" s="142">
        <v>0</v>
      </c>
      <c r="S585" s="142">
        <v>0</v>
      </c>
      <c r="T585" s="142">
        <v>0</v>
      </c>
      <c r="U585" s="142">
        <v>0</v>
      </c>
      <c r="V585" s="142">
        <v>0</v>
      </c>
      <c r="W585" s="142">
        <v>0</v>
      </c>
      <c r="X585" s="142">
        <v>0</v>
      </c>
      <c r="Y585" s="142">
        <f t="shared" si="212"/>
        <v>0</v>
      </c>
      <c r="Z585" s="142">
        <v>0</v>
      </c>
      <c r="AA585" s="142">
        <v>0</v>
      </c>
      <c r="AB585" s="142">
        <v>0</v>
      </c>
      <c r="AC585" s="142">
        <v>0</v>
      </c>
      <c r="AD585" s="142">
        <v>0</v>
      </c>
      <c r="AE585" s="142">
        <v>0</v>
      </c>
      <c r="AF585" s="142">
        <f t="shared" si="213"/>
        <v>0</v>
      </c>
      <c r="AG585" s="142">
        <v>0</v>
      </c>
      <c r="AH585" s="142">
        <v>0</v>
      </c>
      <c r="AI585" s="142">
        <v>0</v>
      </c>
      <c r="AJ585" s="142">
        <v>0</v>
      </c>
      <c r="AK585" s="142">
        <v>0</v>
      </c>
      <c r="AL585" s="142">
        <v>0</v>
      </c>
      <c r="AM585" s="142">
        <v>0</v>
      </c>
      <c r="AN585" s="142">
        <v>0</v>
      </c>
      <c r="AO585" s="142">
        <v>0</v>
      </c>
      <c r="AP585" s="214" t="s">
        <v>992</v>
      </c>
    </row>
    <row r="586" spans="1:42" ht="11.25">
      <c r="A586" s="29" t="s">
        <v>29</v>
      </c>
      <c r="B586" s="29" t="s">
        <v>26</v>
      </c>
      <c r="C586" s="29">
        <v>840301</v>
      </c>
      <c r="D586" s="48" t="s">
        <v>401</v>
      </c>
      <c r="E586" s="70" t="s">
        <v>402</v>
      </c>
      <c r="F586" s="18" t="s">
        <v>387</v>
      </c>
      <c r="G586" s="142">
        <v>2160000</v>
      </c>
      <c r="H586" s="142">
        <v>979024</v>
      </c>
      <c r="I586" s="142">
        <v>770385</v>
      </c>
      <c r="J586" s="142">
        <v>0</v>
      </c>
      <c r="K586" s="142">
        <v>0</v>
      </c>
      <c r="L586" s="142">
        <v>208004</v>
      </c>
      <c r="M586" s="142">
        <v>0</v>
      </c>
      <c r="N586" s="142">
        <v>0</v>
      </c>
      <c r="O586" s="142">
        <v>635</v>
      </c>
      <c r="P586" s="142">
        <v>500</v>
      </c>
      <c r="Q586" s="142">
        <v>135</v>
      </c>
      <c r="R586" s="142">
        <v>0</v>
      </c>
      <c r="S586" s="142">
        <v>0</v>
      </c>
      <c r="T586" s="142">
        <v>0</v>
      </c>
      <c r="U586" s="142">
        <v>0</v>
      </c>
      <c r="V586" s="142">
        <v>0</v>
      </c>
      <c r="W586" s="142">
        <v>0</v>
      </c>
      <c r="X586" s="142">
        <v>0</v>
      </c>
      <c r="Y586" s="142">
        <f t="shared" si="212"/>
        <v>463596</v>
      </c>
      <c r="Z586" s="142">
        <v>365036</v>
      </c>
      <c r="AA586" s="142">
        <v>0</v>
      </c>
      <c r="AB586" s="142">
        <v>0</v>
      </c>
      <c r="AC586" s="142">
        <v>98560</v>
      </c>
      <c r="AD586" s="142">
        <v>0</v>
      </c>
      <c r="AE586" s="142">
        <v>0</v>
      </c>
      <c r="AF586" s="142">
        <f t="shared" si="213"/>
        <v>0</v>
      </c>
      <c r="AG586" s="142">
        <v>0</v>
      </c>
      <c r="AH586" s="142">
        <v>0</v>
      </c>
      <c r="AI586" s="142">
        <v>0</v>
      </c>
      <c r="AJ586" s="142">
        <v>0</v>
      </c>
      <c r="AK586" s="142">
        <v>0</v>
      </c>
      <c r="AL586" s="142">
        <v>0</v>
      </c>
      <c r="AM586" s="142">
        <v>0</v>
      </c>
      <c r="AN586" s="142">
        <v>0</v>
      </c>
      <c r="AO586" s="142">
        <v>0</v>
      </c>
      <c r="AP586" s="214">
        <f t="shared" ref="AP586:AP589" si="214">+Y586/H586*100</f>
        <v>47.352873882560594</v>
      </c>
    </row>
    <row r="587" spans="1:42" ht="11.25">
      <c r="A587" s="29" t="s">
        <v>29</v>
      </c>
      <c r="B587" s="29" t="s">
        <v>26</v>
      </c>
      <c r="C587" s="29">
        <v>840301</v>
      </c>
      <c r="D587" s="48" t="s">
        <v>935</v>
      </c>
      <c r="E587" s="70" t="s">
        <v>934</v>
      </c>
      <c r="F587" s="18" t="s">
        <v>366</v>
      </c>
      <c r="G587" s="142">
        <v>2535000</v>
      </c>
      <c r="H587" s="142">
        <v>254</v>
      </c>
      <c r="I587" s="142">
        <v>0</v>
      </c>
      <c r="J587" s="142">
        <v>0</v>
      </c>
      <c r="K587" s="142">
        <v>0</v>
      </c>
      <c r="L587" s="142">
        <v>0</v>
      </c>
      <c r="M587" s="142">
        <v>0</v>
      </c>
      <c r="N587" s="142">
        <v>0</v>
      </c>
      <c r="O587" s="142">
        <v>254</v>
      </c>
      <c r="P587" s="142">
        <v>200</v>
      </c>
      <c r="Q587" s="142">
        <v>54</v>
      </c>
      <c r="R587" s="142">
        <v>0</v>
      </c>
      <c r="S587" s="142">
        <v>0</v>
      </c>
      <c r="T587" s="142">
        <v>0</v>
      </c>
      <c r="U587" s="142">
        <v>0</v>
      </c>
      <c r="V587" s="142">
        <v>0</v>
      </c>
      <c r="W587" s="142">
        <v>0</v>
      </c>
      <c r="X587" s="142">
        <v>0</v>
      </c>
      <c r="Y587" s="142">
        <f t="shared" si="212"/>
        <v>203</v>
      </c>
      <c r="Z587" s="142">
        <v>0</v>
      </c>
      <c r="AA587" s="142">
        <v>0</v>
      </c>
      <c r="AB587" s="142">
        <v>0</v>
      </c>
      <c r="AC587" s="142">
        <v>0</v>
      </c>
      <c r="AD587" s="142">
        <v>0</v>
      </c>
      <c r="AE587" s="142">
        <v>0</v>
      </c>
      <c r="AF587" s="142">
        <f t="shared" si="213"/>
        <v>203</v>
      </c>
      <c r="AG587" s="142">
        <v>160</v>
      </c>
      <c r="AH587" s="142">
        <v>43</v>
      </c>
      <c r="AI587" s="142">
        <v>0</v>
      </c>
      <c r="AJ587" s="142">
        <v>0</v>
      </c>
      <c r="AK587" s="142">
        <v>0</v>
      </c>
      <c r="AL587" s="142">
        <v>0</v>
      </c>
      <c r="AM587" s="142">
        <v>0</v>
      </c>
      <c r="AN587" s="142">
        <v>0</v>
      </c>
      <c r="AO587" s="142">
        <v>0</v>
      </c>
      <c r="AP587" s="214">
        <f t="shared" si="214"/>
        <v>79.921259842519689</v>
      </c>
    </row>
    <row r="588" spans="1:42" ht="11.25">
      <c r="A588" s="29" t="s">
        <v>29</v>
      </c>
      <c r="B588" s="29" t="s">
        <v>26</v>
      </c>
      <c r="C588" s="29">
        <v>840301</v>
      </c>
      <c r="D588" s="48" t="s">
        <v>403</v>
      </c>
      <c r="E588" s="54" t="s">
        <v>404</v>
      </c>
      <c r="F588" s="20" t="s">
        <v>387</v>
      </c>
      <c r="G588" s="142">
        <v>1601200</v>
      </c>
      <c r="H588" s="142">
        <v>1176417</v>
      </c>
      <c r="I588" s="142">
        <v>921313</v>
      </c>
      <c r="J588" s="142">
        <v>0</v>
      </c>
      <c r="K588" s="142">
        <v>0</v>
      </c>
      <c r="L588" s="142">
        <v>248754</v>
      </c>
      <c r="M588" s="142">
        <v>0</v>
      </c>
      <c r="N588" s="142">
        <v>0</v>
      </c>
      <c r="O588" s="142">
        <v>6350</v>
      </c>
      <c r="P588" s="142">
        <v>5000</v>
      </c>
      <c r="Q588" s="142">
        <v>1350</v>
      </c>
      <c r="R588" s="142">
        <v>0</v>
      </c>
      <c r="S588" s="142">
        <v>0</v>
      </c>
      <c r="T588" s="142">
        <v>0</v>
      </c>
      <c r="U588" s="142">
        <v>0</v>
      </c>
      <c r="V588" s="142">
        <v>0</v>
      </c>
      <c r="W588" s="142">
        <v>0</v>
      </c>
      <c r="X588" s="142">
        <v>0</v>
      </c>
      <c r="Y588" s="142">
        <f t="shared" si="212"/>
        <v>1141876</v>
      </c>
      <c r="Z588" s="142">
        <v>907430</v>
      </c>
      <c r="AA588" s="142">
        <v>0</v>
      </c>
      <c r="AB588" s="142">
        <v>0</v>
      </c>
      <c r="AC588" s="142">
        <v>106383</v>
      </c>
      <c r="AD588" s="142">
        <v>0</v>
      </c>
      <c r="AE588" s="142">
        <v>126904</v>
      </c>
      <c r="AF588" s="142">
        <f t="shared" si="213"/>
        <v>1159</v>
      </c>
      <c r="AG588" s="142">
        <v>913</v>
      </c>
      <c r="AH588" s="142">
        <v>246</v>
      </c>
      <c r="AI588" s="142">
        <v>0</v>
      </c>
      <c r="AJ588" s="142">
        <v>0</v>
      </c>
      <c r="AK588" s="142">
        <v>0</v>
      </c>
      <c r="AL588" s="142">
        <v>0</v>
      </c>
      <c r="AM588" s="142">
        <v>0</v>
      </c>
      <c r="AN588" s="142">
        <v>0</v>
      </c>
      <c r="AO588" s="142">
        <v>0</v>
      </c>
      <c r="AP588" s="214">
        <f t="shared" si="214"/>
        <v>97.063881259791387</v>
      </c>
    </row>
    <row r="589" spans="1:42" ht="22.5">
      <c r="A589" s="29" t="s">
        <v>29</v>
      </c>
      <c r="B589" s="29" t="s">
        <v>26</v>
      </c>
      <c r="C589" s="29">
        <v>840301</v>
      </c>
      <c r="D589" s="48" t="s">
        <v>698</v>
      </c>
      <c r="E589" s="54" t="s">
        <v>686</v>
      </c>
      <c r="F589" s="20">
        <v>2021</v>
      </c>
      <c r="G589" s="142">
        <v>260147</v>
      </c>
      <c r="H589" s="142">
        <v>260147</v>
      </c>
      <c r="I589" s="142">
        <v>0</v>
      </c>
      <c r="J589" s="142">
        <v>0</v>
      </c>
      <c r="K589" s="142">
        <v>0</v>
      </c>
      <c r="L589" s="142">
        <v>0</v>
      </c>
      <c r="M589" s="142">
        <v>0</v>
      </c>
      <c r="N589" s="142">
        <v>0</v>
      </c>
      <c r="O589" s="142">
        <v>0</v>
      </c>
      <c r="P589" s="142">
        <v>0</v>
      </c>
      <c r="Q589" s="142">
        <v>0</v>
      </c>
      <c r="R589" s="142">
        <v>0</v>
      </c>
      <c r="S589" s="142">
        <v>0</v>
      </c>
      <c r="T589" s="142">
        <v>0</v>
      </c>
      <c r="U589" s="142">
        <v>0</v>
      </c>
      <c r="V589" s="142">
        <v>260147</v>
      </c>
      <c r="W589" s="142">
        <v>0</v>
      </c>
      <c r="X589" s="142">
        <v>0</v>
      </c>
      <c r="Y589" s="142">
        <f t="shared" si="212"/>
        <v>215570</v>
      </c>
      <c r="Z589" s="142">
        <v>0</v>
      </c>
      <c r="AA589" s="142">
        <v>0</v>
      </c>
      <c r="AB589" s="142">
        <v>0</v>
      </c>
      <c r="AC589" s="142">
        <v>0</v>
      </c>
      <c r="AD589" s="142">
        <v>0</v>
      </c>
      <c r="AE589" s="142">
        <v>0</v>
      </c>
      <c r="AF589" s="142">
        <f t="shared" si="213"/>
        <v>0</v>
      </c>
      <c r="AG589" s="142">
        <v>0</v>
      </c>
      <c r="AH589" s="142">
        <v>0</v>
      </c>
      <c r="AI589" s="142">
        <v>0</v>
      </c>
      <c r="AJ589" s="142">
        <v>0</v>
      </c>
      <c r="AK589" s="142">
        <v>0</v>
      </c>
      <c r="AL589" s="142">
        <v>0</v>
      </c>
      <c r="AM589" s="142">
        <v>215570</v>
      </c>
      <c r="AN589" s="142">
        <v>0</v>
      </c>
      <c r="AO589" s="142">
        <v>0</v>
      </c>
      <c r="AP589" s="214">
        <f t="shared" si="214"/>
        <v>82.864688041760999</v>
      </c>
    </row>
    <row r="590" spans="1:42" ht="6" customHeight="1">
      <c r="C590" s="48"/>
      <c r="D590" s="48"/>
      <c r="E590" s="54"/>
      <c r="F590" s="20"/>
      <c r="G590" s="135"/>
      <c r="H590" s="135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6"/>
      <c r="Y590" s="135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6"/>
      <c r="AP590" s="213"/>
    </row>
    <row r="591" spans="1:42" ht="11.25">
      <c r="C591" s="65"/>
      <c r="D591" s="65"/>
      <c r="E591" s="64" t="s">
        <v>405</v>
      </c>
      <c r="F591" s="16"/>
      <c r="G591" s="142"/>
      <c r="H591" s="142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6"/>
      <c r="Y591" s="142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6"/>
      <c r="AP591" s="213"/>
    </row>
    <row r="592" spans="1:42" ht="6.75" customHeight="1">
      <c r="C592" s="65"/>
      <c r="D592" s="65"/>
      <c r="E592" s="51"/>
      <c r="F592" s="16"/>
      <c r="G592" s="142"/>
      <c r="H592" s="142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6"/>
      <c r="Y592" s="142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6"/>
      <c r="AP592" s="213"/>
    </row>
    <row r="593" spans="1:42" ht="11.25">
      <c r="A593" s="29" t="s">
        <v>29</v>
      </c>
      <c r="B593" s="29" t="s">
        <v>30</v>
      </c>
      <c r="C593" s="29">
        <v>813902</v>
      </c>
      <c r="D593" s="48" t="s">
        <v>406</v>
      </c>
      <c r="E593" s="49" t="s">
        <v>407</v>
      </c>
      <c r="F593" s="15" t="s">
        <v>400</v>
      </c>
      <c r="G593" s="142">
        <v>1813240</v>
      </c>
      <c r="H593" s="142">
        <v>0</v>
      </c>
      <c r="I593" s="142">
        <v>0</v>
      </c>
      <c r="J593" s="142">
        <v>0</v>
      </c>
      <c r="K593" s="142">
        <v>0</v>
      </c>
      <c r="L593" s="142">
        <v>0</v>
      </c>
      <c r="M593" s="142">
        <v>0</v>
      </c>
      <c r="N593" s="142">
        <v>0</v>
      </c>
      <c r="O593" s="142">
        <v>0</v>
      </c>
      <c r="P593" s="142">
        <v>0</v>
      </c>
      <c r="Q593" s="142">
        <v>0</v>
      </c>
      <c r="R593" s="142">
        <v>0</v>
      </c>
      <c r="S593" s="142">
        <v>0</v>
      </c>
      <c r="T593" s="142">
        <v>0</v>
      </c>
      <c r="U593" s="142">
        <v>0</v>
      </c>
      <c r="V593" s="142">
        <v>0</v>
      </c>
      <c r="W593" s="142">
        <v>0</v>
      </c>
      <c r="X593" s="142">
        <v>0</v>
      </c>
      <c r="Y593" s="142">
        <f t="shared" ref="Y593:Y608" si="215">SUM(Z593:AF593)+SUM(AI593:AO593)</f>
        <v>0</v>
      </c>
      <c r="Z593" s="142">
        <v>0</v>
      </c>
      <c r="AA593" s="142">
        <v>0</v>
      </c>
      <c r="AB593" s="142">
        <v>0</v>
      </c>
      <c r="AC593" s="142">
        <v>0</v>
      </c>
      <c r="AD593" s="142">
        <v>0</v>
      </c>
      <c r="AE593" s="142">
        <v>0</v>
      </c>
      <c r="AF593" s="142">
        <f t="shared" ref="AF593:AF608" si="216">+AG593+AH593</f>
        <v>0</v>
      </c>
      <c r="AG593" s="142">
        <v>0</v>
      </c>
      <c r="AH593" s="142">
        <v>0</v>
      </c>
      <c r="AI593" s="142">
        <v>0</v>
      </c>
      <c r="AJ593" s="142">
        <v>0</v>
      </c>
      <c r="AK593" s="142">
        <v>0</v>
      </c>
      <c r="AL593" s="142">
        <v>0</v>
      </c>
      <c r="AM593" s="142">
        <v>0</v>
      </c>
      <c r="AN593" s="142">
        <v>0</v>
      </c>
      <c r="AO593" s="142">
        <v>0</v>
      </c>
      <c r="AP593" s="214" t="s">
        <v>992</v>
      </c>
    </row>
    <row r="594" spans="1:42" ht="11.25">
      <c r="A594" s="29" t="s">
        <v>29</v>
      </c>
      <c r="B594" s="29" t="s">
        <v>26</v>
      </c>
      <c r="C594" s="29">
        <v>813901</v>
      </c>
      <c r="D594" s="48" t="s">
        <v>408</v>
      </c>
      <c r="E594" s="49" t="s">
        <v>409</v>
      </c>
      <c r="F594" s="15" t="s">
        <v>375</v>
      </c>
      <c r="G594" s="142">
        <v>284680</v>
      </c>
      <c r="H594" s="142">
        <v>32787</v>
      </c>
      <c r="I594" s="142">
        <v>0</v>
      </c>
      <c r="J594" s="142">
        <v>0</v>
      </c>
      <c r="K594" s="142">
        <v>0</v>
      </c>
      <c r="L594" s="142">
        <v>0</v>
      </c>
      <c r="M594" s="142">
        <v>0</v>
      </c>
      <c r="N594" s="142">
        <v>0</v>
      </c>
      <c r="O594" s="142">
        <v>0</v>
      </c>
      <c r="P594" s="142">
        <v>0</v>
      </c>
      <c r="Q594" s="142">
        <v>0</v>
      </c>
      <c r="R594" s="142">
        <v>0</v>
      </c>
      <c r="S594" s="142">
        <v>0</v>
      </c>
      <c r="T594" s="142">
        <v>0</v>
      </c>
      <c r="U594" s="142">
        <v>0</v>
      </c>
      <c r="V594" s="142">
        <v>32787</v>
      </c>
      <c r="W594" s="142">
        <v>0</v>
      </c>
      <c r="X594" s="142">
        <v>0</v>
      </c>
      <c r="Y594" s="142">
        <f t="shared" si="215"/>
        <v>28647</v>
      </c>
      <c r="Z594" s="142">
        <v>0</v>
      </c>
      <c r="AA594" s="142">
        <v>0</v>
      </c>
      <c r="AB594" s="142">
        <v>0</v>
      </c>
      <c r="AC594" s="142">
        <v>0</v>
      </c>
      <c r="AD594" s="142">
        <v>0</v>
      </c>
      <c r="AE594" s="142">
        <v>0</v>
      </c>
      <c r="AF594" s="142">
        <f t="shared" si="216"/>
        <v>0</v>
      </c>
      <c r="AG594" s="142">
        <v>0</v>
      </c>
      <c r="AH594" s="142">
        <v>0</v>
      </c>
      <c r="AI594" s="142">
        <v>0</v>
      </c>
      <c r="AJ594" s="142">
        <v>0</v>
      </c>
      <c r="AK594" s="142">
        <v>0</v>
      </c>
      <c r="AL594" s="142">
        <v>0</v>
      </c>
      <c r="AM594" s="142">
        <v>28647</v>
      </c>
      <c r="AN594" s="142">
        <v>0</v>
      </c>
      <c r="AO594" s="142">
        <v>0</v>
      </c>
      <c r="AP594" s="214">
        <f t="shared" ref="AP594:AP608" si="217">+Y594/H594*100</f>
        <v>87.373044194345312</v>
      </c>
    </row>
    <row r="595" spans="1:42" ht="11.25">
      <c r="A595" s="29" t="s">
        <v>29</v>
      </c>
      <c r="B595" s="29" t="s">
        <v>26</v>
      </c>
      <c r="C595" s="29">
        <v>813901</v>
      </c>
      <c r="D595" s="48" t="s">
        <v>410</v>
      </c>
      <c r="E595" s="49" t="s">
        <v>411</v>
      </c>
      <c r="F595" s="15" t="s">
        <v>951</v>
      </c>
      <c r="G595" s="142">
        <v>395755</v>
      </c>
      <c r="H595" s="142">
        <v>18</v>
      </c>
      <c r="I595" s="142">
        <v>0</v>
      </c>
      <c r="J595" s="142">
        <v>0</v>
      </c>
      <c r="K595" s="142">
        <v>0</v>
      </c>
      <c r="L595" s="142">
        <v>0</v>
      </c>
      <c r="M595" s="142">
        <v>0</v>
      </c>
      <c r="N595" s="142">
        <v>0</v>
      </c>
      <c r="O595" s="142">
        <v>0</v>
      </c>
      <c r="P595" s="142">
        <v>0</v>
      </c>
      <c r="Q595" s="142">
        <v>0</v>
      </c>
      <c r="R595" s="142">
        <v>0</v>
      </c>
      <c r="S595" s="142">
        <v>0</v>
      </c>
      <c r="T595" s="142">
        <v>0</v>
      </c>
      <c r="U595" s="142">
        <v>0</v>
      </c>
      <c r="V595" s="142">
        <v>18</v>
      </c>
      <c r="W595" s="142">
        <v>0</v>
      </c>
      <c r="X595" s="142">
        <v>0</v>
      </c>
      <c r="Y595" s="142">
        <f t="shared" si="215"/>
        <v>18</v>
      </c>
      <c r="Z595" s="142">
        <v>0</v>
      </c>
      <c r="AA595" s="142">
        <v>0</v>
      </c>
      <c r="AB595" s="142">
        <v>0</v>
      </c>
      <c r="AC595" s="142">
        <v>0</v>
      </c>
      <c r="AD595" s="142">
        <v>0</v>
      </c>
      <c r="AE595" s="142">
        <v>0</v>
      </c>
      <c r="AF595" s="142">
        <f t="shared" si="216"/>
        <v>0</v>
      </c>
      <c r="AG595" s="142">
        <v>0</v>
      </c>
      <c r="AH595" s="142">
        <v>0</v>
      </c>
      <c r="AI595" s="142">
        <v>0</v>
      </c>
      <c r="AJ595" s="142">
        <v>0</v>
      </c>
      <c r="AK595" s="142">
        <v>0</v>
      </c>
      <c r="AL595" s="142">
        <v>0</v>
      </c>
      <c r="AM595" s="142">
        <v>18</v>
      </c>
      <c r="AN595" s="142">
        <v>0</v>
      </c>
      <c r="AO595" s="142">
        <v>0</v>
      </c>
      <c r="AP595" s="214">
        <f t="shared" si="217"/>
        <v>100</v>
      </c>
    </row>
    <row r="596" spans="1:42" ht="11.25">
      <c r="A596" s="29" t="s">
        <v>29</v>
      </c>
      <c r="B596" s="29" t="s">
        <v>30</v>
      </c>
      <c r="C596" s="29">
        <v>813902</v>
      </c>
      <c r="D596" s="48" t="s">
        <v>412</v>
      </c>
      <c r="E596" s="49" t="s">
        <v>413</v>
      </c>
      <c r="F596" s="15" t="s">
        <v>642</v>
      </c>
      <c r="G596" s="142">
        <v>1059604</v>
      </c>
      <c r="H596" s="142">
        <v>5230</v>
      </c>
      <c r="I596" s="142">
        <v>0</v>
      </c>
      <c r="J596" s="142">
        <v>0</v>
      </c>
      <c r="K596" s="142">
        <v>0</v>
      </c>
      <c r="L596" s="142">
        <v>0</v>
      </c>
      <c r="M596" s="142">
        <v>0</v>
      </c>
      <c r="N596" s="142">
        <v>0</v>
      </c>
      <c r="O596" s="142">
        <v>0</v>
      </c>
      <c r="P596" s="142">
        <v>0</v>
      </c>
      <c r="Q596" s="142">
        <v>0</v>
      </c>
      <c r="R596" s="142">
        <v>0</v>
      </c>
      <c r="S596" s="142">
        <v>0</v>
      </c>
      <c r="T596" s="142">
        <v>0</v>
      </c>
      <c r="U596" s="142">
        <v>0</v>
      </c>
      <c r="V596" s="142">
        <v>5230</v>
      </c>
      <c r="W596" s="142">
        <v>0</v>
      </c>
      <c r="X596" s="142">
        <v>0</v>
      </c>
      <c r="Y596" s="142">
        <f t="shared" si="215"/>
        <v>0</v>
      </c>
      <c r="Z596" s="142">
        <v>0</v>
      </c>
      <c r="AA596" s="142">
        <v>0</v>
      </c>
      <c r="AB596" s="142">
        <v>0</v>
      </c>
      <c r="AC596" s="142">
        <v>0</v>
      </c>
      <c r="AD596" s="142">
        <v>0</v>
      </c>
      <c r="AE596" s="142">
        <v>0</v>
      </c>
      <c r="AF596" s="142">
        <f t="shared" si="216"/>
        <v>0</v>
      </c>
      <c r="AG596" s="142">
        <v>0</v>
      </c>
      <c r="AH596" s="142">
        <v>0</v>
      </c>
      <c r="AI596" s="142">
        <v>0</v>
      </c>
      <c r="AJ596" s="142">
        <v>0</v>
      </c>
      <c r="AK596" s="142">
        <v>0</v>
      </c>
      <c r="AL596" s="142">
        <v>0</v>
      </c>
      <c r="AM596" s="142">
        <v>0</v>
      </c>
      <c r="AN596" s="142">
        <v>0</v>
      </c>
      <c r="AO596" s="142">
        <v>0</v>
      </c>
      <c r="AP596" s="214">
        <f t="shared" si="217"/>
        <v>0</v>
      </c>
    </row>
    <row r="597" spans="1:42" ht="11.25">
      <c r="A597" s="29" t="s">
        <v>29</v>
      </c>
      <c r="B597" s="29" t="s">
        <v>30</v>
      </c>
      <c r="C597" s="29">
        <v>813902</v>
      </c>
      <c r="D597" s="48" t="s">
        <v>415</v>
      </c>
      <c r="E597" s="49" t="s">
        <v>416</v>
      </c>
      <c r="F597" s="15" t="s">
        <v>49</v>
      </c>
      <c r="G597" s="142">
        <v>188400</v>
      </c>
      <c r="H597" s="142">
        <v>0</v>
      </c>
      <c r="I597" s="142">
        <v>0</v>
      </c>
      <c r="J597" s="142">
        <v>0</v>
      </c>
      <c r="K597" s="142">
        <v>0</v>
      </c>
      <c r="L597" s="142">
        <v>0</v>
      </c>
      <c r="M597" s="142">
        <v>0</v>
      </c>
      <c r="N597" s="142">
        <v>0</v>
      </c>
      <c r="O597" s="142">
        <v>0</v>
      </c>
      <c r="P597" s="142">
        <v>0</v>
      </c>
      <c r="Q597" s="142">
        <v>0</v>
      </c>
      <c r="R597" s="142">
        <v>0</v>
      </c>
      <c r="S597" s="142">
        <v>0</v>
      </c>
      <c r="T597" s="142">
        <v>0</v>
      </c>
      <c r="U597" s="142">
        <v>0</v>
      </c>
      <c r="V597" s="142">
        <v>0</v>
      </c>
      <c r="W597" s="142">
        <v>0</v>
      </c>
      <c r="X597" s="142">
        <v>0</v>
      </c>
      <c r="Y597" s="142">
        <f t="shared" si="215"/>
        <v>0</v>
      </c>
      <c r="Z597" s="142">
        <v>0</v>
      </c>
      <c r="AA597" s="142">
        <v>0</v>
      </c>
      <c r="AB597" s="142">
        <v>0</v>
      </c>
      <c r="AC597" s="142">
        <v>0</v>
      </c>
      <c r="AD597" s="142">
        <v>0</v>
      </c>
      <c r="AE597" s="142">
        <v>0</v>
      </c>
      <c r="AF597" s="142">
        <f t="shared" si="216"/>
        <v>0</v>
      </c>
      <c r="AG597" s="142">
        <v>0</v>
      </c>
      <c r="AH597" s="142">
        <v>0</v>
      </c>
      <c r="AI597" s="142">
        <v>0</v>
      </c>
      <c r="AJ597" s="142">
        <v>0</v>
      </c>
      <c r="AK597" s="142">
        <v>0</v>
      </c>
      <c r="AL597" s="142">
        <v>0</v>
      </c>
      <c r="AM597" s="142">
        <v>0</v>
      </c>
      <c r="AN597" s="142">
        <v>0</v>
      </c>
      <c r="AO597" s="142">
        <v>0</v>
      </c>
      <c r="AP597" s="214" t="s">
        <v>992</v>
      </c>
    </row>
    <row r="598" spans="1:42" ht="11.25">
      <c r="A598" s="29" t="s">
        <v>29</v>
      </c>
      <c r="B598" s="29" t="s">
        <v>30</v>
      </c>
      <c r="C598" s="29">
        <v>813902</v>
      </c>
      <c r="D598" s="48" t="s">
        <v>417</v>
      </c>
      <c r="E598" s="49" t="s">
        <v>418</v>
      </c>
      <c r="F598" s="15" t="s">
        <v>375</v>
      </c>
      <c r="G598" s="142">
        <v>188658</v>
      </c>
      <c r="H598" s="142">
        <v>68008</v>
      </c>
      <c r="I598" s="142">
        <v>0</v>
      </c>
      <c r="J598" s="142">
        <v>0</v>
      </c>
      <c r="K598" s="142">
        <v>0</v>
      </c>
      <c r="L598" s="142">
        <v>0</v>
      </c>
      <c r="M598" s="142">
        <v>0</v>
      </c>
      <c r="N598" s="142">
        <v>0</v>
      </c>
      <c r="O598" s="142">
        <v>0</v>
      </c>
      <c r="P598" s="142">
        <v>0</v>
      </c>
      <c r="Q598" s="142">
        <v>0</v>
      </c>
      <c r="R598" s="142">
        <v>0</v>
      </c>
      <c r="S598" s="142">
        <v>0</v>
      </c>
      <c r="T598" s="142">
        <v>0</v>
      </c>
      <c r="U598" s="142">
        <v>0</v>
      </c>
      <c r="V598" s="142">
        <v>68008</v>
      </c>
      <c r="W598" s="142">
        <v>0</v>
      </c>
      <c r="X598" s="142">
        <v>0</v>
      </c>
      <c r="Y598" s="142">
        <f t="shared" si="215"/>
        <v>68008</v>
      </c>
      <c r="Z598" s="142">
        <v>0</v>
      </c>
      <c r="AA598" s="142">
        <v>0</v>
      </c>
      <c r="AB598" s="142">
        <v>0</v>
      </c>
      <c r="AC598" s="142">
        <v>0</v>
      </c>
      <c r="AD598" s="142">
        <v>0</v>
      </c>
      <c r="AE598" s="142">
        <v>0</v>
      </c>
      <c r="AF598" s="142">
        <f t="shared" si="216"/>
        <v>0</v>
      </c>
      <c r="AG598" s="142">
        <v>0</v>
      </c>
      <c r="AH598" s="142">
        <v>0</v>
      </c>
      <c r="AI598" s="142">
        <v>0</v>
      </c>
      <c r="AJ598" s="142">
        <v>0</v>
      </c>
      <c r="AK598" s="142">
        <v>0</v>
      </c>
      <c r="AL598" s="142">
        <v>0</v>
      </c>
      <c r="AM598" s="142">
        <v>68008</v>
      </c>
      <c r="AN598" s="142">
        <v>0</v>
      </c>
      <c r="AO598" s="142">
        <v>0</v>
      </c>
      <c r="AP598" s="214">
        <f t="shared" si="217"/>
        <v>100</v>
      </c>
    </row>
    <row r="599" spans="1:42" ht="11.25">
      <c r="A599" s="29" t="s">
        <v>29</v>
      </c>
      <c r="B599" s="29" t="s">
        <v>30</v>
      </c>
      <c r="C599" s="29">
        <v>813902</v>
      </c>
      <c r="D599" s="48" t="s">
        <v>419</v>
      </c>
      <c r="E599" s="49" t="s">
        <v>420</v>
      </c>
      <c r="F599" s="15" t="s">
        <v>49</v>
      </c>
      <c r="G599" s="142">
        <v>333900</v>
      </c>
      <c r="H599" s="142">
        <v>0</v>
      </c>
      <c r="I599" s="142">
        <v>0</v>
      </c>
      <c r="J599" s="142">
        <v>0</v>
      </c>
      <c r="K599" s="142">
        <v>0</v>
      </c>
      <c r="L599" s="142">
        <v>0</v>
      </c>
      <c r="M599" s="142">
        <v>0</v>
      </c>
      <c r="N599" s="142">
        <v>0</v>
      </c>
      <c r="O599" s="142">
        <v>0</v>
      </c>
      <c r="P599" s="142">
        <v>0</v>
      </c>
      <c r="Q599" s="142">
        <v>0</v>
      </c>
      <c r="R599" s="142">
        <v>0</v>
      </c>
      <c r="S599" s="142">
        <v>0</v>
      </c>
      <c r="T599" s="142">
        <v>0</v>
      </c>
      <c r="U599" s="142">
        <v>0</v>
      </c>
      <c r="V599" s="142">
        <v>0</v>
      </c>
      <c r="W599" s="142">
        <v>0</v>
      </c>
      <c r="X599" s="142">
        <v>0</v>
      </c>
      <c r="Y599" s="142">
        <f t="shared" si="215"/>
        <v>0</v>
      </c>
      <c r="Z599" s="142">
        <v>0</v>
      </c>
      <c r="AA599" s="142">
        <v>0</v>
      </c>
      <c r="AB599" s="142">
        <v>0</v>
      </c>
      <c r="AC599" s="142">
        <v>0</v>
      </c>
      <c r="AD599" s="142">
        <v>0</v>
      </c>
      <c r="AE599" s="142">
        <v>0</v>
      </c>
      <c r="AF599" s="142">
        <f t="shared" si="216"/>
        <v>0</v>
      </c>
      <c r="AG599" s="142">
        <v>0</v>
      </c>
      <c r="AH599" s="142">
        <v>0</v>
      </c>
      <c r="AI599" s="142">
        <v>0</v>
      </c>
      <c r="AJ599" s="142">
        <v>0</v>
      </c>
      <c r="AK599" s="142">
        <v>0</v>
      </c>
      <c r="AL599" s="142">
        <v>0</v>
      </c>
      <c r="AM599" s="142">
        <v>0</v>
      </c>
      <c r="AN599" s="142">
        <v>0</v>
      </c>
      <c r="AO599" s="142">
        <v>0</v>
      </c>
      <c r="AP599" s="214" t="s">
        <v>992</v>
      </c>
    </row>
    <row r="600" spans="1:42" ht="22.5">
      <c r="A600" s="29" t="s">
        <v>29</v>
      </c>
      <c r="B600" s="29" t="s">
        <v>30</v>
      </c>
      <c r="C600" s="29">
        <v>813902</v>
      </c>
      <c r="D600" s="48" t="s">
        <v>421</v>
      </c>
      <c r="E600" s="49" t="s">
        <v>422</v>
      </c>
      <c r="F600" s="15" t="s">
        <v>487</v>
      </c>
      <c r="G600" s="142">
        <v>311288</v>
      </c>
      <c r="H600" s="142">
        <v>141492</v>
      </c>
      <c r="I600" s="142">
        <v>0</v>
      </c>
      <c r="J600" s="142">
        <v>0</v>
      </c>
      <c r="K600" s="142">
        <v>0</v>
      </c>
      <c r="L600" s="142">
        <v>0</v>
      </c>
      <c r="M600" s="142">
        <v>0</v>
      </c>
      <c r="N600" s="142">
        <v>0</v>
      </c>
      <c r="O600" s="142">
        <v>0</v>
      </c>
      <c r="P600" s="142">
        <v>0</v>
      </c>
      <c r="Q600" s="142">
        <v>0</v>
      </c>
      <c r="R600" s="142">
        <v>0</v>
      </c>
      <c r="S600" s="142">
        <v>0</v>
      </c>
      <c r="T600" s="142">
        <v>0</v>
      </c>
      <c r="U600" s="142">
        <v>0</v>
      </c>
      <c r="V600" s="142">
        <v>141492</v>
      </c>
      <c r="W600" s="142">
        <v>0</v>
      </c>
      <c r="X600" s="142">
        <v>0</v>
      </c>
      <c r="Y600" s="142">
        <f t="shared" si="215"/>
        <v>125743</v>
      </c>
      <c r="Z600" s="142">
        <v>0</v>
      </c>
      <c r="AA600" s="142">
        <v>0</v>
      </c>
      <c r="AB600" s="142">
        <v>0</v>
      </c>
      <c r="AC600" s="142">
        <v>0</v>
      </c>
      <c r="AD600" s="142">
        <v>0</v>
      </c>
      <c r="AE600" s="142">
        <v>0</v>
      </c>
      <c r="AF600" s="142">
        <f t="shared" si="216"/>
        <v>0</v>
      </c>
      <c r="AG600" s="142">
        <v>0</v>
      </c>
      <c r="AH600" s="142">
        <v>0</v>
      </c>
      <c r="AI600" s="142">
        <v>0</v>
      </c>
      <c r="AJ600" s="142">
        <v>0</v>
      </c>
      <c r="AK600" s="142">
        <v>0</v>
      </c>
      <c r="AL600" s="142">
        <v>0</v>
      </c>
      <c r="AM600" s="142">
        <v>125743</v>
      </c>
      <c r="AN600" s="142">
        <v>0</v>
      </c>
      <c r="AO600" s="142">
        <v>0</v>
      </c>
      <c r="AP600" s="214">
        <f t="shared" si="217"/>
        <v>88.869335368784093</v>
      </c>
    </row>
    <row r="601" spans="1:42" ht="22.5">
      <c r="A601" s="29" t="s">
        <v>29</v>
      </c>
      <c r="B601" s="29" t="s">
        <v>30</v>
      </c>
      <c r="C601" s="29">
        <v>813902</v>
      </c>
      <c r="D601" s="48" t="s">
        <v>423</v>
      </c>
      <c r="E601" s="49" t="s">
        <v>424</v>
      </c>
      <c r="F601" s="15" t="s">
        <v>49</v>
      </c>
      <c r="G601" s="142">
        <v>1554483</v>
      </c>
      <c r="H601" s="142">
        <v>0</v>
      </c>
      <c r="I601" s="142">
        <v>0</v>
      </c>
      <c r="J601" s="142">
        <v>0</v>
      </c>
      <c r="K601" s="142">
        <v>0</v>
      </c>
      <c r="L601" s="142">
        <v>0</v>
      </c>
      <c r="M601" s="142">
        <v>0</v>
      </c>
      <c r="N601" s="142">
        <v>0</v>
      </c>
      <c r="O601" s="142">
        <v>0</v>
      </c>
      <c r="P601" s="142">
        <v>0</v>
      </c>
      <c r="Q601" s="142">
        <v>0</v>
      </c>
      <c r="R601" s="142">
        <v>0</v>
      </c>
      <c r="S601" s="142">
        <v>0</v>
      </c>
      <c r="T601" s="142">
        <v>0</v>
      </c>
      <c r="U601" s="142">
        <v>0</v>
      </c>
      <c r="V601" s="142">
        <v>0</v>
      </c>
      <c r="W601" s="142">
        <v>0</v>
      </c>
      <c r="X601" s="142">
        <v>0</v>
      </c>
      <c r="Y601" s="142">
        <f t="shared" si="215"/>
        <v>0</v>
      </c>
      <c r="Z601" s="142">
        <v>0</v>
      </c>
      <c r="AA601" s="142">
        <v>0</v>
      </c>
      <c r="AB601" s="142">
        <v>0</v>
      </c>
      <c r="AC601" s="142">
        <v>0</v>
      </c>
      <c r="AD601" s="142">
        <v>0</v>
      </c>
      <c r="AE601" s="142">
        <v>0</v>
      </c>
      <c r="AF601" s="142">
        <f t="shared" si="216"/>
        <v>0</v>
      </c>
      <c r="AG601" s="142">
        <v>0</v>
      </c>
      <c r="AH601" s="142">
        <v>0</v>
      </c>
      <c r="AI601" s="142">
        <v>0</v>
      </c>
      <c r="AJ601" s="142">
        <v>0</v>
      </c>
      <c r="AK601" s="142">
        <v>0</v>
      </c>
      <c r="AL601" s="142">
        <v>0</v>
      </c>
      <c r="AM601" s="142">
        <v>0</v>
      </c>
      <c r="AN601" s="142">
        <v>0</v>
      </c>
      <c r="AO601" s="142">
        <v>0</v>
      </c>
      <c r="AP601" s="214" t="s">
        <v>992</v>
      </c>
    </row>
    <row r="602" spans="1:42" ht="22.5">
      <c r="A602" s="29" t="s">
        <v>29</v>
      </c>
      <c r="B602" s="29" t="s">
        <v>30</v>
      </c>
      <c r="C602" s="29">
        <v>813902</v>
      </c>
      <c r="D602" s="48" t="s">
        <v>425</v>
      </c>
      <c r="E602" s="49" t="s">
        <v>426</v>
      </c>
      <c r="F602" s="15" t="s">
        <v>487</v>
      </c>
      <c r="G602" s="142">
        <v>1946570</v>
      </c>
      <c r="H602" s="142">
        <v>13357</v>
      </c>
      <c r="I602" s="142">
        <v>0</v>
      </c>
      <c r="J602" s="142">
        <v>0</v>
      </c>
      <c r="K602" s="142">
        <v>0</v>
      </c>
      <c r="L602" s="142">
        <v>0</v>
      </c>
      <c r="M602" s="142">
        <v>0</v>
      </c>
      <c r="N602" s="142">
        <v>0</v>
      </c>
      <c r="O602" s="142">
        <v>0</v>
      </c>
      <c r="P602" s="142">
        <v>0</v>
      </c>
      <c r="Q602" s="142">
        <v>0</v>
      </c>
      <c r="R602" s="142">
        <v>0</v>
      </c>
      <c r="S602" s="142">
        <v>0</v>
      </c>
      <c r="T602" s="142">
        <v>0</v>
      </c>
      <c r="U602" s="142">
        <v>0</v>
      </c>
      <c r="V602" s="142">
        <v>13357</v>
      </c>
      <c r="W602" s="142">
        <v>0</v>
      </c>
      <c r="X602" s="142">
        <v>0</v>
      </c>
      <c r="Y602" s="142">
        <f t="shared" si="215"/>
        <v>13356</v>
      </c>
      <c r="Z602" s="142">
        <v>0</v>
      </c>
      <c r="AA602" s="142">
        <v>0</v>
      </c>
      <c r="AB602" s="142">
        <v>0</v>
      </c>
      <c r="AC602" s="142">
        <v>0</v>
      </c>
      <c r="AD602" s="142">
        <v>0</v>
      </c>
      <c r="AE602" s="142">
        <v>0</v>
      </c>
      <c r="AF602" s="142">
        <f t="shared" si="216"/>
        <v>0</v>
      </c>
      <c r="AG602" s="142">
        <v>0</v>
      </c>
      <c r="AH602" s="142">
        <v>0</v>
      </c>
      <c r="AI602" s="142">
        <v>0</v>
      </c>
      <c r="AJ602" s="142">
        <v>0</v>
      </c>
      <c r="AK602" s="142">
        <v>0</v>
      </c>
      <c r="AL602" s="142">
        <v>0</v>
      </c>
      <c r="AM602" s="142">
        <v>13356</v>
      </c>
      <c r="AN602" s="142">
        <v>0</v>
      </c>
      <c r="AO602" s="142">
        <v>0</v>
      </c>
      <c r="AP602" s="214">
        <f t="shared" si="217"/>
        <v>99.992513288912178</v>
      </c>
    </row>
    <row r="603" spans="1:42" ht="11.25">
      <c r="A603" s="29" t="s">
        <v>29</v>
      </c>
      <c r="B603" s="29" t="s">
        <v>26</v>
      </c>
      <c r="C603" s="29">
        <v>813901</v>
      </c>
      <c r="D603" s="48" t="s">
        <v>427</v>
      </c>
      <c r="E603" s="49" t="s">
        <v>428</v>
      </c>
      <c r="F603" s="15" t="s">
        <v>375</v>
      </c>
      <c r="G603" s="142">
        <v>81180</v>
      </c>
      <c r="H603" s="142">
        <v>36455</v>
      </c>
      <c r="I603" s="142">
        <v>0</v>
      </c>
      <c r="J603" s="142">
        <v>0</v>
      </c>
      <c r="K603" s="142">
        <v>0</v>
      </c>
      <c r="L603" s="142">
        <v>0</v>
      </c>
      <c r="M603" s="142">
        <v>0</v>
      </c>
      <c r="N603" s="142">
        <v>0</v>
      </c>
      <c r="O603" s="142">
        <v>0</v>
      </c>
      <c r="P603" s="142">
        <v>0</v>
      </c>
      <c r="Q603" s="142">
        <v>0</v>
      </c>
      <c r="R603" s="142">
        <v>0</v>
      </c>
      <c r="S603" s="142">
        <v>0</v>
      </c>
      <c r="T603" s="142">
        <v>0</v>
      </c>
      <c r="U603" s="142">
        <v>0</v>
      </c>
      <c r="V603" s="142">
        <v>36455</v>
      </c>
      <c r="W603" s="142">
        <v>0</v>
      </c>
      <c r="X603" s="142">
        <v>0</v>
      </c>
      <c r="Y603" s="142">
        <f t="shared" si="215"/>
        <v>0</v>
      </c>
      <c r="Z603" s="142">
        <v>0</v>
      </c>
      <c r="AA603" s="142">
        <v>0</v>
      </c>
      <c r="AB603" s="142">
        <v>0</v>
      </c>
      <c r="AC603" s="142">
        <v>0</v>
      </c>
      <c r="AD603" s="142">
        <v>0</v>
      </c>
      <c r="AE603" s="142">
        <v>0</v>
      </c>
      <c r="AF603" s="142">
        <f t="shared" si="216"/>
        <v>0</v>
      </c>
      <c r="AG603" s="142">
        <v>0</v>
      </c>
      <c r="AH603" s="142">
        <v>0</v>
      </c>
      <c r="AI603" s="142">
        <v>0</v>
      </c>
      <c r="AJ603" s="142">
        <v>0</v>
      </c>
      <c r="AK603" s="142">
        <v>0</v>
      </c>
      <c r="AL603" s="142">
        <v>0</v>
      </c>
      <c r="AM603" s="142">
        <v>0</v>
      </c>
      <c r="AN603" s="142">
        <v>0</v>
      </c>
      <c r="AO603" s="142">
        <v>0</v>
      </c>
      <c r="AP603" s="214">
        <f t="shared" si="217"/>
        <v>0</v>
      </c>
    </row>
    <row r="604" spans="1:42" ht="22.5">
      <c r="A604" s="29" t="s">
        <v>29</v>
      </c>
      <c r="B604" s="29" t="s">
        <v>26</v>
      </c>
      <c r="C604" s="29">
        <v>813901</v>
      </c>
      <c r="D604" s="48" t="s">
        <v>429</v>
      </c>
      <c r="E604" s="49" t="s">
        <v>430</v>
      </c>
      <c r="F604" s="15" t="s">
        <v>375</v>
      </c>
      <c r="G604" s="142">
        <v>1200000</v>
      </c>
      <c r="H604" s="142">
        <v>121880</v>
      </c>
      <c r="I604" s="142">
        <v>0</v>
      </c>
      <c r="J604" s="142">
        <v>0</v>
      </c>
      <c r="K604" s="142">
        <v>0</v>
      </c>
      <c r="L604" s="142">
        <v>0</v>
      </c>
      <c r="M604" s="142">
        <v>0</v>
      </c>
      <c r="N604" s="142">
        <v>0</v>
      </c>
      <c r="O604" s="142">
        <v>0</v>
      </c>
      <c r="P604" s="142">
        <v>0</v>
      </c>
      <c r="Q604" s="142">
        <v>0</v>
      </c>
      <c r="R604" s="142">
        <v>0</v>
      </c>
      <c r="S604" s="142">
        <v>0</v>
      </c>
      <c r="T604" s="142">
        <v>0</v>
      </c>
      <c r="U604" s="142">
        <v>0</v>
      </c>
      <c r="V604" s="142">
        <v>121880</v>
      </c>
      <c r="W604" s="142">
        <v>0</v>
      </c>
      <c r="X604" s="142">
        <v>0</v>
      </c>
      <c r="Y604" s="142">
        <f t="shared" si="215"/>
        <v>60945</v>
      </c>
      <c r="Z604" s="142">
        <v>0</v>
      </c>
      <c r="AA604" s="142">
        <v>0</v>
      </c>
      <c r="AB604" s="142">
        <v>0</v>
      </c>
      <c r="AC604" s="142">
        <v>0</v>
      </c>
      <c r="AD604" s="142">
        <v>0</v>
      </c>
      <c r="AE604" s="142">
        <v>0</v>
      </c>
      <c r="AF604" s="142">
        <f t="shared" si="216"/>
        <v>0</v>
      </c>
      <c r="AG604" s="142">
        <v>0</v>
      </c>
      <c r="AH604" s="142">
        <v>0</v>
      </c>
      <c r="AI604" s="142">
        <v>0</v>
      </c>
      <c r="AJ604" s="142">
        <v>0</v>
      </c>
      <c r="AK604" s="142">
        <v>0</v>
      </c>
      <c r="AL604" s="142">
        <v>0</v>
      </c>
      <c r="AM604" s="142">
        <v>60945</v>
      </c>
      <c r="AN604" s="142">
        <v>0</v>
      </c>
      <c r="AO604" s="142">
        <v>0</v>
      </c>
      <c r="AP604" s="214">
        <f t="shared" si="217"/>
        <v>50.004102395799144</v>
      </c>
    </row>
    <row r="605" spans="1:42" ht="11.25">
      <c r="A605" s="29" t="s">
        <v>29</v>
      </c>
      <c r="B605" s="29" t="s">
        <v>26</v>
      </c>
      <c r="C605" s="29">
        <v>813901</v>
      </c>
      <c r="D605" s="48" t="s">
        <v>431</v>
      </c>
      <c r="E605" s="49" t="s">
        <v>432</v>
      </c>
      <c r="F605" s="15" t="s">
        <v>375</v>
      </c>
      <c r="G605" s="142">
        <v>190109</v>
      </c>
      <c r="H605" s="142">
        <v>0</v>
      </c>
      <c r="I605" s="142">
        <v>0</v>
      </c>
      <c r="J605" s="142">
        <v>0</v>
      </c>
      <c r="K605" s="142">
        <v>0</v>
      </c>
      <c r="L605" s="142">
        <v>0</v>
      </c>
      <c r="M605" s="142">
        <v>0</v>
      </c>
      <c r="N605" s="142">
        <v>0</v>
      </c>
      <c r="O605" s="142">
        <v>0</v>
      </c>
      <c r="P605" s="142">
        <v>0</v>
      </c>
      <c r="Q605" s="142">
        <v>0</v>
      </c>
      <c r="R605" s="142">
        <v>0</v>
      </c>
      <c r="S605" s="142">
        <v>0</v>
      </c>
      <c r="T605" s="142">
        <v>0</v>
      </c>
      <c r="U605" s="142">
        <v>0</v>
      </c>
      <c r="V605" s="142">
        <v>0</v>
      </c>
      <c r="W605" s="142">
        <v>0</v>
      </c>
      <c r="X605" s="142">
        <v>0</v>
      </c>
      <c r="Y605" s="142">
        <f t="shared" si="215"/>
        <v>0</v>
      </c>
      <c r="Z605" s="142">
        <v>0</v>
      </c>
      <c r="AA605" s="142">
        <v>0</v>
      </c>
      <c r="AB605" s="142">
        <v>0</v>
      </c>
      <c r="AC605" s="142">
        <v>0</v>
      </c>
      <c r="AD605" s="142">
        <v>0</v>
      </c>
      <c r="AE605" s="142">
        <v>0</v>
      </c>
      <c r="AF605" s="142">
        <f t="shared" si="216"/>
        <v>0</v>
      </c>
      <c r="AG605" s="142">
        <v>0</v>
      </c>
      <c r="AH605" s="142">
        <v>0</v>
      </c>
      <c r="AI605" s="142">
        <v>0</v>
      </c>
      <c r="AJ605" s="142">
        <v>0</v>
      </c>
      <c r="AK605" s="142">
        <v>0</v>
      </c>
      <c r="AL605" s="142">
        <v>0</v>
      </c>
      <c r="AM605" s="142">
        <v>0</v>
      </c>
      <c r="AN605" s="142">
        <v>0</v>
      </c>
      <c r="AO605" s="142">
        <v>0</v>
      </c>
      <c r="AP605" s="214" t="s">
        <v>992</v>
      </c>
    </row>
    <row r="606" spans="1:42" ht="11.25">
      <c r="A606" s="29" t="s">
        <v>29</v>
      </c>
      <c r="B606" s="29" t="s">
        <v>26</v>
      </c>
      <c r="C606" s="29">
        <v>813901</v>
      </c>
      <c r="D606" s="48" t="s">
        <v>433</v>
      </c>
      <c r="E606" s="49" t="s">
        <v>434</v>
      </c>
      <c r="F606" s="15" t="s">
        <v>375</v>
      </c>
      <c r="G606" s="142">
        <v>402000</v>
      </c>
      <c r="H606" s="142">
        <v>111530</v>
      </c>
      <c r="I606" s="142">
        <v>0</v>
      </c>
      <c r="J606" s="142">
        <v>0</v>
      </c>
      <c r="K606" s="142">
        <v>0</v>
      </c>
      <c r="L606" s="142">
        <v>0</v>
      </c>
      <c r="M606" s="142">
        <v>0</v>
      </c>
      <c r="N606" s="142">
        <v>0</v>
      </c>
      <c r="O606" s="142">
        <v>0</v>
      </c>
      <c r="P606" s="142">
        <v>0</v>
      </c>
      <c r="Q606" s="142">
        <v>0</v>
      </c>
      <c r="R606" s="142">
        <v>0</v>
      </c>
      <c r="S606" s="142">
        <v>0</v>
      </c>
      <c r="T606" s="142">
        <v>0</v>
      </c>
      <c r="U606" s="142">
        <v>0</v>
      </c>
      <c r="V606" s="142">
        <v>111530</v>
      </c>
      <c r="W606" s="142">
        <v>0</v>
      </c>
      <c r="X606" s="142">
        <v>0</v>
      </c>
      <c r="Y606" s="142">
        <f t="shared" si="215"/>
        <v>108612</v>
      </c>
      <c r="Z606" s="142">
        <v>0</v>
      </c>
      <c r="AA606" s="142">
        <v>0</v>
      </c>
      <c r="AB606" s="142">
        <v>0</v>
      </c>
      <c r="AC606" s="142">
        <v>0</v>
      </c>
      <c r="AD606" s="142">
        <v>0</v>
      </c>
      <c r="AE606" s="142">
        <v>0</v>
      </c>
      <c r="AF606" s="142">
        <f t="shared" si="216"/>
        <v>0</v>
      </c>
      <c r="AG606" s="142">
        <v>0</v>
      </c>
      <c r="AH606" s="142">
        <v>0</v>
      </c>
      <c r="AI606" s="142">
        <v>0</v>
      </c>
      <c r="AJ606" s="142">
        <v>0</v>
      </c>
      <c r="AK606" s="142">
        <v>0</v>
      </c>
      <c r="AL606" s="142">
        <v>0</v>
      </c>
      <c r="AM606" s="142">
        <v>108612</v>
      </c>
      <c r="AN606" s="142">
        <v>0</v>
      </c>
      <c r="AO606" s="142">
        <v>0</v>
      </c>
      <c r="AP606" s="214">
        <f t="shared" si="217"/>
        <v>97.383663588272213</v>
      </c>
    </row>
    <row r="607" spans="1:42" ht="11.25">
      <c r="A607" s="29" t="s">
        <v>29</v>
      </c>
      <c r="B607" s="29" t="s">
        <v>26</v>
      </c>
      <c r="C607" s="29">
        <v>813901</v>
      </c>
      <c r="D607" s="48" t="s">
        <v>435</v>
      </c>
      <c r="E607" s="49" t="s">
        <v>436</v>
      </c>
      <c r="F607" s="15" t="s">
        <v>452</v>
      </c>
      <c r="G607" s="142">
        <v>12340054</v>
      </c>
      <c r="H607" s="142">
        <v>1231244</v>
      </c>
      <c r="I607" s="142">
        <v>0</v>
      </c>
      <c r="J607" s="142">
        <v>0</v>
      </c>
      <c r="K607" s="142">
        <v>0</v>
      </c>
      <c r="L607" s="142">
        <v>0</v>
      </c>
      <c r="M607" s="142">
        <v>0</v>
      </c>
      <c r="N607" s="142">
        <v>0</v>
      </c>
      <c r="O607" s="142">
        <v>0</v>
      </c>
      <c r="P607" s="142">
        <v>0</v>
      </c>
      <c r="Q607" s="142">
        <v>0</v>
      </c>
      <c r="R607" s="142">
        <v>0</v>
      </c>
      <c r="S607" s="142">
        <v>0</v>
      </c>
      <c r="T607" s="142">
        <v>0</v>
      </c>
      <c r="U607" s="142">
        <v>0</v>
      </c>
      <c r="V607" s="142">
        <v>1231244</v>
      </c>
      <c r="W607" s="142">
        <v>0</v>
      </c>
      <c r="X607" s="142">
        <v>0</v>
      </c>
      <c r="Y607" s="142">
        <f t="shared" si="215"/>
        <v>1156686</v>
      </c>
      <c r="Z607" s="142">
        <v>0</v>
      </c>
      <c r="AA607" s="142">
        <v>0</v>
      </c>
      <c r="AB607" s="142">
        <v>0</v>
      </c>
      <c r="AC607" s="142">
        <v>0</v>
      </c>
      <c r="AD607" s="142">
        <v>0</v>
      </c>
      <c r="AE607" s="142">
        <v>0</v>
      </c>
      <c r="AF607" s="142">
        <f t="shared" si="216"/>
        <v>0</v>
      </c>
      <c r="AG607" s="142">
        <v>0</v>
      </c>
      <c r="AH607" s="142">
        <v>0</v>
      </c>
      <c r="AI607" s="142">
        <v>0</v>
      </c>
      <c r="AJ607" s="142">
        <v>0</v>
      </c>
      <c r="AK607" s="142">
        <v>0</v>
      </c>
      <c r="AL607" s="142">
        <v>0</v>
      </c>
      <c r="AM607" s="142">
        <v>1156686</v>
      </c>
      <c r="AN607" s="142">
        <v>0</v>
      </c>
      <c r="AO607" s="142">
        <v>0</v>
      </c>
      <c r="AP607" s="214">
        <f t="shared" si="217"/>
        <v>93.944498409738443</v>
      </c>
    </row>
    <row r="608" spans="1:42" ht="22.5">
      <c r="A608" s="45" t="s">
        <v>29</v>
      </c>
      <c r="B608" s="29" t="s">
        <v>26</v>
      </c>
      <c r="C608" s="29">
        <v>813901</v>
      </c>
      <c r="D608" s="48" t="s">
        <v>437</v>
      </c>
      <c r="E608" s="49" t="s">
        <v>438</v>
      </c>
      <c r="F608" s="15" t="s">
        <v>199</v>
      </c>
      <c r="G608" s="142">
        <v>660000</v>
      </c>
      <c r="H608" s="142">
        <v>500000</v>
      </c>
      <c r="I608" s="142">
        <v>0</v>
      </c>
      <c r="J608" s="142">
        <v>0</v>
      </c>
      <c r="K608" s="142">
        <v>0</v>
      </c>
      <c r="L608" s="142">
        <v>0</v>
      </c>
      <c r="M608" s="142">
        <v>0</v>
      </c>
      <c r="N608" s="142">
        <v>0</v>
      </c>
      <c r="O608" s="142">
        <v>0</v>
      </c>
      <c r="P608" s="142">
        <v>0</v>
      </c>
      <c r="Q608" s="142">
        <v>0</v>
      </c>
      <c r="R608" s="142">
        <v>0</v>
      </c>
      <c r="S608" s="142">
        <v>0</v>
      </c>
      <c r="T608" s="142">
        <v>0</v>
      </c>
      <c r="U608" s="142">
        <v>0</v>
      </c>
      <c r="V608" s="142">
        <v>500000</v>
      </c>
      <c r="W608" s="142">
        <v>0</v>
      </c>
      <c r="X608" s="142">
        <v>0</v>
      </c>
      <c r="Y608" s="142">
        <f t="shared" si="215"/>
        <v>0</v>
      </c>
      <c r="Z608" s="142">
        <v>0</v>
      </c>
      <c r="AA608" s="142">
        <v>0</v>
      </c>
      <c r="AB608" s="142">
        <v>0</v>
      </c>
      <c r="AC608" s="142">
        <v>0</v>
      </c>
      <c r="AD608" s="142">
        <v>0</v>
      </c>
      <c r="AE608" s="142">
        <v>0</v>
      </c>
      <c r="AF608" s="142">
        <f t="shared" si="216"/>
        <v>0</v>
      </c>
      <c r="AG608" s="142">
        <v>0</v>
      </c>
      <c r="AH608" s="142">
        <v>0</v>
      </c>
      <c r="AI608" s="142">
        <v>0</v>
      </c>
      <c r="AJ608" s="142">
        <v>0</v>
      </c>
      <c r="AK608" s="142">
        <v>0</v>
      </c>
      <c r="AL608" s="142">
        <v>0</v>
      </c>
      <c r="AM608" s="142">
        <v>0</v>
      </c>
      <c r="AN608" s="142">
        <v>0</v>
      </c>
      <c r="AO608" s="142">
        <v>0</v>
      </c>
      <c r="AP608" s="214">
        <f t="shared" si="217"/>
        <v>0</v>
      </c>
    </row>
    <row r="609" spans="1:42" ht="11.25">
      <c r="A609" s="45"/>
      <c r="B609" s="29"/>
      <c r="C609" s="29"/>
      <c r="D609" s="48"/>
      <c r="E609" s="49"/>
      <c r="F609" s="15"/>
      <c r="G609" s="142"/>
      <c r="H609" s="142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6"/>
      <c r="Y609" s="142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6"/>
      <c r="AP609" s="218"/>
    </row>
    <row r="610" spans="1:42" s="36" customFormat="1" ht="11.25">
      <c r="A610" s="87"/>
      <c r="B610" s="82"/>
      <c r="C610" s="82"/>
      <c r="D610" s="68"/>
      <c r="E610" s="69" t="s">
        <v>593</v>
      </c>
      <c r="F610" s="38"/>
      <c r="G610" s="39">
        <f>SUM(G551:G608)</f>
        <v>550899786</v>
      </c>
      <c r="H610" s="39">
        <f t="shared" ref="H610:X610" si="218">SUM(H551:H608)</f>
        <v>40868120</v>
      </c>
      <c r="I610" s="39">
        <f t="shared" si="218"/>
        <v>17067447</v>
      </c>
      <c r="J610" s="39">
        <f t="shared" si="218"/>
        <v>0</v>
      </c>
      <c r="K610" s="39">
        <f t="shared" si="218"/>
        <v>0</v>
      </c>
      <c r="L610" s="39">
        <f t="shared" si="218"/>
        <v>553818</v>
      </c>
      <c r="M610" s="39">
        <f t="shared" si="218"/>
        <v>0</v>
      </c>
      <c r="N610" s="39">
        <f t="shared" si="218"/>
        <v>1470265</v>
      </c>
      <c r="O610" s="39">
        <f t="shared" si="218"/>
        <v>110169.52</v>
      </c>
      <c r="P610" s="39">
        <f t="shared" si="218"/>
        <v>87512</v>
      </c>
      <c r="Q610" s="39">
        <f t="shared" si="218"/>
        <v>22658</v>
      </c>
      <c r="R610" s="39">
        <f t="shared" si="218"/>
        <v>0</v>
      </c>
      <c r="S610" s="39">
        <f t="shared" si="218"/>
        <v>0</v>
      </c>
      <c r="T610" s="39">
        <f t="shared" si="218"/>
        <v>2500000</v>
      </c>
      <c r="U610" s="39">
        <f t="shared" si="218"/>
        <v>450000</v>
      </c>
      <c r="V610" s="39">
        <f t="shared" si="218"/>
        <v>18716420</v>
      </c>
      <c r="W610" s="39">
        <f t="shared" si="218"/>
        <v>0</v>
      </c>
      <c r="X610" s="39">
        <f t="shared" si="218"/>
        <v>0</v>
      </c>
      <c r="Y610" s="39">
        <f t="shared" ref="Y610:AO610" si="219">SUM(Y551:Y608)</f>
        <v>16718074</v>
      </c>
      <c r="Z610" s="39">
        <f t="shared" si="219"/>
        <v>6322206</v>
      </c>
      <c r="AA610" s="39">
        <f t="shared" si="219"/>
        <v>0</v>
      </c>
      <c r="AB610" s="39">
        <f t="shared" si="219"/>
        <v>0</v>
      </c>
      <c r="AC610" s="39">
        <f t="shared" si="219"/>
        <v>251741</v>
      </c>
      <c r="AD610" s="39">
        <f t="shared" si="219"/>
        <v>0</v>
      </c>
      <c r="AE610" s="39">
        <f t="shared" si="219"/>
        <v>1239545</v>
      </c>
      <c r="AF610" s="39">
        <f t="shared" si="219"/>
        <v>62338</v>
      </c>
      <c r="AG610" s="39">
        <f t="shared" si="219"/>
        <v>51549</v>
      </c>
      <c r="AH610" s="39">
        <f t="shared" si="219"/>
        <v>10789</v>
      </c>
      <c r="AI610" s="39">
        <f t="shared" si="219"/>
        <v>0</v>
      </c>
      <c r="AJ610" s="39">
        <f t="shared" si="219"/>
        <v>0</v>
      </c>
      <c r="AK610" s="39">
        <f t="shared" si="219"/>
        <v>1680287</v>
      </c>
      <c r="AL610" s="39">
        <f t="shared" si="219"/>
        <v>450000</v>
      </c>
      <c r="AM610" s="39">
        <f t="shared" si="219"/>
        <v>6711957</v>
      </c>
      <c r="AN610" s="39">
        <f t="shared" si="219"/>
        <v>0</v>
      </c>
      <c r="AO610" s="39">
        <f t="shared" si="219"/>
        <v>0</v>
      </c>
      <c r="AP610" s="215">
        <f>+Y610/H610*100</f>
        <v>40.907372298994915</v>
      </c>
    </row>
    <row r="611" spans="1:42" ht="11.25">
      <c r="C611" s="48"/>
      <c r="D611" s="48"/>
      <c r="E611" s="49"/>
      <c r="F611" s="15"/>
      <c r="G611" s="147"/>
      <c r="H611" s="135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6"/>
      <c r="Y611" s="135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6"/>
      <c r="AP611" s="213"/>
    </row>
    <row r="612" spans="1:42" ht="11.25">
      <c r="C612" s="65"/>
      <c r="D612" s="65"/>
      <c r="E612" s="51" t="s">
        <v>439</v>
      </c>
      <c r="F612" s="17"/>
      <c r="G612" s="142"/>
      <c r="H612" s="142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6"/>
      <c r="Y612" s="142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6"/>
      <c r="AP612" s="213"/>
    </row>
    <row r="613" spans="1:42" ht="11.25">
      <c r="C613" s="65"/>
      <c r="D613" s="65"/>
      <c r="E613" s="54"/>
      <c r="F613" s="17"/>
      <c r="G613" s="142"/>
      <c r="H613" s="142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6"/>
      <c r="Y613" s="142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6"/>
      <c r="AP613" s="213"/>
    </row>
    <row r="614" spans="1:42" ht="11.25">
      <c r="C614" s="48"/>
      <c r="D614" s="48"/>
      <c r="E614" s="64" t="s">
        <v>24</v>
      </c>
      <c r="F614" s="15"/>
      <c r="G614" s="142"/>
      <c r="H614" s="142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6"/>
      <c r="Y614" s="142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6"/>
      <c r="AP614" s="213"/>
    </row>
    <row r="615" spans="1:42" ht="11.25">
      <c r="C615" s="65"/>
      <c r="D615" s="65"/>
      <c r="E615" s="54"/>
      <c r="F615" s="16"/>
      <c r="G615" s="142"/>
      <c r="H615" s="142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6"/>
      <c r="Y615" s="142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6"/>
      <c r="AP615" s="213"/>
    </row>
    <row r="616" spans="1:42" ht="11.25">
      <c r="A616" s="29" t="s">
        <v>29</v>
      </c>
      <c r="B616" s="29" t="s">
        <v>26</v>
      </c>
      <c r="C616" s="29">
        <v>840301</v>
      </c>
      <c r="D616" s="48" t="s">
        <v>440</v>
      </c>
      <c r="E616" s="49" t="s">
        <v>441</v>
      </c>
      <c r="F616" s="15" t="s">
        <v>442</v>
      </c>
      <c r="G616" s="142">
        <v>166077292</v>
      </c>
      <c r="H616" s="142">
        <v>0</v>
      </c>
      <c r="I616" s="142">
        <v>0</v>
      </c>
      <c r="J616" s="142">
        <v>0</v>
      </c>
      <c r="K616" s="142">
        <v>0</v>
      </c>
      <c r="L616" s="142">
        <v>0</v>
      </c>
      <c r="M616" s="142">
        <v>0</v>
      </c>
      <c r="N616" s="142">
        <v>0</v>
      </c>
      <c r="O616" s="142">
        <v>0</v>
      </c>
      <c r="P616" s="142">
        <v>0</v>
      </c>
      <c r="Q616" s="142">
        <v>0</v>
      </c>
      <c r="R616" s="142">
        <v>0</v>
      </c>
      <c r="S616" s="142">
        <v>0</v>
      </c>
      <c r="T616" s="142">
        <v>0</v>
      </c>
      <c r="U616" s="142">
        <v>0</v>
      </c>
      <c r="V616" s="142">
        <v>0</v>
      </c>
      <c r="W616" s="142">
        <v>0</v>
      </c>
      <c r="X616" s="142">
        <v>0</v>
      </c>
      <c r="Y616" s="142">
        <f t="shared" ref="Y616:Y628" si="220">SUM(Z616:AF616)+SUM(AI616:AO616)</f>
        <v>0</v>
      </c>
      <c r="Z616" s="142">
        <v>0</v>
      </c>
      <c r="AA616" s="142">
        <v>0</v>
      </c>
      <c r="AB616" s="142">
        <v>0</v>
      </c>
      <c r="AC616" s="142">
        <v>0</v>
      </c>
      <c r="AD616" s="142">
        <v>0</v>
      </c>
      <c r="AE616" s="142">
        <v>0</v>
      </c>
      <c r="AF616" s="142">
        <f t="shared" ref="AF616:AF633" si="221">+AG616+AH616</f>
        <v>0</v>
      </c>
      <c r="AG616" s="142">
        <v>0</v>
      </c>
      <c r="AH616" s="142">
        <v>0</v>
      </c>
      <c r="AI616" s="142">
        <v>0</v>
      </c>
      <c r="AJ616" s="142">
        <v>0</v>
      </c>
      <c r="AK616" s="142">
        <v>0</v>
      </c>
      <c r="AL616" s="142">
        <v>0</v>
      </c>
      <c r="AM616" s="142">
        <v>0</v>
      </c>
      <c r="AN616" s="142">
        <v>0</v>
      </c>
      <c r="AO616" s="142">
        <v>0</v>
      </c>
      <c r="AP616" s="214" t="s">
        <v>992</v>
      </c>
    </row>
    <row r="617" spans="1:42" ht="11.25">
      <c r="A617" s="29" t="s">
        <v>29</v>
      </c>
      <c r="B617" s="29" t="s">
        <v>26</v>
      </c>
      <c r="C617" s="29">
        <v>840301</v>
      </c>
      <c r="D617" s="48" t="s">
        <v>443</v>
      </c>
      <c r="E617" s="49" t="s">
        <v>444</v>
      </c>
      <c r="F617" s="15" t="s">
        <v>988</v>
      </c>
      <c r="G617" s="142">
        <v>48024284</v>
      </c>
      <c r="H617" s="142">
        <v>1745580</v>
      </c>
      <c r="I617" s="142">
        <v>1591159</v>
      </c>
      <c r="J617" s="142">
        <v>0</v>
      </c>
      <c r="K617" s="142">
        <v>0</v>
      </c>
      <c r="L617" s="142">
        <v>5258</v>
      </c>
      <c r="M617" s="142">
        <v>0</v>
      </c>
      <c r="N617" s="142">
        <v>0</v>
      </c>
      <c r="O617" s="142">
        <v>149163</v>
      </c>
      <c r="P617" s="142">
        <v>117450</v>
      </c>
      <c r="Q617" s="142">
        <v>31713</v>
      </c>
      <c r="R617" s="142">
        <v>0</v>
      </c>
      <c r="S617" s="142">
        <v>0</v>
      </c>
      <c r="T617" s="142">
        <v>0</v>
      </c>
      <c r="U617" s="142">
        <v>0</v>
      </c>
      <c r="V617" s="142">
        <v>0</v>
      </c>
      <c r="W617" s="142">
        <v>0</v>
      </c>
      <c r="X617" s="142">
        <v>498440</v>
      </c>
      <c r="Y617" s="142">
        <f>SUM(Z617:AF617)+SUM(AI617:AN617)</f>
        <v>1736408</v>
      </c>
      <c r="Z617" s="142">
        <v>1591158</v>
      </c>
      <c r="AA617" s="142">
        <v>0</v>
      </c>
      <c r="AB617" s="142">
        <v>0</v>
      </c>
      <c r="AC617" s="142">
        <v>5258</v>
      </c>
      <c r="AD617" s="142">
        <v>0</v>
      </c>
      <c r="AE617" s="142">
        <v>0</v>
      </c>
      <c r="AF617" s="142">
        <f t="shared" si="221"/>
        <v>139992</v>
      </c>
      <c r="AG617" s="142">
        <v>110230</v>
      </c>
      <c r="AH617" s="142">
        <v>29762</v>
      </c>
      <c r="AI617" s="142">
        <v>0</v>
      </c>
      <c r="AJ617" s="142">
        <v>0</v>
      </c>
      <c r="AK617" s="142">
        <v>0</v>
      </c>
      <c r="AL617" s="142">
        <v>0</v>
      </c>
      <c r="AM617" s="142">
        <v>0</v>
      </c>
      <c r="AN617" s="142">
        <v>0</v>
      </c>
      <c r="AO617" s="142">
        <v>424355</v>
      </c>
      <c r="AP617" s="214">
        <f t="shared" ref="AP617:AP633" si="222">+Y617/H617*100</f>
        <v>99.474558599434005</v>
      </c>
    </row>
    <row r="618" spans="1:42" ht="11.25">
      <c r="A618" s="29" t="s">
        <v>29</v>
      </c>
      <c r="B618" s="29" t="s">
        <v>26</v>
      </c>
      <c r="C618" s="29">
        <v>840301</v>
      </c>
      <c r="D618" s="48" t="s">
        <v>445</v>
      </c>
      <c r="E618" s="49" t="s">
        <v>446</v>
      </c>
      <c r="F618" s="15" t="s">
        <v>384</v>
      </c>
      <c r="G618" s="142">
        <v>3920655</v>
      </c>
      <c r="H618" s="142">
        <v>446386</v>
      </c>
      <c r="I618" s="142">
        <v>336519</v>
      </c>
      <c r="J618" s="142">
        <v>0</v>
      </c>
      <c r="K618" s="142">
        <v>0</v>
      </c>
      <c r="L618" s="142">
        <v>379</v>
      </c>
      <c r="M618" s="142">
        <v>0</v>
      </c>
      <c r="N618" s="142">
        <v>90481</v>
      </c>
      <c r="O618" s="142">
        <v>19007</v>
      </c>
      <c r="P618" s="142">
        <v>14966</v>
      </c>
      <c r="Q618" s="142">
        <v>4041</v>
      </c>
      <c r="R618" s="142">
        <v>0</v>
      </c>
      <c r="S618" s="142">
        <v>0</v>
      </c>
      <c r="T618" s="142">
        <v>0</v>
      </c>
      <c r="U618" s="142">
        <v>0</v>
      </c>
      <c r="V618" s="142">
        <v>0</v>
      </c>
      <c r="W618" s="142">
        <v>0</v>
      </c>
      <c r="X618" s="142">
        <v>0</v>
      </c>
      <c r="Y618" s="142">
        <f t="shared" si="220"/>
        <v>12584</v>
      </c>
      <c r="Z618" s="142">
        <v>1404</v>
      </c>
      <c r="AA618" s="142">
        <v>0</v>
      </c>
      <c r="AB618" s="142">
        <v>0</v>
      </c>
      <c r="AC618" s="142">
        <v>379</v>
      </c>
      <c r="AD618" s="142">
        <v>0</v>
      </c>
      <c r="AE618" s="142">
        <v>0</v>
      </c>
      <c r="AF618" s="142">
        <f t="shared" si="221"/>
        <v>10801</v>
      </c>
      <c r="AG618" s="142">
        <v>8505</v>
      </c>
      <c r="AH618" s="142">
        <v>2296</v>
      </c>
      <c r="AI618" s="142">
        <v>0</v>
      </c>
      <c r="AJ618" s="142">
        <v>0</v>
      </c>
      <c r="AK618" s="142">
        <v>0</v>
      </c>
      <c r="AL618" s="142">
        <v>0</v>
      </c>
      <c r="AM618" s="142">
        <v>0</v>
      </c>
      <c r="AN618" s="142">
        <v>0</v>
      </c>
      <c r="AO618" s="142">
        <v>0</v>
      </c>
      <c r="AP618" s="214">
        <f t="shared" si="222"/>
        <v>2.8190848279291911</v>
      </c>
    </row>
    <row r="619" spans="1:42" ht="11.25">
      <c r="A619" s="29" t="s">
        <v>29</v>
      </c>
      <c r="B619" s="29" t="s">
        <v>26</v>
      </c>
      <c r="C619" s="29">
        <v>840301</v>
      </c>
      <c r="D619" s="48" t="s">
        <v>447</v>
      </c>
      <c r="E619" s="49" t="s">
        <v>448</v>
      </c>
      <c r="F619" s="15" t="s">
        <v>387</v>
      </c>
      <c r="G619" s="142">
        <v>3333614</v>
      </c>
      <c r="H619" s="142">
        <v>1332239</v>
      </c>
      <c r="I619" s="142">
        <v>1048007</v>
      </c>
      <c r="J619" s="142">
        <v>0</v>
      </c>
      <c r="K619" s="142">
        <v>0</v>
      </c>
      <c r="L619" s="142">
        <v>1014</v>
      </c>
      <c r="M619" s="142">
        <v>0</v>
      </c>
      <c r="N619" s="142">
        <v>283218</v>
      </c>
      <c r="O619" s="142">
        <v>0</v>
      </c>
      <c r="P619" s="142">
        <v>0</v>
      </c>
      <c r="Q619" s="142">
        <v>0</v>
      </c>
      <c r="R619" s="142">
        <v>0</v>
      </c>
      <c r="S619" s="142">
        <v>0</v>
      </c>
      <c r="T619" s="142">
        <v>0</v>
      </c>
      <c r="U619" s="142">
        <v>0</v>
      </c>
      <c r="V619" s="142">
        <v>0</v>
      </c>
      <c r="W619" s="142">
        <v>0</v>
      </c>
      <c r="X619" s="142">
        <v>0</v>
      </c>
      <c r="Y619" s="142">
        <f t="shared" si="220"/>
        <v>4068</v>
      </c>
      <c r="Z619" s="142">
        <v>3203</v>
      </c>
      <c r="AA619" s="142">
        <v>0</v>
      </c>
      <c r="AB619" s="142">
        <v>0</v>
      </c>
      <c r="AC619" s="142">
        <v>865</v>
      </c>
      <c r="AD619" s="142">
        <v>0</v>
      </c>
      <c r="AE619" s="142">
        <v>0</v>
      </c>
      <c r="AF619" s="142">
        <f t="shared" si="221"/>
        <v>0</v>
      </c>
      <c r="AG619" s="142">
        <v>0</v>
      </c>
      <c r="AH619" s="142">
        <v>0</v>
      </c>
      <c r="AI619" s="142">
        <v>0</v>
      </c>
      <c r="AJ619" s="142">
        <v>0</v>
      </c>
      <c r="AK619" s="142">
        <v>0</v>
      </c>
      <c r="AL619" s="142">
        <v>0</v>
      </c>
      <c r="AM619" s="142">
        <v>0</v>
      </c>
      <c r="AN619" s="142">
        <v>0</v>
      </c>
      <c r="AO619" s="142">
        <v>0</v>
      </c>
      <c r="AP619" s="214">
        <f t="shared" si="222"/>
        <v>0.30535061651850759</v>
      </c>
    </row>
    <row r="620" spans="1:42" ht="11.25">
      <c r="A620" s="29" t="s">
        <v>29</v>
      </c>
      <c r="B620" s="29" t="s">
        <v>26</v>
      </c>
      <c r="C620" s="29">
        <v>840301</v>
      </c>
      <c r="D620" s="48" t="s">
        <v>850</v>
      </c>
      <c r="E620" s="49" t="s">
        <v>449</v>
      </c>
      <c r="F620" s="15" t="s">
        <v>387</v>
      </c>
      <c r="G620" s="142">
        <v>1336722</v>
      </c>
      <c r="H620" s="142">
        <v>1290512</v>
      </c>
      <c r="I620" s="142">
        <v>1014577</v>
      </c>
      <c r="J620" s="142">
        <v>0</v>
      </c>
      <c r="K620" s="142">
        <v>0</v>
      </c>
      <c r="L620" s="142">
        <v>273935</v>
      </c>
      <c r="M620" s="142">
        <v>0</v>
      </c>
      <c r="N620" s="142">
        <v>0</v>
      </c>
      <c r="O620" s="142">
        <v>2000</v>
      </c>
      <c r="P620" s="142">
        <v>1575</v>
      </c>
      <c r="Q620" s="142">
        <v>425</v>
      </c>
      <c r="R620" s="142">
        <v>0</v>
      </c>
      <c r="S620" s="142">
        <v>0</v>
      </c>
      <c r="T620" s="142">
        <v>0</v>
      </c>
      <c r="U620" s="142">
        <v>0</v>
      </c>
      <c r="V620" s="142">
        <v>0</v>
      </c>
      <c r="W620" s="142">
        <v>0</v>
      </c>
      <c r="X620" s="142">
        <v>0</v>
      </c>
      <c r="Y620" s="142">
        <f t="shared" si="220"/>
        <v>536680</v>
      </c>
      <c r="Z620" s="142">
        <v>422583</v>
      </c>
      <c r="AA620" s="142">
        <v>0</v>
      </c>
      <c r="AB620" s="142">
        <v>0</v>
      </c>
      <c r="AC620" s="142">
        <v>114097</v>
      </c>
      <c r="AD620" s="142">
        <v>0</v>
      </c>
      <c r="AE620" s="142">
        <v>0</v>
      </c>
      <c r="AF620" s="142">
        <f t="shared" si="221"/>
        <v>0</v>
      </c>
      <c r="AG620" s="142">
        <v>0</v>
      </c>
      <c r="AH620" s="142">
        <v>0</v>
      </c>
      <c r="AI620" s="142">
        <v>0</v>
      </c>
      <c r="AJ620" s="142">
        <v>0</v>
      </c>
      <c r="AK620" s="142">
        <v>0</v>
      </c>
      <c r="AL620" s="142">
        <v>0</v>
      </c>
      <c r="AM620" s="142">
        <v>0</v>
      </c>
      <c r="AN620" s="142">
        <v>0</v>
      </c>
      <c r="AO620" s="142">
        <v>0</v>
      </c>
      <c r="AP620" s="214">
        <f t="shared" si="222"/>
        <v>41.586595087841104</v>
      </c>
    </row>
    <row r="621" spans="1:42" ht="22.5">
      <c r="A621" s="29" t="s">
        <v>29</v>
      </c>
      <c r="B621" s="29" t="s">
        <v>26</v>
      </c>
      <c r="C621" s="29">
        <v>840301</v>
      </c>
      <c r="D621" s="71" t="s">
        <v>955</v>
      </c>
      <c r="E621" s="123" t="s">
        <v>957</v>
      </c>
      <c r="F621" s="20" t="s">
        <v>644</v>
      </c>
      <c r="G621" s="142">
        <v>3800000</v>
      </c>
      <c r="H621" s="142">
        <v>48457</v>
      </c>
      <c r="I621" s="142">
        <v>25950</v>
      </c>
      <c r="J621" s="142">
        <v>0</v>
      </c>
      <c r="K621" s="142">
        <v>0</v>
      </c>
      <c r="L621" s="142">
        <v>7007</v>
      </c>
      <c r="M621" s="142">
        <v>0</v>
      </c>
      <c r="N621" s="142">
        <v>0</v>
      </c>
      <c r="O621" s="142">
        <v>15500</v>
      </c>
      <c r="P621" s="142">
        <v>12205</v>
      </c>
      <c r="Q621" s="142">
        <v>3295</v>
      </c>
      <c r="R621" s="142">
        <v>0</v>
      </c>
      <c r="S621" s="142">
        <v>0</v>
      </c>
      <c r="T621" s="142">
        <v>0</v>
      </c>
      <c r="U621" s="142">
        <v>0</v>
      </c>
      <c r="V621" s="142">
        <v>0</v>
      </c>
      <c r="W621" s="142">
        <v>0</v>
      </c>
      <c r="X621" s="142">
        <v>0</v>
      </c>
      <c r="Y621" s="142">
        <f t="shared" si="220"/>
        <v>151</v>
      </c>
      <c r="Z621" s="142">
        <v>0</v>
      </c>
      <c r="AA621" s="142">
        <v>0</v>
      </c>
      <c r="AB621" s="142">
        <v>0</v>
      </c>
      <c r="AC621" s="142">
        <v>0</v>
      </c>
      <c r="AD621" s="142">
        <v>0</v>
      </c>
      <c r="AE621" s="142">
        <v>0</v>
      </c>
      <c r="AF621" s="142">
        <f t="shared" si="221"/>
        <v>151</v>
      </c>
      <c r="AG621" s="142">
        <v>140</v>
      </c>
      <c r="AH621" s="142">
        <v>11</v>
      </c>
      <c r="AI621" s="142">
        <v>0</v>
      </c>
      <c r="AJ621" s="142">
        <v>0</v>
      </c>
      <c r="AK621" s="142">
        <v>0</v>
      </c>
      <c r="AL621" s="142">
        <v>0</v>
      </c>
      <c r="AM621" s="142">
        <v>0</v>
      </c>
      <c r="AN621" s="142">
        <v>0</v>
      </c>
      <c r="AO621" s="142">
        <v>0</v>
      </c>
      <c r="AP621" s="214">
        <f t="shared" si="222"/>
        <v>0.31161648471841014</v>
      </c>
    </row>
    <row r="622" spans="1:42" ht="11.25">
      <c r="A622" s="45" t="s">
        <v>54</v>
      </c>
      <c r="B622" s="29" t="s">
        <v>26</v>
      </c>
      <c r="C622" s="29">
        <v>840301</v>
      </c>
      <c r="D622" s="48" t="s">
        <v>682</v>
      </c>
      <c r="E622" s="123" t="s">
        <v>956</v>
      </c>
      <c r="F622" s="20" t="s">
        <v>644</v>
      </c>
      <c r="G622" s="142">
        <v>508000</v>
      </c>
      <c r="H622" s="142">
        <v>0</v>
      </c>
      <c r="I622" s="142">
        <v>0</v>
      </c>
      <c r="J622" s="142">
        <v>0</v>
      </c>
      <c r="K622" s="142">
        <v>0</v>
      </c>
      <c r="L622" s="142">
        <v>0</v>
      </c>
      <c r="M622" s="142">
        <v>0</v>
      </c>
      <c r="N622" s="142">
        <v>0</v>
      </c>
      <c r="O622" s="142">
        <v>0</v>
      </c>
      <c r="P622" s="142">
        <v>0</v>
      </c>
      <c r="Q622" s="142">
        <v>0</v>
      </c>
      <c r="R622" s="142">
        <v>0</v>
      </c>
      <c r="S622" s="142">
        <v>0</v>
      </c>
      <c r="T622" s="142">
        <v>0</v>
      </c>
      <c r="U622" s="142">
        <v>0</v>
      </c>
      <c r="V622" s="142">
        <v>0</v>
      </c>
      <c r="W622" s="142">
        <v>0</v>
      </c>
      <c r="X622" s="142">
        <v>0</v>
      </c>
      <c r="Y622" s="142">
        <f t="shared" si="220"/>
        <v>0</v>
      </c>
      <c r="Z622" s="142">
        <v>0</v>
      </c>
      <c r="AA622" s="142">
        <v>0</v>
      </c>
      <c r="AB622" s="142">
        <v>0</v>
      </c>
      <c r="AC622" s="142">
        <v>0</v>
      </c>
      <c r="AD622" s="142">
        <v>0</v>
      </c>
      <c r="AE622" s="142">
        <v>0</v>
      </c>
      <c r="AF622" s="142">
        <f t="shared" si="221"/>
        <v>0</v>
      </c>
      <c r="AG622" s="142">
        <v>0</v>
      </c>
      <c r="AH622" s="142">
        <v>0</v>
      </c>
      <c r="AI622" s="142">
        <v>0</v>
      </c>
      <c r="AJ622" s="142">
        <v>0</v>
      </c>
      <c r="AK622" s="142">
        <v>0</v>
      </c>
      <c r="AL622" s="142">
        <v>0</v>
      </c>
      <c r="AM622" s="142">
        <v>0</v>
      </c>
      <c r="AN622" s="142">
        <v>0</v>
      </c>
      <c r="AO622" s="142">
        <v>0</v>
      </c>
      <c r="AP622" s="214" t="s">
        <v>992</v>
      </c>
    </row>
    <row r="623" spans="1:42" ht="11.25">
      <c r="A623" s="29" t="s">
        <v>29</v>
      </c>
      <c r="B623" s="29" t="s">
        <v>26</v>
      </c>
      <c r="C623" s="29">
        <v>840301</v>
      </c>
      <c r="D623" s="48" t="s">
        <v>450</v>
      </c>
      <c r="E623" s="49" t="s">
        <v>451</v>
      </c>
      <c r="F623" s="15" t="s">
        <v>199</v>
      </c>
      <c r="G623" s="142">
        <v>3922082</v>
      </c>
      <c r="H623" s="142">
        <v>2519097</v>
      </c>
      <c r="I623" s="142">
        <v>2295514</v>
      </c>
      <c r="J623" s="142">
        <v>0</v>
      </c>
      <c r="K623" s="142">
        <v>0</v>
      </c>
      <c r="L623" s="142">
        <v>181297</v>
      </c>
      <c r="M623" s="142">
        <v>0</v>
      </c>
      <c r="N623" s="142">
        <v>0</v>
      </c>
      <c r="O623" s="142">
        <v>42286</v>
      </c>
      <c r="P623" s="142">
        <v>33458</v>
      </c>
      <c r="Q623" s="142">
        <v>8828</v>
      </c>
      <c r="R623" s="142">
        <v>0</v>
      </c>
      <c r="S623" s="142">
        <v>0</v>
      </c>
      <c r="T623" s="142">
        <v>0</v>
      </c>
      <c r="U623" s="142">
        <v>0</v>
      </c>
      <c r="V623" s="142">
        <v>0</v>
      </c>
      <c r="W623" s="142">
        <v>0</v>
      </c>
      <c r="X623" s="142">
        <v>436063</v>
      </c>
      <c r="Y623" s="142">
        <f>SUM(Z623:AF623)+SUM(AI623:AN623)</f>
        <v>1810299</v>
      </c>
      <c r="Z623" s="142">
        <v>1783408</v>
      </c>
      <c r="AA623" s="142">
        <v>0</v>
      </c>
      <c r="AB623" s="142">
        <v>0</v>
      </c>
      <c r="AC623" s="142">
        <v>6533</v>
      </c>
      <c r="AD623" s="142">
        <v>0</v>
      </c>
      <c r="AE623" s="142">
        <v>0</v>
      </c>
      <c r="AF623" s="142">
        <f t="shared" si="221"/>
        <v>20358</v>
      </c>
      <c r="AG623" s="142">
        <v>16068</v>
      </c>
      <c r="AH623" s="142">
        <v>4290</v>
      </c>
      <c r="AI623" s="142">
        <v>0</v>
      </c>
      <c r="AJ623" s="142">
        <v>0</v>
      </c>
      <c r="AK623" s="142">
        <v>0</v>
      </c>
      <c r="AL623" s="142">
        <v>0</v>
      </c>
      <c r="AM623" s="142">
        <v>0</v>
      </c>
      <c r="AN623" s="142">
        <v>0</v>
      </c>
      <c r="AO623" s="142">
        <v>674156</v>
      </c>
      <c r="AP623" s="214">
        <f t="shared" si="222"/>
        <v>71.863012817688244</v>
      </c>
    </row>
    <row r="624" spans="1:42" ht="22.5">
      <c r="A624" s="45" t="s">
        <v>29</v>
      </c>
      <c r="B624" s="29" t="s">
        <v>26</v>
      </c>
      <c r="C624" s="29">
        <v>840301</v>
      </c>
      <c r="D624" s="48" t="s">
        <v>985</v>
      </c>
      <c r="E624" s="123" t="s">
        <v>986</v>
      </c>
      <c r="F624" s="20" t="s">
        <v>452</v>
      </c>
      <c r="G624" s="142">
        <v>24726743</v>
      </c>
      <c r="H624" s="142">
        <v>1999129</v>
      </c>
      <c r="I624" s="142">
        <v>1559117</v>
      </c>
      <c r="J624" s="142">
        <v>0</v>
      </c>
      <c r="K624" s="142">
        <v>0</v>
      </c>
      <c r="L624" s="142">
        <v>420962</v>
      </c>
      <c r="M624" s="142">
        <v>0</v>
      </c>
      <c r="N624" s="142">
        <v>0</v>
      </c>
      <c r="O624" s="142">
        <v>19050</v>
      </c>
      <c r="P624" s="142">
        <v>15000</v>
      </c>
      <c r="Q624" s="142">
        <v>4050</v>
      </c>
      <c r="R624" s="142">
        <v>0</v>
      </c>
      <c r="S624" s="142">
        <v>0</v>
      </c>
      <c r="T624" s="142">
        <v>0</v>
      </c>
      <c r="U624" s="142">
        <v>0</v>
      </c>
      <c r="V624" s="142">
        <v>0</v>
      </c>
      <c r="W624" s="142">
        <v>0</v>
      </c>
      <c r="X624" s="142">
        <v>0</v>
      </c>
      <c r="Y624" s="142">
        <f t="shared" si="220"/>
        <v>0</v>
      </c>
      <c r="Z624" s="142">
        <v>0</v>
      </c>
      <c r="AA624" s="142">
        <v>0</v>
      </c>
      <c r="AB624" s="142">
        <v>0</v>
      </c>
      <c r="AC624" s="142">
        <v>0</v>
      </c>
      <c r="AD624" s="142">
        <v>0</v>
      </c>
      <c r="AE624" s="142">
        <v>0</v>
      </c>
      <c r="AF624" s="142">
        <f t="shared" si="221"/>
        <v>0</v>
      </c>
      <c r="AG624" s="142">
        <v>0</v>
      </c>
      <c r="AH624" s="142">
        <v>0</v>
      </c>
      <c r="AI624" s="142">
        <v>0</v>
      </c>
      <c r="AJ624" s="142">
        <v>0</v>
      </c>
      <c r="AK624" s="142">
        <v>0</v>
      </c>
      <c r="AL624" s="142">
        <v>0</v>
      </c>
      <c r="AM624" s="142">
        <v>0</v>
      </c>
      <c r="AN624" s="142">
        <v>0</v>
      </c>
      <c r="AO624" s="142">
        <v>0</v>
      </c>
      <c r="AP624" s="214">
        <f t="shared" si="222"/>
        <v>0</v>
      </c>
    </row>
    <row r="625" spans="1:42" s="47" customFormat="1" ht="22.5">
      <c r="A625" s="45" t="s">
        <v>29</v>
      </c>
      <c r="B625" s="29" t="s">
        <v>26</v>
      </c>
      <c r="C625" s="29">
        <v>840301</v>
      </c>
      <c r="D625" s="46" t="s">
        <v>453</v>
      </c>
      <c r="E625" s="30" t="s">
        <v>454</v>
      </c>
      <c r="F625" s="32" t="s">
        <v>151</v>
      </c>
      <c r="G625" s="142">
        <v>8922</v>
      </c>
      <c r="H625" s="142">
        <v>8922</v>
      </c>
      <c r="I625" s="142">
        <v>0</v>
      </c>
      <c r="J625" s="142">
        <v>0</v>
      </c>
      <c r="K625" s="142">
        <v>0</v>
      </c>
      <c r="L625" s="142">
        <v>0</v>
      </c>
      <c r="M625" s="142">
        <v>0</v>
      </c>
      <c r="N625" s="142">
        <v>0</v>
      </c>
      <c r="O625" s="142">
        <v>8922</v>
      </c>
      <c r="P625" s="142">
        <v>7025</v>
      </c>
      <c r="Q625" s="142">
        <v>1897</v>
      </c>
      <c r="R625" s="142">
        <v>0</v>
      </c>
      <c r="S625" s="142">
        <v>0</v>
      </c>
      <c r="T625" s="142">
        <v>0</v>
      </c>
      <c r="U625" s="142">
        <v>0</v>
      </c>
      <c r="V625" s="142">
        <v>0</v>
      </c>
      <c r="W625" s="142">
        <v>0</v>
      </c>
      <c r="X625" s="142">
        <v>0</v>
      </c>
      <c r="Y625" s="142">
        <f t="shared" si="220"/>
        <v>6679</v>
      </c>
      <c r="Z625" s="142">
        <v>0</v>
      </c>
      <c r="AA625" s="142">
        <v>0</v>
      </c>
      <c r="AB625" s="142">
        <v>0</v>
      </c>
      <c r="AC625" s="142">
        <v>0</v>
      </c>
      <c r="AD625" s="142">
        <v>0</v>
      </c>
      <c r="AE625" s="142">
        <v>0</v>
      </c>
      <c r="AF625" s="142">
        <f t="shared" si="221"/>
        <v>6679</v>
      </c>
      <c r="AG625" s="142">
        <v>5259</v>
      </c>
      <c r="AH625" s="142">
        <v>1420</v>
      </c>
      <c r="AI625" s="142">
        <v>0</v>
      </c>
      <c r="AJ625" s="142">
        <v>0</v>
      </c>
      <c r="AK625" s="142">
        <v>0</v>
      </c>
      <c r="AL625" s="142">
        <v>0</v>
      </c>
      <c r="AM625" s="142">
        <v>0</v>
      </c>
      <c r="AN625" s="142">
        <v>0</v>
      </c>
      <c r="AO625" s="142">
        <v>0</v>
      </c>
      <c r="AP625" s="214">
        <f t="shared" si="222"/>
        <v>74.859896884106703</v>
      </c>
    </row>
    <row r="626" spans="1:42" s="47" customFormat="1" ht="22.5">
      <c r="A626" s="45" t="s">
        <v>29</v>
      </c>
      <c r="B626" s="29" t="s">
        <v>26</v>
      </c>
      <c r="C626" s="29">
        <v>840301</v>
      </c>
      <c r="D626" s="46" t="s">
        <v>455</v>
      </c>
      <c r="E626" s="30" t="s">
        <v>456</v>
      </c>
      <c r="F626" s="32" t="s">
        <v>151</v>
      </c>
      <c r="G626" s="142">
        <v>9465</v>
      </c>
      <c r="H626" s="142">
        <v>9465</v>
      </c>
      <c r="I626" s="142">
        <v>0</v>
      </c>
      <c r="J626" s="142">
        <v>0</v>
      </c>
      <c r="K626" s="142">
        <v>0</v>
      </c>
      <c r="L626" s="142">
        <v>0</v>
      </c>
      <c r="M626" s="142">
        <v>0</v>
      </c>
      <c r="N626" s="142">
        <v>0</v>
      </c>
      <c r="O626" s="142">
        <v>9465</v>
      </c>
      <c r="P626" s="142">
        <v>7453</v>
      </c>
      <c r="Q626" s="142">
        <v>2012</v>
      </c>
      <c r="R626" s="142">
        <v>0</v>
      </c>
      <c r="S626" s="142">
        <v>0</v>
      </c>
      <c r="T626" s="142">
        <v>0</v>
      </c>
      <c r="U626" s="142">
        <v>0</v>
      </c>
      <c r="V626" s="142">
        <v>0</v>
      </c>
      <c r="W626" s="142">
        <v>0</v>
      </c>
      <c r="X626" s="142">
        <v>0</v>
      </c>
      <c r="Y626" s="142">
        <f t="shared" si="220"/>
        <v>6726</v>
      </c>
      <c r="Z626" s="142">
        <v>0</v>
      </c>
      <c r="AA626" s="142">
        <v>0</v>
      </c>
      <c r="AB626" s="142">
        <v>0</v>
      </c>
      <c r="AC626" s="142">
        <v>0</v>
      </c>
      <c r="AD626" s="142">
        <v>0</v>
      </c>
      <c r="AE626" s="142">
        <v>0</v>
      </c>
      <c r="AF626" s="142">
        <f t="shared" si="221"/>
        <v>6726</v>
      </c>
      <c r="AG626" s="142">
        <v>5296</v>
      </c>
      <c r="AH626" s="142">
        <v>1430</v>
      </c>
      <c r="AI626" s="142">
        <v>0</v>
      </c>
      <c r="AJ626" s="142">
        <v>0</v>
      </c>
      <c r="AK626" s="142">
        <v>0</v>
      </c>
      <c r="AL626" s="142">
        <v>0</v>
      </c>
      <c r="AM626" s="142">
        <v>0</v>
      </c>
      <c r="AN626" s="142">
        <v>0</v>
      </c>
      <c r="AO626" s="142">
        <v>0</v>
      </c>
      <c r="AP626" s="214">
        <f t="shared" si="222"/>
        <v>71.061806656101425</v>
      </c>
    </row>
    <row r="627" spans="1:42" ht="11.25">
      <c r="A627" s="45" t="s">
        <v>29</v>
      </c>
      <c r="B627" s="29" t="s">
        <v>26</v>
      </c>
      <c r="C627" s="29">
        <v>840301</v>
      </c>
      <c r="D627" s="48" t="s">
        <v>457</v>
      </c>
      <c r="E627" s="54" t="s">
        <v>458</v>
      </c>
      <c r="F627" s="20" t="s">
        <v>151</v>
      </c>
      <c r="G627" s="142">
        <v>65889</v>
      </c>
      <c r="H627" s="142">
        <v>64002</v>
      </c>
      <c r="I627" s="142">
        <v>37400</v>
      </c>
      <c r="J627" s="142">
        <v>0</v>
      </c>
      <c r="K627" s="142">
        <v>0</v>
      </c>
      <c r="L627" s="142">
        <v>10098</v>
      </c>
      <c r="M627" s="142">
        <v>0</v>
      </c>
      <c r="N627" s="142">
        <v>0</v>
      </c>
      <c r="O627" s="142">
        <v>16504</v>
      </c>
      <c r="P627" s="142">
        <v>12995</v>
      </c>
      <c r="Q627" s="142">
        <v>3509</v>
      </c>
      <c r="R627" s="142">
        <v>0</v>
      </c>
      <c r="S627" s="142">
        <v>0</v>
      </c>
      <c r="T627" s="142">
        <v>0</v>
      </c>
      <c r="U627" s="142">
        <v>0</v>
      </c>
      <c r="V627" s="142">
        <v>0</v>
      </c>
      <c r="W627" s="142">
        <v>0</v>
      </c>
      <c r="X627" s="142">
        <v>0</v>
      </c>
      <c r="Y627" s="142">
        <f t="shared" si="220"/>
        <v>32398</v>
      </c>
      <c r="Z627" s="142">
        <v>14960</v>
      </c>
      <c r="AA627" s="142">
        <v>0</v>
      </c>
      <c r="AB627" s="142">
        <v>0</v>
      </c>
      <c r="AC627" s="142">
        <v>4039</v>
      </c>
      <c r="AD627" s="142">
        <v>0</v>
      </c>
      <c r="AE627" s="142">
        <v>0</v>
      </c>
      <c r="AF627" s="142">
        <f t="shared" si="221"/>
        <v>13399</v>
      </c>
      <c r="AG627" s="142">
        <v>10572</v>
      </c>
      <c r="AH627" s="142">
        <v>2827</v>
      </c>
      <c r="AI627" s="142">
        <v>0</v>
      </c>
      <c r="AJ627" s="142">
        <v>0</v>
      </c>
      <c r="AK627" s="142">
        <v>0</v>
      </c>
      <c r="AL627" s="142">
        <v>0</v>
      </c>
      <c r="AM627" s="142">
        <v>0</v>
      </c>
      <c r="AN627" s="142">
        <v>0</v>
      </c>
      <c r="AO627" s="142">
        <v>0</v>
      </c>
      <c r="AP627" s="214">
        <f t="shared" si="222"/>
        <v>50.620293115840134</v>
      </c>
    </row>
    <row r="628" spans="1:42" ht="22.5">
      <c r="A628" s="45" t="s">
        <v>29</v>
      </c>
      <c r="B628" s="29" t="s">
        <v>26</v>
      </c>
      <c r="C628" s="29">
        <v>840301</v>
      </c>
      <c r="D628" s="48" t="s">
        <v>459</v>
      </c>
      <c r="E628" s="54" t="s">
        <v>460</v>
      </c>
      <c r="F628" s="20" t="s">
        <v>151</v>
      </c>
      <c r="G628" s="142">
        <v>85805</v>
      </c>
      <c r="H628" s="142">
        <v>84162</v>
      </c>
      <c r="I628" s="142">
        <v>39200</v>
      </c>
      <c r="J628" s="142">
        <v>0</v>
      </c>
      <c r="K628" s="142">
        <v>0</v>
      </c>
      <c r="L628" s="142">
        <v>10584</v>
      </c>
      <c r="M628" s="142">
        <v>0</v>
      </c>
      <c r="N628" s="142">
        <v>0</v>
      </c>
      <c r="O628" s="142">
        <v>34378</v>
      </c>
      <c r="P628" s="142">
        <v>27069</v>
      </c>
      <c r="Q628" s="142">
        <v>7309</v>
      </c>
      <c r="R628" s="142">
        <v>0</v>
      </c>
      <c r="S628" s="142">
        <v>0</v>
      </c>
      <c r="T628" s="142">
        <v>0</v>
      </c>
      <c r="U628" s="142">
        <v>0</v>
      </c>
      <c r="V628" s="142">
        <v>0</v>
      </c>
      <c r="W628" s="142">
        <v>0</v>
      </c>
      <c r="X628" s="142">
        <v>0</v>
      </c>
      <c r="Y628" s="142">
        <f t="shared" si="220"/>
        <v>66979</v>
      </c>
      <c r="Z628" s="142">
        <v>31360</v>
      </c>
      <c r="AA628" s="142">
        <v>0</v>
      </c>
      <c r="AB628" s="142">
        <v>0</v>
      </c>
      <c r="AC628" s="142">
        <v>8467</v>
      </c>
      <c r="AD628" s="142">
        <v>0</v>
      </c>
      <c r="AE628" s="142">
        <v>0</v>
      </c>
      <c r="AF628" s="142">
        <f t="shared" si="221"/>
        <v>27152</v>
      </c>
      <c r="AG628" s="142">
        <v>21443</v>
      </c>
      <c r="AH628" s="142">
        <v>5709</v>
      </c>
      <c r="AI628" s="142">
        <v>0</v>
      </c>
      <c r="AJ628" s="142">
        <v>0</v>
      </c>
      <c r="AK628" s="142">
        <v>0</v>
      </c>
      <c r="AL628" s="142">
        <v>0</v>
      </c>
      <c r="AM628" s="142">
        <v>0</v>
      </c>
      <c r="AN628" s="142">
        <v>0</v>
      </c>
      <c r="AO628" s="142">
        <v>0</v>
      </c>
      <c r="AP628" s="214">
        <f t="shared" si="222"/>
        <v>79.5834224471852</v>
      </c>
    </row>
    <row r="629" spans="1:42" ht="11.25">
      <c r="A629" s="45" t="s">
        <v>29</v>
      </c>
      <c r="B629" s="29" t="s">
        <v>26</v>
      </c>
      <c r="C629" s="29">
        <v>840301</v>
      </c>
      <c r="D629" s="46" t="s">
        <v>461</v>
      </c>
      <c r="E629" s="30" t="s">
        <v>462</v>
      </c>
      <c r="F629" s="25" t="s">
        <v>151</v>
      </c>
      <c r="G629" s="142">
        <v>85216</v>
      </c>
      <c r="H629" s="142">
        <v>45320</v>
      </c>
      <c r="I629" s="142">
        <v>35685</v>
      </c>
      <c r="J629" s="142">
        <v>0</v>
      </c>
      <c r="K629" s="142">
        <v>0</v>
      </c>
      <c r="L629" s="142">
        <v>0</v>
      </c>
      <c r="M629" s="142">
        <v>0</v>
      </c>
      <c r="N629" s="142">
        <v>9635</v>
      </c>
      <c r="O629" s="142">
        <v>0</v>
      </c>
      <c r="P629" s="142">
        <v>0</v>
      </c>
      <c r="Q629" s="142">
        <v>0</v>
      </c>
      <c r="R629" s="142">
        <v>0</v>
      </c>
      <c r="S629" s="142">
        <v>0</v>
      </c>
      <c r="T629" s="142">
        <v>0</v>
      </c>
      <c r="U629" s="142">
        <v>0</v>
      </c>
      <c r="V629" s="142">
        <v>0</v>
      </c>
      <c r="W629" s="142">
        <v>0</v>
      </c>
      <c r="X629" s="142">
        <v>0</v>
      </c>
      <c r="Y629" s="142">
        <f t="shared" ref="Y629:Y633" si="223">SUM(Z629:AF629)+SUM(AI629:AN629)</f>
        <v>52270</v>
      </c>
      <c r="Z629" s="142">
        <v>35685</v>
      </c>
      <c r="AA629" s="142">
        <v>0</v>
      </c>
      <c r="AB629" s="142">
        <v>0</v>
      </c>
      <c r="AC629" s="142">
        <v>0</v>
      </c>
      <c r="AD629" s="142">
        <v>0</v>
      </c>
      <c r="AE629" s="142">
        <v>16585</v>
      </c>
      <c r="AF629" s="142">
        <f t="shared" si="221"/>
        <v>0</v>
      </c>
      <c r="AG629" s="142">
        <v>0</v>
      </c>
      <c r="AH629" s="142">
        <v>0</v>
      </c>
      <c r="AI629" s="142">
        <v>0</v>
      </c>
      <c r="AJ629" s="142">
        <v>0</v>
      </c>
      <c r="AK629" s="142">
        <v>0</v>
      </c>
      <c r="AL629" s="142">
        <v>0</v>
      </c>
      <c r="AM629" s="142">
        <v>0</v>
      </c>
      <c r="AN629" s="142">
        <v>0</v>
      </c>
      <c r="AO629" s="142">
        <v>0</v>
      </c>
      <c r="AP629" s="214">
        <f t="shared" si="222"/>
        <v>115.33539276257723</v>
      </c>
    </row>
    <row r="630" spans="1:42" ht="11.25">
      <c r="A630" s="45" t="s">
        <v>29</v>
      </c>
      <c r="B630" s="29" t="s">
        <v>26</v>
      </c>
      <c r="C630" s="29">
        <v>840301</v>
      </c>
      <c r="D630" s="48" t="s">
        <v>463</v>
      </c>
      <c r="E630" s="54" t="s">
        <v>464</v>
      </c>
      <c r="F630" s="20" t="s">
        <v>89</v>
      </c>
      <c r="G630" s="142">
        <v>322580</v>
      </c>
      <c r="H630" s="142">
        <v>127000</v>
      </c>
      <c r="I630" s="142">
        <v>99804</v>
      </c>
      <c r="J630" s="142">
        <v>0</v>
      </c>
      <c r="K630" s="142">
        <v>0</v>
      </c>
      <c r="L630" s="142">
        <v>26947</v>
      </c>
      <c r="M630" s="142">
        <v>0</v>
      </c>
      <c r="N630" s="142">
        <v>0</v>
      </c>
      <c r="O630" s="142">
        <v>249</v>
      </c>
      <c r="P630" s="142">
        <v>196</v>
      </c>
      <c r="Q630" s="142">
        <v>53</v>
      </c>
      <c r="R630" s="142">
        <v>0</v>
      </c>
      <c r="S630" s="142">
        <v>0</v>
      </c>
      <c r="T630" s="142">
        <v>0</v>
      </c>
      <c r="U630" s="142">
        <v>0</v>
      </c>
      <c r="V630" s="142">
        <v>0</v>
      </c>
      <c r="W630" s="142">
        <v>0</v>
      </c>
      <c r="X630" s="142">
        <v>0</v>
      </c>
      <c r="Y630" s="142">
        <f t="shared" si="223"/>
        <v>126016</v>
      </c>
      <c r="Z630" s="142">
        <v>99225</v>
      </c>
      <c r="AA630" s="142">
        <v>0</v>
      </c>
      <c r="AB630" s="142">
        <v>0</v>
      </c>
      <c r="AC630" s="142">
        <v>26791</v>
      </c>
      <c r="AD630" s="142">
        <v>0</v>
      </c>
      <c r="AE630" s="142">
        <v>0</v>
      </c>
      <c r="AF630" s="142">
        <f t="shared" si="221"/>
        <v>0</v>
      </c>
      <c r="AG630" s="142">
        <v>0</v>
      </c>
      <c r="AH630" s="142">
        <v>0</v>
      </c>
      <c r="AI630" s="142">
        <v>0</v>
      </c>
      <c r="AJ630" s="142">
        <v>0</v>
      </c>
      <c r="AK630" s="142">
        <v>0</v>
      </c>
      <c r="AL630" s="142">
        <v>0</v>
      </c>
      <c r="AM630" s="142">
        <v>0</v>
      </c>
      <c r="AN630" s="142">
        <v>0</v>
      </c>
      <c r="AO630" s="142">
        <v>0</v>
      </c>
      <c r="AP630" s="214">
        <f t="shared" si="222"/>
        <v>99.225196850393701</v>
      </c>
    </row>
    <row r="631" spans="1:42" ht="11.25">
      <c r="A631" s="45" t="s">
        <v>29</v>
      </c>
      <c r="B631" s="29" t="s">
        <v>26</v>
      </c>
      <c r="C631" s="29">
        <v>840301</v>
      </c>
      <c r="D631" s="48" t="s">
        <v>718</v>
      </c>
      <c r="E631" s="54" t="s">
        <v>716</v>
      </c>
      <c r="F631" s="20">
        <v>2021</v>
      </c>
      <c r="G631" s="142">
        <v>63166</v>
      </c>
      <c r="H631" s="142">
        <v>63166</v>
      </c>
      <c r="I631" s="142">
        <v>49737</v>
      </c>
      <c r="J631" s="142">
        <v>0</v>
      </c>
      <c r="K631" s="142">
        <v>0</v>
      </c>
      <c r="L631" s="142">
        <v>1107</v>
      </c>
      <c r="M631" s="142">
        <v>0</v>
      </c>
      <c r="N631" s="142">
        <v>12322</v>
      </c>
      <c r="O631" s="142">
        <v>0</v>
      </c>
      <c r="P631" s="142">
        <v>0</v>
      </c>
      <c r="Q631" s="142">
        <v>0</v>
      </c>
      <c r="R631" s="142">
        <v>0</v>
      </c>
      <c r="S631" s="142">
        <v>0</v>
      </c>
      <c r="T631" s="142">
        <v>0</v>
      </c>
      <c r="U631" s="142">
        <v>0</v>
      </c>
      <c r="V631" s="142">
        <v>0</v>
      </c>
      <c r="W631" s="142">
        <v>0</v>
      </c>
      <c r="X631" s="142">
        <v>0</v>
      </c>
      <c r="Y631" s="142">
        <f t="shared" si="223"/>
        <v>25989</v>
      </c>
      <c r="Z631" s="142">
        <v>22837</v>
      </c>
      <c r="AA631" s="142">
        <v>0</v>
      </c>
      <c r="AB631" s="142">
        <v>0</v>
      </c>
      <c r="AC631" s="142">
        <v>1107</v>
      </c>
      <c r="AD631" s="142">
        <v>0</v>
      </c>
      <c r="AE631" s="142">
        <v>2045</v>
      </c>
      <c r="AF631" s="142">
        <f t="shared" si="221"/>
        <v>0</v>
      </c>
      <c r="AG631" s="142">
        <v>0</v>
      </c>
      <c r="AH631" s="142">
        <v>0</v>
      </c>
      <c r="AI631" s="142">
        <v>0</v>
      </c>
      <c r="AJ631" s="142">
        <v>0</v>
      </c>
      <c r="AK631" s="142">
        <v>0</v>
      </c>
      <c r="AL631" s="142">
        <v>0</v>
      </c>
      <c r="AM631" s="142">
        <v>0</v>
      </c>
      <c r="AN631" s="142">
        <v>0</v>
      </c>
      <c r="AO631" s="142">
        <v>0</v>
      </c>
      <c r="AP631" s="214">
        <f t="shared" si="222"/>
        <v>41.143969857201654</v>
      </c>
    </row>
    <row r="632" spans="1:42" ht="11.25">
      <c r="A632" s="45" t="s">
        <v>29</v>
      </c>
      <c r="B632" s="29" t="s">
        <v>26</v>
      </c>
      <c r="C632" s="29">
        <v>840301</v>
      </c>
      <c r="D632" s="48" t="s">
        <v>719</v>
      </c>
      <c r="E632" s="54" t="s">
        <v>717</v>
      </c>
      <c r="F632" s="20" t="s">
        <v>55</v>
      </c>
      <c r="G632" s="142">
        <v>289155</v>
      </c>
      <c r="H632" s="142">
        <v>12700</v>
      </c>
      <c r="I632" s="142">
        <v>9995</v>
      </c>
      <c r="J632" s="142">
        <v>0</v>
      </c>
      <c r="K632" s="142">
        <v>0</v>
      </c>
      <c r="L632" s="142">
        <v>2699</v>
      </c>
      <c r="M632" s="142">
        <v>0</v>
      </c>
      <c r="N632" s="142">
        <v>0</v>
      </c>
      <c r="O632" s="142">
        <v>6</v>
      </c>
      <c r="P632" s="142">
        <v>5</v>
      </c>
      <c r="Q632" s="142">
        <v>1</v>
      </c>
      <c r="R632" s="142">
        <v>0</v>
      </c>
      <c r="S632" s="142">
        <v>0</v>
      </c>
      <c r="T632" s="142">
        <v>0</v>
      </c>
      <c r="U632" s="142">
        <v>0</v>
      </c>
      <c r="V632" s="142">
        <v>0</v>
      </c>
      <c r="W632" s="142">
        <v>0</v>
      </c>
      <c r="X632" s="142">
        <v>0</v>
      </c>
      <c r="Y632" s="142">
        <f t="shared" si="223"/>
        <v>3603</v>
      </c>
      <c r="Z632" s="142">
        <v>2837</v>
      </c>
      <c r="AA632" s="142">
        <v>0</v>
      </c>
      <c r="AB632" s="142">
        <v>0</v>
      </c>
      <c r="AC632" s="142">
        <v>766</v>
      </c>
      <c r="AD632" s="142">
        <v>0</v>
      </c>
      <c r="AE632" s="142">
        <v>0</v>
      </c>
      <c r="AF632" s="142">
        <f t="shared" si="221"/>
        <v>0</v>
      </c>
      <c r="AG632" s="142">
        <v>0</v>
      </c>
      <c r="AH632" s="142">
        <v>0</v>
      </c>
      <c r="AI632" s="142">
        <v>0</v>
      </c>
      <c r="AJ632" s="142">
        <v>0</v>
      </c>
      <c r="AK632" s="142">
        <v>0</v>
      </c>
      <c r="AL632" s="142">
        <v>0</v>
      </c>
      <c r="AM632" s="142">
        <v>0</v>
      </c>
      <c r="AN632" s="142">
        <v>0</v>
      </c>
      <c r="AO632" s="142">
        <v>0</v>
      </c>
      <c r="AP632" s="214">
        <f t="shared" si="222"/>
        <v>28.370078740157478</v>
      </c>
    </row>
    <row r="633" spans="1:42" ht="11.25">
      <c r="A633" s="45" t="s">
        <v>25</v>
      </c>
      <c r="B633" s="29" t="s">
        <v>26</v>
      </c>
      <c r="C633" s="29">
        <v>889701</v>
      </c>
      <c r="D633" s="48" t="s">
        <v>734</v>
      </c>
      <c r="E633" s="54" t="s">
        <v>662</v>
      </c>
      <c r="F633" s="19" t="s">
        <v>55</v>
      </c>
      <c r="G633" s="142">
        <v>82804</v>
      </c>
      <c r="H633" s="142">
        <v>44704</v>
      </c>
      <c r="I633" s="142">
        <v>0</v>
      </c>
      <c r="J633" s="142">
        <v>0</v>
      </c>
      <c r="K633" s="142">
        <v>0</v>
      </c>
      <c r="L633" s="142">
        <v>0</v>
      </c>
      <c r="M633" s="142">
        <v>0</v>
      </c>
      <c r="N633" s="142">
        <v>0</v>
      </c>
      <c r="O633" s="142">
        <v>44704</v>
      </c>
      <c r="P633" s="142">
        <v>35200</v>
      </c>
      <c r="Q633" s="142">
        <v>9504</v>
      </c>
      <c r="R633" s="142">
        <v>0</v>
      </c>
      <c r="S633" s="142">
        <v>0</v>
      </c>
      <c r="T633" s="142">
        <v>0</v>
      </c>
      <c r="U633" s="142">
        <v>0</v>
      </c>
      <c r="V633" s="142">
        <v>0</v>
      </c>
      <c r="W633" s="142">
        <v>0</v>
      </c>
      <c r="X633" s="142">
        <v>0</v>
      </c>
      <c r="Y633" s="142">
        <f t="shared" si="223"/>
        <v>41529</v>
      </c>
      <c r="Z633" s="142">
        <v>0</v>
      </c>
      <c r="AA633" s="142">
        <v>0</v>
      </c>
      <c r="AB633" s="142">
        <v>0</v>
      </c>
      <c r="AC633" s="142">
        <v>0</v>
      </c>
      <c r="AD633" s="142">
        <v>0</v>
      </c>
      <c r="AE633" s="142">
        <v>0</v>
      </c>
      <c r="AF633" s="142">
        <f t="shared" si="221"/>
        <v>41529</v>
      </c>
      <c r="AG633" s="142">
        <v>32700</v>
      </c>
      <c r="AH633" s="142">
        <v>8829</v>
      </c>
      <c r="AI633" s="142">
        <v>0</v>
      </c>
      <c r="AJ633" s="142">
        <v>0</v>
      </c>
      <c r="AK633" s="142">
        <v>0</v>
      </c>
      <c r="AL633" s="142">
        <v>0</v>
      </c>
      <c r="AM633" s="142">
        <v>0</v>
      </c>
      <c r="AN633" s="142">
        <v>0</v>
      </c>
      <c r="AO633" s="142">
        <v>0</v>
      </c>
      <c r="AP633" s="214">
        <f t="shared" si="222"/>
        <v>92.897727272727266</v>
      </c>
    </row>
    <row r="634" spans="1:42" ht="12.75">
      <c r="A634" s="45"/>
      <c r="B634" s="29"/>
      <c r="C634" s="29"/>
      <c r="D634" s="71"/>
      <c r="E634" s="72"/>
      <c r="F634" s="19"/>
      <c r="G634" s="142"/>
      <c r="H634" s="142"/>
      <c r="I634" s="17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6"/>
      <c r="Y634" s="142"/>
      <c r="Z634" s="17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  <c r="AL634" s="140"/>
      <c r="AM634" s="140"/>
      <c r="AN634" s="140"/>
      <c r="AO634" s="146"/>
      <c r="AP634" s="213"/>
    </row>
    <row r="635" spans="1:42" s="36" customFormat="1" ht="11.25">
      <c r="A635" s="87"/>
      <c r="B635" s="82"/>
      <c r="C635" s="82"/>
      <c r="D635" s="88"/>
      <c r="E635" s="69" t="s">
        <v>601</v>
      </c>
      <c r="F635" s="41"/>
      <c r="G635" s="39">
        <f t="shared" ref="G635:AO635" si="224">SUM(G616:G633)</f>
        <v>256662394</v>
      </c>
      <c r="H635" s="39">
        <f t="shared" si="224"/>
        <v>9840841</v>
      </c>
      <c r="I635" s="39">
        <f t="shared" si="224"/>
        <v>8142664</v>
      </c>
      <c r="J635" s="39">
        <f t="shared" si="224"/>
        <v>0</v>
      </c>
      <c r="K635" s="39">
        <f t="shared" si="224"/>
        <v>0</v>
      </c>
      <c r="L635" s="39">
        <f t="shared" si="224"/>
        <v>941287</v>
      </c>
      <c r="M635" s="39">
        <f t="shared" si="224"/>
        <v>0</v>
      </c>
      <c r="N635" s="39">
        <f t="shared" si="224"/>
        <v>395656</v>
      </c>
      <c r="O635" s="39">
        <f t="shared" si="224"/>
        <v>361234</v>
      </c>
      <c r="P635" s="39">
        <f t="shared" si="224"/>
        <v>284597</v>
      </c>
      <c r="Q635" s="39">
        <f t="shared" si="224"/>
        <v>76637</v>
      </c>
      <c r="R635" s="39">
        <f t="shared" si="224"/>
        <v>0</v>
      </c>
      <c r="S635" s="39">
        <f t="shared" si="224"/>
        <v>0</v>
      </c>
      <c r="T635" s="39">
        <f t="shared" si="224"/>
        <v>0</v>
      </c>
      <c r="U635" s="39">
        <f t="shared" si="224"/>
        <v>0</v>
      </c>
      <c r="V635" s="39">
        <f t="shared" si="224"/>
        <v>0</v>
      </c>
      <c r="W635" s="39">
        <f t="shared" si="224"/>
        <v>0</v>
      </c>
      <c r="X635" s="39">
        <f t="shared" si="224"/>
        <v>934503</v>
      </c>
      <c r="Y635" s="39">
        <f t="shared" si="224"/>
        <v>4462379</v>
      </c>
      <c r="Z635" s="39">
        <f t="shared" si="224"/>
        <v>4008660</v>
      </c>
      <c r="AA635" s="39">
        <f t="shared" si="224"/>
        <v>0</v>
      </c>
      <c r="AB635" s="39">
        <f t="shared" si="224"/>
        <v>0</v>
      </c>
      <c r="AC635" s="39">
        <f t="shared" si="224"/>
        <v>168302</v>
      </c>
      <c r="AD635" s="39">
        <f t="shared" si="224"/>
        <v>0</v>
      </c>
      <c r="AE635" s="39">
        <f t="shared" si="224"/>
        <v>18630</v>
      </c>
      <c r="AF635" s="39">
        <f t="shared" si="224"/>
        <v>266787</v>
      </c>
      <c r="AG635" s="39">
        <f t="shared" si="224"/>
        <v>210213</v>
      </c>
      <c r="AH635" s="39">
        <f t="shared" si="224"/>
        <v>56574</v>
      </c>
      <c r="AI635" s="39">
        <f t="shared" si="224"/>
        <v>0</v>
      </c>
      <c r="AJ635" s="39">
        <f t="shared" si="224"/>
        <v>0</v>
      </c>
      <c r="AK635" s="39">
        <f t="shared" si="224"/>
        <v>0</v>
      </c>
      <c r="AL635" s="39">
        <f t="shared" si="224"/>
        <v>0</v>
      </c>
      <c r="AM635" s="39">
        <f t="shared" si="224"/>
        <v>0</v>
      </c>
      <c r="AN635" s="39">
        <f t="shared" si="224"/>
        <v>0</v>
      </c>
      <c r="AO635" s="39">
        <f t="shared" si="224"/>
        <v>1098511</v>
      </c>
      <c r="AP635" s="215">
        <f>+Y635/H635*100</f>
        <v>45.345504515315305</v>
      </c>
    </row>
    <row r="636" spans="1:42" ht="11.25">
      <c r="C636" s="48"/>
      <c r="D636" s="48"/>
      <c r="E636" s="49"/>
      <c r="F636" s="15"/>
      <c r="G636" s="147"/>
      <c r="H636" s="135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6"/>
      <c r="Y636" s="135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  <c r="AN636" s="140"/>
      <c r="AO636" s="146"/>
      <c r="AP636" s="213"/>
    </row>
    <row r="637" spans="1:42" ht="11.25">
      <c r="C637" s="65"/>
      <c r="D637" s="65"/>
      <c r="E637" s="51" t="s">
        <v>465</v>
      </c>
      <c r="F637" s="26"/>
      <c r="G637" s="142"/>
      <c r="H637" s="142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6"/>
      <c r="Y637" s="142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  <c r="AN637" s="140"/>
      <c r="AO637" s="146"/>
      <c r="AP637" s="213"/>
    </row>
    <row r="638" spans="1:42" ht="11.25">
      <c r="C638" s="65"/>
      <c r="D638" s="65"/>
      <c r="E638" s="54"/>
      <c r="F638" s="26"/>
      <c r="G638" s="142"/>
      <c r="H638" s="142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6"/>
      <c r="Y638" s="142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  <c r="AN638" s="140"/>
      <c r="AO638" s="146"/>
      <c r="AP638" s="213"/>
    </row>
    <row r="639" spans="1:42" ht="11.25">
      <c r="C639" s="65"/>
      <c r="D639" s="65"/>
      <c r="E639" s="64" t="s">
        <v>24</v>
      </c>
      <c r="F639" s="26"/>
      <c r="G639" s="142"/>
      <c r="H639" s="142"/>
      <c r="I639" s="144"/>
      <c r="J639" s="144"/>
      <c r="K639" s="144"/>
      <c r="L639" s="144"/>
      <c r="M639" s="144"/>
      <c r="N639" s="144"/>
      <c r="O639" s="140"/>
      <c r="P639" s="144"/>
      <c r="Q639" s="144"/>
      <c r="R639" s="156"/>
      <c r="S639" s="156"/>
      <c r="T639" s="156"/>
      <c r="U639" s="156"/>
      <c r="V639" s="156"/>
      <c r="W639" s="156"/>
      <c r="X639" s="156"/>
      <c r="Y639" s="142"/>
      <c r="Z639" s="144"/>
      <c r="AA639" s="144"/>
      <c r="AB639" s="144"/>
      <c r="AC639" s="144"/>
      <c r="AD639" s="144"/>
      <c r="AE639" s="144"/>
      <c r="AF639" s="140"/>
      <c r="AG639" s="144"/>
      <c r="AH639" s="144"/>
      <c r="AI639" s="156"/>
      <c r="AJ639" s="156"/>
      <c r="AK639" s="156"/>
      <c r="AL639" s="156"/>
      <c r="AM639" s="156"/>
      <c r="AN639" s="156"/>
      <c r="AO639" s="156"/>
      <c r="AP639" s="213"/>
    </row>
    <row r="640" spans="1:42" ht="11.25">
      <c r="C640" s="65"/>
      <c r="D640" s="65"/>
      <c r="E640" s="54"/>
      <c r="F640" s="16"/>
      <c r="G640" s="142"/>
      <c r="H640" s="142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6"/>
      <c r="Y640" s="142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  <c r="AN640" s="140"/>
      <c r="AO640" s="146"/>
      <c r="AP640" s="213"/>
    </row>
    <row r="641" spans="1:42" s="3" customFormat="1" ht="22.5">
      <c r="A641" s="29" t="s">
        <v>29</v>
      </c>
      <c r="B641" s="29" t="s">
        <v>26</v>
      </c>
      <c r="C641" s="29">
        <v>840301</v>
      </c>
      <c r="D641" s="48" t="s">
        <v>466</v>
      </c>
      <c r="E641" s="49" t="s">
        <v>467</v>
      </c>
      <c r="F641" s="15" t="s">
        <v>414</v>
      </c>
      <c r="G641" s="142">
        <v>15359621</v>
      </c>
      <c r="H641" s="142">
        <v>10778060</v>
      </c>
      <c r="I641" s="142">
        <v>8773028</v>
      </c>
      <c r="J641" s="142">
        <v>0</v>
      </c>
      <c r="K641" s="142">
        <v>0</v>
      </c>
      <c r="L641" s="142">
        <v>955691</v>
      </c>
      <c r="M641" s="142">
        <v>0</v>
      </c>
      <c r="N641" s="142">
        <v>0</v>
      </c>
      <c r="O641" s="142">
        <v>1049341</v>
      </c>
      <c r="P641" s="142">
        <v>979436</v>
      </c>
      <c r="Q641" s="142">
        <v>69905</v>
      </c>
      <c r="R641" s="142">
        <v>0</v>
      </c>
      <c r="S641" s="142">
        <v>0</v>
      </c>
      <c r="T641" s="142">
        <v>0</v>
      </c>
      <c r="U641" s="142">
        <v>0</v>
      </c>
      <c r="V641" s="142">
        <v>0</v>
      </c>
      <c r="W641" s="142">
        <v>0</v>
      </c>
      <c r="X641" s="142">
        <v>1591295</v>
      </c>
      <c r="Y641" s="142">
        <f>SUM(Z641:AF641)+SUM(AI641:AN641)</f>
        <v>5439318</v>
      </c>
      <c r="Z641" s="142">
        <v>5030075</v>
      </c>
      <c r="AA641" s="142">
        <v>0</v>
      </c>
      <c r="AB641" s="142">
        <v>0</v>
      </c>
      <c r="AC641" s="142">
        <v>22483</v>
      </c>
      <c r="AD641" s="142">
        <v>0</v>
      </c>
      <c r="AE641" s="142">
        <v>0</v>
      </c>
      <c r="AF641" s="142">
        <f t="shared" ref="AF641:AF647" si="225">+AG641+AH641</f>
        <v>386760</v>
      </c>
      <c r="AG641" s="142">
        <v>370503</v>
      </c>
      <c r="AH641" s="142">
        <v>16257</v>
      </c>
      <c r="AI641" s="142">
        <v>0</v>
      </c>
      <c r="AJ641" s="142">
        <v>0</v>
      </c>
      <c r="AK641" s="142">
        <v>0</v>
      </c>
      <c r="AL641" s="142">
        <v>0</v>
      </c>
      <c r="AM641" s="142">
        <v>0</v>
      </c>
      <c r="AN641" s="142">
        <v>0</v>
      </c>
      <c r="AO641" s="142">
        <v>1530181</v>
      </c>
      <c r="AP641" s="214">
        <f t="shared" ref="AP641:AP647" si="226">+Y641/H641*100</f>
        <v>50.466577473125959</v>
      </c>
    </row>
    <row r="642" spans="1:42" ht="33.75">
      <c r="A642" s="29" t="s">
        <v>29</v>
      </c>
      <c r="B642" s="29" t="s">
        <v>26</v>
      </c>
      <c r="C642" s="29">
        <v>840301</v>
      </c>
      <c r="D642" s="48" t="s">
        <v>468</v>
      </c>
      <c r="E642" s="49" t="s">
        <v>469</v>
      </c>
      <c r="F642" s="15" t="s">
        <v>582</v>
      </c>
      <c r="G642" s="142">
        <v>45329</v>
      </c>
      <c r="H642" s="142">
        <v>16004</v>
      </c>
      <c r="I642" s="142">
        <v>12602</v>
      </c>
      <c r="J642" s="142">
        <v>0</v>
      </c>
      <c r="K642" s="142">
        <v>0</v>
      </c>
      <c r="L642" s="142">
        <v>3402</v>
      </c>
      <c r="M642" s="142">
        <v>0</v>
      </c>
      <c r="N642" s="142">
        <v>0</v>
      </c>
      <c r="O642" s="142">
        <v>0</v>
      </c>
      <c r="P642" s="142">
        <v>0</v>
      </c>
      <c r="Q642" s="142">
        <v>0</v>
      </c>
      <c r="R642" s="142">
        <v>0</v>
      </c>
      <c r="S642" s="142">
        <v>0</v>
      </c>
      <c r="T642" s="142">
        <v>0</v>
      </c>
      <c r="U642" s="142">
        <v>0</v>
      </c>
      <c r="V642" s="142">
        <v>0</v>
      </c>
      <c r="W642" s="142">
        <v>0</v>
      </c>
      <c r="X642" s="142">
        <v>0</v>
      </c>
      <c r="Y642" s="142">
        <f t="shared" ref="Y642:Y647" si="227">SUM(Z642:AF642)+SUM(AI642:AO642)</f>
        <v>6747</v>
      </c>
      <c r="Z642" s="142">
        <v>5313</v>
      </c>
      <c r="AA642" s="142">
        <v>0</v>
      </c>
      <c r="AB642" s="142">
        <v>0</v>
      </c>
      <c r="AC642" s="142">
        <v>1434</v>
      </c>
      <c r="AD642" s="142">
        <v>0</v>
      </c>
      <c r="AE642" s="142">
        <v>0</v>
      </c>
      <c r="AF642" s="142">
        <f t="shared" si="225"/>
        <v>0</v>
      </c>
      <c r="AG642" s="142">
        <v>0</v>
      </c>
      <c r="AH642" s="142">
        <v>0</v>
      </c>
      <c r="AI642" s="142">
        <v>0</v>
      </c>
      <c r="AJ642" s="142">
        <v>0</v>
      </c>
      <c r="AK642" s="142">
        <v>0</v>
      </c>
      <c r="AL642" s="142">
        <v>0</v>
      </c>
      <c r="AM642" s="142">
        <v>0</v>
      </c>
      <c r="AN642" s="142">
        <v>0</v>
      </c>
      <c r="AO642" s="142">
        <v>0</v>
      </c>
      <c r="AP642" s="214">
        <f t="shared" si="226"/>
        <v>42.15821044738815</v>
      </c>
    </row>
    <row r="643" spans="1:42" ht="22.5">
      <c r="A643" s="29" t="s">
        <v>29</v>
      </c>
      <c r="B643" s="29" t="s">
        <v>26</v>
      </c>
      <c r="C643" s="29">
        <v>840301</v>
      </c>
      <c r="D643" s="48" t="s">
        <v>470</v>
      </c>
      <c r="E643" s="49" t="s">
        <v>471</v>
      </c>
      <c r="F643" s="15" t="s">
        <v>375</v>
      </c>
      <c r="G643" s="142">
        <v>10199244</v>
      </c>
      <c r="H643" s="142">
        <v>2407977</v>
      </c>
      <c r="I643" s="142">
        <v>1754894</v>
      </c>
      <c r="J643" s="142">
        <v>0</v>
      </c>
      <c r="K643" s="142">
        <v>0</v>
      </c>
      <c r="L643" s="142">
        <v>473822</v>
      </c>
      <c r="M643" s="142">
        <v>0</v>
      </c>
      <c r="N643" s="142">
        <v>0</v>
      </c>
      <c r="O643" s="142">
        <v>179261</v>
      </c>
      <c r="P643" s="142">
        <v>141150</v>
      </c>
      <c r="Q643" s="142">
        <v>38111</v>
      </c>
      <c r="R643" s="142">
        <v>0</v>
      </c>
      <c r="S643" s="142">
        <v>0</v>
      </c>
      <c r="T643" s="142">
        <v>0</v>
      </c>
      <c r="U643" s="142">
        <v>0</v>
      </c>
      <c r="V643" s="142">
        <v>0</v>
      </c>
      <c r="W643" s="142">
        <v>0</v>
      </c>
      <c r="X643" s="142">
        <v>0</v>
      </c>
      <c r="Y643" s="142">
        <f t="shared" si="227"/>
        <v>1166005</v>
      </c>
      <c r="Z643" s="142">
        <v>918114</v>
      </c>
      <c r="AA643" s="142">
        <v>0</v>
      </c>
      <c r="AB643" s="142">
        <v>0</v>
      </c>
      <c r="AC643" s="142">
        <v>247891</v>
      </c>
      <c r="AD643" s="142">
        <v>0</v>
      </c>
      <c r="AE643" s="142">
        <v>0</v>
      </c>
      <c r="AF643" s="142">
        <f t="shared" si="225"/>
        <v>0</v>
      </c>
      <c r="AG643" s="142">
        <v>0</v>
      </c>
      <c r="AH643" s="142">
        <v>0</v>
      </c>
      <c r="AI643" s="142">
        <v>0</v>
      </c>
      <c r="AJ643" s="142">
        <v>0</v>
      </c>
      <c r="AK643" s="142">
        <v>0</v>
      </c>
      <c r="AL643" s="142">
        <v>0</v>
      </c>
      <c r="AM643" s="142">
        <v>0</v>
      </c>
      <c r="AN643" s="142">
        <v>0</v>
      </c>
      <c r="AO643" s="142">
        <v>0</v>
      </c>
      <c r="AP643" s="214">
        <f t="shared" si="226"/>
        <v>48.422597059689529</v>
      </c>
    </row>
    <row r="644" spans="1:42" ht="11.25">
      <c r="A644" s="29" t="s">
        <v>29</v>
      </c>
      <c r="B644" s="29" t="s">
        <v>26</v>
      </c>
      <c r="C644" s="29">
        <v>840301</v>
      </c>
      <c r="D644" s="48" t="s">
        <v>472</v>
      </c>
      <c r="E644" s="49" t="s">
        <v>473</v>
      </c>
      <c r="F644" s="15" t="s">
        <v>63</v>
      </c>
      <c r="G644" s="142">
        <v>18000</v>
      </c>
      <c r="H644" s="142">
        <v>0</v>
      </c>
      <c r="I644" s="142">
        <v>0</v>
      </c>
      <c r="J644" s="142">
        <v>0</v>
      </c>
      <c r="K644" s="142">
        <v>0</v>
      </c>
      <c r="L644" s="142">
        <v>0</v>
      </c>
      <c r="M644" s="142">
        <v>0</v>
      </c>
      <c r="N644" s="142">
        <v>0</v>
      </c>
      <c r="O644" s="142">
        <v>0</v>
      </c>
      <c r="P644" s="142">
        <v>0</v>
      </c>
      <c r="Q644" s="142">
        <v>0</v>
      </c>
      <c r="R644" s="142">
        <v>0</v>
      </c>
      <c r="S644" s="142">
        <v>0</v>
      </c>
      <c r="T644" s="142">
        <v>0</v>
      </c>
      <c r="U644" s="142">
        <v>0</v>
      </c>
      <c r="V644" s="142">
        <v>0</v>
      </c>
      <c r="W644" s="142">
        <v>0</v>
      </c>
      <c r="X644" s="142">
        <v>0</v>
      </c>
      <c r="Y644" s="142">
        <f t="shared" si="227"/>
        <v>0</v>
      </c>
      <c r="Z644" s="142">
        <v>0</v>
      </c>
      <c r="AA644" s="142">
        <v>0</v>
      </c>
      <c r="AB644" s="142">
        <v>0</v>
      </c>
      <c r="AC644" s="142">
        <v>0</v>
      </c>
      <c r="AD644" s="142">
        <v>0</v>
      </c>
      <c r="AE644" s="142">
        <v>0</v>
      </c>
      <c r="AF644" s="142">
        <f t="shared" si="225"/>
        <v>0</v>
      </c>
      <c r="AG644" s="142">
        <v>0</v>
      </c>
      <c r="AH644" s="142">
        <v>0</v>
      </c>
      <c r="AI644" s="142">
        <v>0</v>
      </c>
      <c r="AJ644" s="142">
        <v>0</v>
      </c>
      <c r="AK644" s="142">
        <v>0</v>
      </c>
      <c r="AL644" s="142">
        <v>0</v>
      </c>
      <c r="AM644" s="142">
        <v>0</v>
      </c>
      <c r="AN644" s="142">
        <v>0</v>
      </c>
      <c r="AO644" s="142">
        <v>0</v>
      </c>
      <c r="AP644" s="214" t="s">
        <v>992</v>
      </c>
    </row>
    <row r="645" spans="1:42" ht="11.25">
      <c r="A645" s="29" t="s">
        <v>29</v>
      </c>
      <c r="B645" s="29" t="s">
        <v>26</v>
      </c>
      <c r="C645" s="29">
        <v>840301</v>
      </c>
      <c r="D645" s="48" t="s">
        <v>474</v>
      </c>
      <c r="E645" s="49" t="s">
        <v>475</v>
      </c>
      <c r="F645" s="15" t="s">
        <v>63</v>
      </c>
      <c r="G645" s="142">
        <v>5200</v>
      </c>
      <c r="H645" s="142">
        <v>0</v>
      </c>
      <c r="I645" s="142">
        <v>0</v>
      </c>
      <c r="J645" s="142">
        <v>0</v>
      </c>
      <c r="K645" s="142">
        <v>0</v>
      </c>
      <c r="L645" s="142">
        <v>0</v>
      </c>
      <c r="M645" s="142">
        <v>0</v>
      </c>
      <c r="N645" s="142">
        <v>0</v>
      </c>
      <c r="O645" s="142">
        <v>0</v>
      </c>
      <c r="P645" s="142">
        <v>0</v>
      </c>
      <c r="Q645" s="142">
        <v>0</v>
      </c>
      <c r="R645" s="142">
        <v>0</v>
      </c>
      <c r="S645" s="142">
        <v>0</v>
      </c>
      <c r="T645" s="142">
        <v>0</v>
      </c>
      <c r="U645" s="142">
        <v>0</v>
      </c>
      <c r="V645" s="142">
        <v>0</v>
      </c>
      <c r="W645" s="142">
        <v>0</v>
      </c>
      <c r="X645" s="142">
        <v>0</v>
      </c>
      <c r="Y645" s="142">
        <f t="shared" si="227"/>
        <v>0</v>
      </c>
      <c r="Z645" s="142">
        <v>0</v>
      </c>
      <c r="AA645" s="142">
        <v>0</v>
      </c>
      <c r="AB645" s="142">
        <v>0</v>
      </c>
      <c r="AC645" s="142">
        <v>0</v>
      </c>
      <c r="AD645" s="142">
        <v>0</v>
      </c>
      <c r="AE645" s="142">
        <v>0</v>
      </c>
      <c r="AF645" s="142">
        <f t="shared" si="225"/>
        <v>0</v>
      </c>
      <c r="AG645" s="142">
        <v>0</v>
      </c>
      <c r="AH645" s="142">
        <v>0</v>
      </c>
      <c r="AI645" s="142">
        <v>0</v>
      </c>
      <c r="AJ645" s="142">
        <v>0</v>
      </c>
      <c r="AK645" s="142">
        <v>0</v>
      </c>
      <c r="AL645" s="142">
        <v>0</v>
      </c>
      <c r="AM645" s="142">
        <v>0</v>
      </c>
      <c r="AN645" s="142">
        <v>0</v>
      </c>
      <c r="AO645" s="142">
        <v>0</v>
      </c>
      <c r="AP645" s="214" t="s">
        <v>992</v>
      </c>
    </row>
    <row r="646" spans="1:42" ht="11.25">
      <c r="A646" s="29" t="s">
        <v>29</v>
      </c>
      <c r="B646" s="29" t="s">
        <v>26</v>
      </c>
      <c r="C646" s="29">
        <v>840301</v>
      </c>
      <c r="D646" s="48" t="s">
        <v>476</v>
      </c>
      <c r="E646" s="49" t="s">
        <v>477</v>
      </c>
      <c r="F646" s="15" t="s">
        <v>582</v>
      </c>
      <c r="G646" s="142">
        <v>6018290</v>
      </c>
      <c r="H646" s="142">
        <v>1570999</v>
      </c>
      <c r="I646" s="142">
        <v>1219036</v>
      </c>
      <c r="J646" s="142">
        <v>0</v>
      </c>
      <c r="K646" s="142">
        <v>0</v>
      </c>
      <c r="L646" s="142">
        <v>329233</v>
      </c>
      <c r="M646" s="142">
        <v>0</v>
      </c>
      <c r="N646" s="142">
        <v>0</v>
      </c>
      <c r="O646" s="142">
        <v>22730</v>
      </c>
      <c r="P646" s="142">
        <v>17971</v>
      </c>
      <c r="Q646" s="142">
        <v>4759</v>
      </c>
      <c r="R646" s="142">
        <v>0</v>
      </c>
      <c r="S646" s="142">
        <v>0</v>
      </c>
      <c r="T646" s="142">
        <v>0</v>
      </c>
      <c r="U646" s="142">
        <v>0</v>
      </c>
      <c r="V646" s="142">
        <v>0</v>
      </c>
      <c r="W646" s="142">
        <v>0</v>
      </c>
      <c r="X646" s="142">
        <v>0</v>
      </c>
      <c r="Y646" s="142">
        <f t="shared" si="227"/>
        <v>917296</v>
      </c>
      <c r="Z646" s="142">
        <v>712209</v>
      </c>
      <c r="AA646" s="142">
        <v>0</v>
      </c>
      <c r="AB646" s="142">
        <v>0</v>
      </c>
      <c r="AC646" s="142">
        <v>10367</v>
      </c>
      <c r="AD646" s="142">
        <v>0</v>
      </c>
      <c r="AE646" s="142">
        <v>177790</v>
      </c>
      <c r="AF646" s="142">
        <f t="shared" si="225"/>
        <v>16930</v>
      </c>
      <c r="AG646" s="142">
        <v>13420</v>
      </c>
      <c r="AH646" s="142">
        <v>3510</v>
      </c>
      <c r="AI646" s="142">
        <v>0</v>
      </c>
      <c r="AJ646" s="142">
        <v>0</v>
      </c>
      <c r="AK646" s="142">
        <v>0</v>
      </c>
      <c r="AL646" s="142">
        <v>0</v>
      </c>
      <c r="AM646" s="142">
        <v>0</v>
      </c>
      <c r="AN646" s="142">
        <v>0</v>
      </c>
      <c r="AO646" s="142">
        <v>0</v>
      </c>
      <c r="AP646" s="214">
        <f t="shared" si="226"/>
        <v>58.389343341402508</v>
      </c>
    </row>
    <row r="647" spans="1:42" ht="11.25">
      <c r="A647" s="29" t="s">
        <v>54</v>
      </c>
      <c r="B647" s="29" t="s">
        <v>26</v>
      </c>
      <c r="C647" s="29">
        <v>840301</v>
      </c>
      <c r="D647" s="48" t="s">
        <v>736</v>
      </c>
      <c r="E647" s="49" t="s">
        <v>483</v>
      </c>
      <c r="F647" s="15" t="s">
        <v>366</v>
      </c>
      <c r="G647" s="142">
        <v>36417000</v>
      </c>
      <c r="H647" s="142">
        <v>4460000</v>
      </c>
      <c r="I647" s="142">
        <v>4460000</v>
      </c>
      <c r="J647" s="142">
        <v>0</v>
      </c>
      <c r="K647" s="142">
        <v>0</v>
      </c>
      <c r="L647" s="142">
        <v>0</v>
      </c>
      <c r="M647" s="142">
        <v>0</v>
      </c>
      <c r="N647" s="142">
        <v>0</v>
      </c>
      <c r="O647" s="142">
        <v>0</v>
      </c>
      <c r="P647" s="142">
        <v>0</v>
      </c>
      <c r="Q647" s="142">
        <v>0</v>
      </c>
      <c r="R647" s="142">
        <v>0</v>
      </c>
      <c r="S647" s="142">
        <v>0</v>
      </c>
      <c r="T647" s="142">
        <v>0</v>
      </c>
      <c r="U647" s="142">
        <v>0</v>
      </c>
      <c r="V647" s="142">
        <v>0</v>
      </c>
      <c r="W647" s="142">
        <v>0</v>
      </c>
      <c r="X647" s="142">
        <v>0</v>
      </c>
      <c r="Y647" s="142">
        <f t="shared" si="227"/>
        <v>0</v>
      </c>
      <c r="Z647" s="142">
        <v>0</v>
      </c>
      <c r="AA647" s="142">
        <v>0</v>
      </c>
      <c r="AB647" s="142">
        <v>0</v>
      </c>
      <c r="AC647" s="142">
        <v>0</v>
      </c>
      <c r="AD647" s="142">
        <v>0</v>
      </c>
      <c r="AE647" s="142">
        <v>0</v>
      </c>
      <c r="AF647" s="142">
        <f t="shared" si="225"/>
        <v>0</v>
      </c>
      <c r="AG647" s="142">
        <v>0</v>
      </c>
      <c r="AH647" s="142">
        <v>0</v>
      </c>
      <c r="AI647" s="142">
        <v>0</v>
      </c>
      <c r="AJ647" s="142">
        <v>0</v>
      </c>
      <c r="AK647" s="142">
        <v>0</v>
      </c>
      <c r="AL647" s="142">
        <v>0</v>
      </c>
      <c r="AM647" s="142">
        <v>0</v>
      </c>
      <c r="AN647" s="142">
        <v>0</v>
      </c>
      <c r="AO647" s="142">
        <v>0</v>
      </c>
      <c r="AP647" s="214">
        <f t="shared" si="226"/>
        <v>0</v>
      </c>
    </row>
    <row r="648" spans="1:42" ht="11.25">
      <c r="A648" s="29"/>
      <c r="B648" s="29"/>
      <c r="C648" s="29"/>
      <c r="D648" s="48"/>
      <c r="E648" s="49"/>
      <c r="F648" s="15"/>
      <c r="G648" s="142"/>
      <c r="H648" s="142"/>
      <c r="I648" s="144"/>
      <c r="J648" s="144"/>
      <c r="K648" s="144"/>
      <c r="L648" s="144"/>
      <c r="M648" s="144"/>
      <c r="N648" s="144"/>
      <c r="O648" s="140"/>
      <c r="P648" s="144"/>
      <c r="Q648" s="144"/>
      <c r="R648" s="156"/>
      <c r="S648" s="156"/>
      <c r="T648" s="156"/>
      <c r="U648" s="156"/>
      <c r="V648" s="156"/>
      <c r="W648" s="156"/>
      <c r="X648" s="156"/>
      <c r="Y648" s="142"/>
      <c r="Z648" s="144"/>
      <c r="AA648" s="144"/>
      <c r="AB648" s="144"/>
      <c r="AC648" s="144"/>
      <c r="AD648" s="144"/>
      <c r="AE648" s="144"/>
      <c r="AF648" s="140"/>
      <c r="AG648" s="144"/>
      <c r="AH648" s="144"/>
      <c r="AI648" s="156"/>
      <c r="AJ648" s="156"/>
      <c r="AK648" s="156"/>
      <c r="AL648" s="156"/>
      <c r="AM648" s="156"/>
      <c r="AN648" s="156"/>
      <c r="AO648" s="156"/>
      <c r="AP648" s="213"/>
    </row>
    <row r="649" spans="1:42" s="36" customFormat="1" ht="11.25">
      <c r="A649" s="82"/>
      <c r="B649" s="82"/>
      <c r="C649" s="82"/>
      <c r="D649" s="68"/>
      <c r="E649" s="69" t="s">
        <v>602</v>
      </c>
      <c r="F649" s="38"/>
      <c r="G649" s="39">
        <f>SUM(G641:G647)</f>
        <v>68062684</v>
      </c>
      <c r="H649" s="39">
        <f t="shared" ref="H649:X649" si="228">SUM(H641:H647)</f>
        <v>19233040</v>
      </c>
      <c r="I649" s="39">
        <f t="shared" si="228"/>
        <v>16219560</v>
      </c>
      <c r="J649" s="39">
        <f t="shared" si="228"/>
        <v>0</v>
      </c>
      <c r="K649" s="39">
        <f t="shared" si="228"/>
        <v>0</v>
      </c>
      <c r="L649" s="39">
        <f t="shared" si="228"/>
        <v>1762148</v>
      </c>
      <c r="M649" s="39">
        <f t="shared" si="228"/>
        <v>0</v>
      </c>
      <c r="N649" s="39">
        <f t="shared" si="228"/>
        <v>0</v>
      </c>
      <c r="O649" s="39">
        <f t="shared" si="228"/>
        <v>1251332</v>
      </c>
      <c r="P649" s="39">
        <f t="shared" si="228"/>
        <v>1138557</v>
      </c>
      <c r="Q649" s="39">
        <f t="shared" si="228"/>
        <v>112775</v>
      </c>
      <c r="R649" s="39">
        <f t="shared" si="228"/>
        <v>0</v>
      </c>
      <c r="S649" s="39">
        <f t="shared" si="228"/>
        <v>0</v>
      </c>
      <c r="T649" s="39">
        <f t="shared" si="228"/>
        <v>0</v>
      </c>
      <c r="U649" s="39">
        <f t="shared" si="228"/>
        <v>0</v>
      </c>
      <c r="V649" s="39">
        <f t="shared" si="228"/>
        <v>0</v>
      </c>
      <c r="W649" s="39">
        <f t="shared" si="228"/>
        <v>0</v>
      </c>
      <c r="X649" s="39">
        <f t="shared" si="228"/>
        <v>1591295</v>
      </c>
      <c r="Y649" s="39">
        <f t="shared" ref="Y649:AO649" si="229">SUM(Y641:Y647)</f>
        <v>7529366</v>
      </c>
      <c r="Z649" s="39">
        <f t="shared" si="229"/>
        <v>6665711</v>
      </c>
      <c r="AA649" s="39">
        <f t="shared" si="229"/>
        <v>0</v>
      </c>
      <c r="AB649" s="39">
        <f t="shared" si="229"/>
        <v>0</v>
      </c>
      <c r="AC649" s="39">
        <f t="shared" si="229"/>
        <v>282175</v>
      </c>
      <c r="AD649" s="39">
        <f t="shared" si="229"/>
        <v>0</v>
      </c>
      <c r="AE649" s="39">
        <f t="shared" si="229"/>
        <v>177790</v>
      </c>
      <c r="AF649" s="39">
        <f t="shared" si="229"/>
        <v>403690</v>
      </c>
      <c r="AG649" s="39">
        <f t="shared" si="229"/>
        <v>383923</v>
      </c>
      <c r="AH649" s="39">
        <f t="shared" si="229"/>
        <v>19767</v>
      </c>
      <c r="AI649" s="39">
        <f t="shared" si="229"/>
        <v>0</v>
      </c>
      <c r="AJ649" s="39">
        <f t="shared" si="229"/>
        <v>0</v>
      </c>
      <c r="AK649" s="39">
        <f t="shared" si="229"/>
        <v>0</v>
      </c>
      <c r="AL649" s="39">
        <f t="shared" si="229"/>
        <v>0</v>
      </c>
      <c r="AM649" s="39">
        <f t="shared" si="229"/>
        <v>0</v>
      </c>
      <c r="AN649" s="39">
        <f t="shared" si="229"/>
        <v>0</v>
      </c>
      <c r="AO649" s="39">
        <f t="shared" si="229"/>
        <v>1530181</v>
      </c>
      <c r="AP649" s="215">
        <f>+Y649/H649*100</f>
        <v>39.148080594643389</v>
      </c>
    </row>
    <row r="650" spans="1:42" ht="165.75" customHeight="1">
      <c r="C650" s="48"/>
      <c r="D650" s="48"/>
      <c r="E650" s="49"/>
      <c r="F650" s="15"/>
      <c r="G650" s="147"/>
      <c r="H650" s="135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6"/>
      <c r="Y650" s="135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  <c r="AO650" s="146"/>
      <c r="AP650" s="213"/>
    </row>
    <row r="651" spans="1:42" ht="24" customHeight="1">
      <c r="C651" s="65"/>
      <c r="D651" s="65"/>
      <c r="E651" s="51" t="s">
        <v>484</v>
      </c>
      <c r="F651" s="17"/>
      <c r="G651" s="142"/>
      <c r="H651" s="142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6"/>
      <c r="Y651" s="142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  <c r="AO651" s="146"/>
      <c r="AP651" s="213"/>
    </row>
    <row r="652" spans="1:42" ht="11.25">
      <c r="C652" s="65"/>
      <c r="D652" s="65"/>
      <c r="E652" s="54"/>
      <c r="F652" s="17"/>
      <c r="G652" s="142"/>
      <c r="H652" s="142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6"/>
      <c r="Y652" s="142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  <c r="AN652" s="140"/>
      <c r="AO652" s="146"/>
      <c r="AP652" s="213"/>
    </row>
    <row r="653" spans="1:42" ht="11.25">
      <c r="C653" s="48"/>
      <c r="D653" s="48"/>
      <c r="E653" s="64" t="s">
        <v>24</v>
      </c>
      <c r="F653" s="15"/>
      <c r="G653" s="142"/>
      <c r="H653" s="142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6"/>
      <c r="Y653" s="142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  <c r="AO653" s="146"/>
      <c r="AP653" s="213"/>
    </row>
    <row r="654" spans="1:42" ht="6" customHeight="1">
      <c r="C654" s="65"/>
      <c r="D654" s="65"/>
      <c r="E654" s="54"/>
      <c r="F654" s="16"/>
      <c r="G654" s="142"/>
      <c r="H654" s="142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6"/>
      <c r="Y654" s="142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  <c r="AO654" s="146"/>
      <c r="AP654" s="213"/>
    </row>
    <row r="655" spans="1:42" ht="22.5">
      <c r="A655" s="45" t="s">
        <v>29</v>
      </c>
      <c r="B655" s="29" t="s">
        <v>26</v>
      </c>
      <c r="C655" s="29">
        <v>840301</v>
      </c>
      <c r="D655" s="29" t="s">
        <v>485</v>
      </c>
      <c r="E655" s="49" t="s">
        <v>486</v>
      </c>
      <c r="F655" s="15" t="s">
        <v>328</v>
      </c>
      <c r="G655" s="142">
        <v>4433713</v>
      </c>
      <c r="H655" s="142">
        <v>1890846</v>
      </c>
      <c r="I655" s="142">
        <v>1306909</v>
      </c>
      <c r="J655" s="142">
        <v>0</v>
      </c>
      <c r="K655" s="142">
        <v>0</v>
      </c>
      <c r="L655" s="142">
        <v>352867</v>
      </c>
      <c r="M655" s="142">
        <v>0</v>
      </c>
      <c r="N655" s="142">
        <v>0</v>
      </c>
      <c r="O655" s="142">
        <v>231070</v>
      </c>
      <c r="P655" s="142">
        <v>182167</v>
      </c>
      <c r="Q655" s="142">
        <v>48903</v>
      </c>
      <c r="R655" s="142">
        <v>0</v>
      </c>
      <c r="S655" s="142">
        <v>0</v>
      </c>
      <c r="T655" s="142">
        <v>0</v>
      </c>
      <c r="U655" s="142">
        <v>0</v>
      </c>
      <c r="V655" s="142">
        <v>0</v>
      </c>
      <c r="W655" s="142">
        <v>0</v>
      </c>
      <c r="X655" s="142">
        <v>0</v>
      </c>
      <c r="Y655" s="142">
        <f t="shared" ref="Y655" si="230">SUM(Z655:AF655)+SUM(AI655:AO655)</f>
        <v>110392</v>
      </c>
      <c r="Z655" s="142">
        <v>84369</v>
      </c>
      <c r="AA655" s="142">
        <v>0</v>
      </c>
      <c r="AB655" s="142">
        <v>0</v>
      </c>
      <c r="AC655" s="142">
        <v>22781</v>
      </c>
      <c r="AD655" s="142">
        <v>0</v>
      </c>
      <c r="AE655" s="142">
        <v>0</v>
      </c>
      <c r="AF655" s="142">
        <f t="shared" ref="AF655" si="231">+AG655+AH655</f>
        <v>3242</v>
      </c>
      <c r="AG655" s="142">
        <v>2727</v>
      </c>
      <c r="AH655" s="142">
        <v>515</v>
      </c>
      <c r="AI655" s="142">
        <v>0</v>
      </c>
      <c r="AJ655" s="142">
        <v>0</v>
      </c>
      <c r="AK655" s="142">
        <v>0</v>
      </c>
      <c r="AL655" s="142">
        <v>0</v>
      </c>
      <c r="AM655" s="142">
        <v>0</v>
      </c>
      <c r="AN655" s="142">
        <v>0</v>
      </c>
      <c r="AO655" s="142">
        <v>0</v>
      </c>
      <c r="AP655" s="214">
        <f t="shared" ref="AP655" si="232">+Y655/H655*100</f>
        <v>5.8382332564365367</v>
      </c>
    </row>
    <row r="656" spans="1:42" s="13" customFormat="1" ht="11.25" hidden="1">
      <c r="A656" s="89"/>
      <c r="B656" s="83"/>
      <c r="C656" s="83"/>
      <c r="D656" s="90"/>
      <c r="E656" s="91" t="s">
        <v>6</v>
      </c>
      <c r="F656" s="27"/>
      <c r="G656" s="171"/>
      <c r="H656" s="171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6"/>
      <c r="Y656" s="171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  <c r="AO656" s="146"/>
      <c r="AP656" s="219"/>
    </row>
    <row r="657" spans="1:42" s="13" customFormat="1" ht="12.75" hidden="1">
      <c r="A657" s="83"/>
      <c r="B657" s="83"/>
      <c r="C657" s="83"/>
      <c r="D657" s="90"/>
      <c r="E657" s="92" t="s">
        <v>488</v>
      </c>
      <c r="F657" s="27"/>
      <c r="G657" s="172"/>
      <c r="H657" s="172"/>
      <c r="I657" s="173"/>
      <c r="J657" s="174"/>
      <c r="K657" s="174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5"/>
      <c r="Y657" s="172"/>
      <c r="Z657" s="173"/>
      <c r="AA657" s="174"/>
      <c r="AB657" s="174"/>
      <c r="AC657" s="173"/>
      <c r="AD657" s="173"/>
      <c r="AE657" s="173"/>
      <c r="AF657" s="173"/>
      <c r="AG657" s="173"/>
      <c r="AH657" s="173"/>
      <c r="AI657" s="173"/>
      <c r="AJ657" s="173"/>
      <c r="AK657" s="173"/>
      <c r="AL657" s="173"/>
      <c r="AM657" s="173"/>
      <c r="AN657" s="173"/>
      <c r="AO657" s="175"/>
      <c r="AP657" s="219"/>
    </row>
    <row r="658" spans="1:42" s="13" customFormat="1" ht="12.75" hidden="1">
      <c r="A658" s="83"/>
      <c r="B658" s="83"/>
      <c r="C658" s="83"/>
      <c r="D658" s="90"/>
      <c r="E658" s="92" t="s">
        <v>489</v>
      </c>
      <c r="F658" s="27"/>
      <c r="G658" s="172"/>
      <c r="H658" s="172"/>
      <c r="I658" s="173"/>
      <c r="J658" s="174"/>
      <c r="K658" s="174"/>
      <c r="L658" s="173"/>
      <c r="M658" s="176"/>
      <c r="N658" s="176"/>
      <c r="O658" s="173"/>
      <c r="P658" s="173"/>
      <c r="Q658" s="173"/>
      <c r="R658" s="177"/>
      <c r="S658" s="177"/>
      <c r="T658" s="177"/>
      <c r="U658" s="177"/>
      <c r="V658" s="177"/>
      <c r="W658" s="177"/>
      <c r="X658" s="177"/>
      <c r="Y658" s="172"/>
      <c r="Z658" s="173"/>
      <c r="AA658" s="174"/>
      <c r="AB658" s="174"/>
      <c r="AC658" s="173"/>
      <c r="AD658" s="176"/>
      <c r="AE658" s="176"/>
      <c r="AF658" s="173"/>
      <c r="AG658" s="173"/>
      <c r="AH658" s="173"/>
      <c r="AI658" s="177"/>
      <c r="AJ658" s="177"/>
      <c r="AK658" s="177"/>
      <c r="AL658" s="177"/>
      <c r="AM658" s="177"/>
      <c r="AN658" s="177"/>
      <c r="AO658" s="177"/>
      <c r="AP658" s="219"/>
    </row>
    <row r="659" spans="1:42" s="13" customFormat="1" ht="12.75" hidden="1">
      <c r="A659" s="83"/>
      <c r="B659" s="83"/>
      <c r="C659" s="83"/>
      <c r="D659" s="90"/>
      <c r="E659" s="92" t="s">
        <v>490</v>
      </c>
      <c r="F659" s="27"/>
      <c r="G659" s="172"/>
      <c r="H659" s="172"/>
      <c r="I659" s="173"/>
      <c r="J659" s="174"/>
      <c r="K659" s="174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5"/>
      <c r="Y659" s="172"/>
      <c r="Z659" s="173"/>
      <c r="AA659" s="174"/>
      <c r="AB659" s="174"/>
      <c r="AC659" s="173"/>
      <c r="AD659" s="173"/>
      <c r="AE659" s="173"/>
      <c r="AF659" s="173"/>
      <c r="AG659" s="173"/>
      <c r="AH659" s="173"/>
      <c r="AI659" s="173"/>
      <c r="AJ659" s="173"/>
      <c r="AK659" s="173"/>
      <c r="AL659" s="173"/>
      <c r="AM659" s="173"/>
      <c r="AN659" s="173"/>
      <c r="AO659" s="175"/>
      <c r="AP659" s="219"/>
    </row>
    <row r="660" spans="1:42" s="13" customFormat="1" ht="12.75" hidden="1">
      <c r="A660" s="83"/>
      <c r="B660" s="83"/>
      <c r="C660" s="93"/>
      <c r="D660" s="90"/>
      <c r="E660" s="92" t="s">
        <v>491</v>
      </c>
      <c r="F660" s="27"/>
      <c r="G660" s="172"/>
      <c r="H660" s="172"/>
      <c r="I660" s="173"/>
      <c r="J660" s="174"/>
      <c r="K660" s="174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5"/>
      <c r="Y660" s="172"/>
      <c r="Z660" s="173"/>
      <c r="AA660" s="174"/>
      <c r="AB660" s="174"/>
      <c r="AC660" s="173"/>
      <c r="AD660" s="173"/>
      <c r="AE660" s="173"/>
      <c r="AF660" s="173"/>
      <c r="AG660" s="173"/>
      <c r="AH660" s="173"/>
      <c r="AI660" s="173"/>
      <c r="AJ660" s="173"/>
      <c r="AK660" s="173"/>
      <c r="AL660" s="173"/>
      <c r="AM660" s="173"/>
      <c r="AN660" s="173"/>
      <c r="AO660" s="175"/>
      <c r="AP660" s="219"/>
    </row>
    <row r="661" spans="1:42" ht="11.25">
      <c r="A661" s="29" t="s">
        <v>29</v>
      </c>
      <c r="B661" s="29" t="s">
        <v>26</v>
      </c>
      <c r="C661" s="29">
        <v>840301</v>
      </c>
      <c r="D661" s="48" t="s">
        <v>492</v>
      </c>
      <c r="E661" s="54" t="s">
        <v>493</v>
      </c>
      <c r="F661" s="20" t="s">
        <v>151</v>
      </c>
      <c r="G661" s="142">
        <v>141396</v>
      </c>
      <c r="H661" s="142">
        <v>9448</v>
      </c>
      <c r="I661" s="142">
        <v>7439</v>
      </c>
      <c r="J661" s="142">
        <v>0</v>
      </c>
      <c r="K661" s="142">
        <v>0</v>
      </c>
      <c r="L661" s="142">
        <v>2009</v>
      </c>
      <c r="M661" s="142">
        <v>0</v>
      </c>
      <c r="N661" s="142">
        <v>0</v>
      </c>
      <c r="O661" s="142">
        <v>0</v>
      </c>
      <c r="P661" s="142">
        <v>0</v>
      </c>
      <c r="Q661" s="142">
        <v>0</v>
      </c>
      <c r="R661" s="142">
        <v>0</v>
      </c>
      <c r="S661" s="142">
        <v>0</v>
      </c>
      <c r="T661" s="142">
        <v>0</v>
      </c>
      <c r="U661" s="142">
        <v>0</v>
      </c>
      <c r="V661" s="142">
        <v>0</v>
      </c>
      <c r="W661" s="142">
        <v>0</v>
      </c>
      <c r="X661" s="142">
        <v>0</v>
      </c>
      <c r="Y661" s="142">
        <f t="shared" ref="Y661:Y667" si="233">SUM(Z661:AF661)+SUM(AI661:AO661)</f>
        <v>1575</v>
      </c>
      <c r="Z661" s="142">
        <v>1240</v>
      </c>
      <c r="AA661" s="142">
        <v>0</v>
      </c>
      <c r="AB661" s="142">
        <v>0</v>
      </c>
      <c r="AC661" s="142">
        <v>335</v>
      </c>
      <c r="AD661" s="142">
        <v>0</v>
      </c>
      <c r="AE661" s="142">
        <v>0</v>
      </c>
      <c r="AF661" s="142">
        <f t="shared" ref="AF661:AF667" si="234">+AG661+AH661</f>
        <v>0</v>
      </c>
      <c r="AG661" s="142">
        <v>0</v>
      </c>
      <c r="AH661" s="142">
        <v>0</v>
      </c>
      <c r="AI661" s="142">
        <v>0</v>
      </c>
      <c r="AJ661" s="142">
        <v>0</v>
      </c>
      <c r="AK661" s="142">
        <v>0</v>
      </c>
      <c r="AL661" s="142">
        <v>0</v>
      </c>
      <c r="AM661" s="142">
        <v>0</v>
      </c>
      <c r="AN661" s="142">
        <v>0</v>
      </c>
      <c r="AO661" s="142">
        <v>0</v>
      </c>
      <c r="AP661" s="214">
        <f t="shared" ref="AP661:AP667" si="235">+Y661/H661*100</f>
        <v>16.670194750211685</v>
      </c>
    </row>
    <row r="662" spans="1:42" ht="11.25">
      <c r="A662" s="45" t="s">
        <v>29</v>
      </c>
      <c r="B662" s="29" t="s">
        <v>26</v>
      </c>
      <c r="C662" s="29">
        <v>840301</v>
      </c>
      <c r="D662" s="71" t="s">
        <v>926</v>
      </c>
      <c r="E662" s="54" t="s">
        <v>655</v>
      </c>
      <c r="F662" s="20">
        <v>2021</v>
      </c>
      <c r="G662" s="142">
        <v>147201</v>
      </c>
      <c r="H662" s="142">
        <v>147201</v>
      </c>
      <c r="I662" s="142">
        <v>103963</v>
      </c>
      <c r="J662" s="142">
        <v>0</v>
      </c>
      <c r="K662" s="142">
        <v>0</v>
      </c>
      <c r="L662" s="142">
        <v>28069</v>
      </c>
      <c r="M662" s="142">
        <v>0</v>
      </c>
      <c r="N662" s="142">
        <v>0</v>
      </c>
      <c r="O662" s="142">
        <v>15169</v>
      </c>
      <c r="P662" s="142">
        <v>12050</v>
      </c>
      <c r="Q662" s="142">
        <v>3119</v>
      </c>
      <c r="R662" s="142">
        <v>0</v>
      </c>
      <c r="S662" s="142">
        <v>0</v>
      </c>
      <c r="T662" s="142">
        <v>0</v>
      </c>
      <c r="U662" s="142">
        <v>0</v>
      </c>
      <c r="V662" s="142">
        <v>0</v>
      </c>
      <c r="W662" s="142">
        <v>0</v>
      </c>
      <c r="X662" s="142">
        <v>0</v>
      </c>
      <c r="Y662" s="142">
        <f t="shared" si="233"/>
        <v>0</v>
      </c>
      <c r="Z662" s="142">
        <v>0</v>
      </c>
      <c r="AA662" s="142">
        <v>0</v>
      </c>
      <c r="AB662" s="142">
        <v>0</v>
      </c>
      <c r="AC662" s="142">
        <v>0</v>
      </c>
      <c r="AD662" s="142">
        <v>0</v>
      </c>
      <c r="AE662" s="142">
        <v>0</v>
      </c>
      <c r="AF662" s="142">
        <f t="shared" si="234"/>
        <v>0</v>
      </c>
      <c r="AG662" s="142">
        <v>0</v>
      </c>
      <c r="AH662" s="142">
        <v>0</v>
      </c>
      <c r="AI662" s="142">
        <v>0</v>
      </c>
      <c r="AJ662" s="142">
        <v>0</v>
      </c>
      <c r="AK662" s="142">
        <v>0</v>
      </c>
      <c r="AL662" s="142">
        <v>0</v>
      </c>
      <c r="AM662" s="142">
        <v>0</v>
      </c>
      <c r="AN662" s="142">
        <v>0</v>
      </c>
      <c r="AO662" s="142">
        <v>0</v>
      </c>
      <c r="AP662" s="214">
        <f t="shared" si="235"/>
        <v>0</v>
      </c>
    </row>
    <row r="663" spans="1:42" ht="11.25">
      <c r="A663" s="29" t="s">
        <v>29</v>
      </c>
      <c r="B663" s="29" t="s">
        <v>26</v>
      </c>
      <c r="C663" s="29">
        <v>840301</v>
      </c>
      <c r="D663" s="48" t="s">
        <v>494</v>
      </c>
      <c r="E663" s="54" t="s">
        <v>495</v>
      </c>
      <c r="F663" s="20" t="s">
        <v>387</v>
      </c>
      <c r="G663" s="142">
        <v>85932</v>
      </c>
      <c r="H663" s="142">
        <v>46432</v>
      </c>
      <c r="I663" s="142">
        <v>36561</v>
      </c>
      <c r="J663" s="142">
        <v>0</v>
      </c>
      <c r="K663" s="142">
        <v>0</v>
      </c>
      <c r="L663" s="142">
        <v>9871</v>
      </c>
      <c r="M663" s="142">
        <v>0</v>
      </c>
      <c r="N663" s="142">
        <v>0</v>
      </c>
      <c r="O663" s="142">
        <v>0</v>
      </c>
      <c r="P663" s="142">
        <v>0</v>
      </c>
      <c r="Q663" s="142">
        <v>0</v>
      </c>
      <c r="R663" s="142">
        <v>0</v>
      </c>
      <c r="S663" s="142">
        <v>0</v>
      </c>
      <c r="T663" s="142">
        <v>0</v>
      </c>
      <c r="U663" s="142">
        <v>0</v>
      </c>
      <c r="V663" s="142">
        <v>0</v>
      </c>
      <c r="W663" s="142">
        <v>0</v>
      </c>
      <c r="X663" s="142">
        <v>0</v>
      </c>
      <c r="Y663" s="142">
        <f t="shared" si="233"/>
        <v>0</v>
      </c>
      <c r="Z663" s="142">
        <v>0</v>
      </c>
      <c r="AA663" s="142">
        <v>0</v>
      </c>
      <c r="AB663" s="142">
        <v>0</v>
      </c>
      <c r="AC663" s="142">
        <v>0</v>
      </c>
      <c r="AD663" s="142">
        <v>0</v>
      </c>
      <c r="AE663" s="142">
        <v>0</v>
      </c>
      <c r="AF663" s="142">
        <f t="shared" si="234"/>
        <v>0</v>
      </c>
      <c r="AG663" s="142">
        <v>0</v>
      </c>
      <c r="AH663" s="142">
        <v>0</v>
      </c>
      <c r="AI663" s="142">
        <v>0</v>
      </c>
      <c r="AJ663" s="142">
        <v>0</v>
      </c>
      <c r="AK663" s="142">
        <v>0</v>
      </c>
      <c r="AL663" s="142">
        <v>0</v>
      </c>
      <c r="AM663" s="142">
        <v>0</v>
      </c>
      <c r="AN663" s="142">
        <v>0</v>
      </c>
      <c r="AO663" s="142">
        <v>0</v>
      </c>
      <c r="AP663" s="214">
        <f t="shared" si="235"/>
        <v>0</v>
      </c>
    </row>
    <row r="664" spans="1:42" ht="10.5" customHeight="1">
      <c r="A664" s="45" t="s">
        <v>29</v>
      </c>
      <c r="B664" s="29" t="s">
        <v>26</v>
      </c>
      <c r="C664" s="29">
        <v>840301</v>
      </c>
      <c r="D664" s="71" t="s">
        <v>927</v>
      </c>
      <c r="E664" s="54" t="s">
        <v>656</v>
      </c>
      <c r="F664" s="20" t="s">
        <v>55</v>
      </c>
      <c r="G664" s="142">
        <v>538292</v>
      </c>
      <c r="H664" s="142">
        <v>386235</v>
      </c>
      <c r="I664" s="142">
        <v>162476</v>
      </c>
      <c r="J664" s="142">
        <v>0</v>
      </c>
      <c r="K664" s="142">
        <v>0</v>
      </c>
      <c r="L664" s="142">
        <v>43869</v>
      </c>
      <c r="M664" s="142">
        <v>0</v>
      </c>
      <c r="N664" s="142">
        <v>0</v>
      </c>
      <c r="O664" s="142">
        <v>179890</v>
      </c>
      <c r="P664" s="142">
        <v>141752</v>
      </c>
      <c r="Q664" s="142">
        <v>38138</v>
      </c>
      <c r="R664" s="142">
        <v>0</v>
      </c>
      <c r="S664" s="142">
        <v>0</v>
      </c>
      <c r="T664" s="142">
        <v>0</v>
      </c>
      <c r="U664" s="142">
        <v>0</v>
      </c>
      <c r="V664" s="142">
        <v>0</v>
      </c>
      <c r="W664" s="142">
        <v>0</v>
      </c>
      <c r="X664" s="142">
        <v>0</v>
      </c>
      <c r="Y664" s="142">
        <f t="shared" si="233"/>
        <v>524</v>
      </c>
      <c r="Z664" s="142">
        <v>0</v>
      </c>
      <c r="AA664" s="142">
        <v>0</v>
      </c>
      <c r="AB664" s="142">
        <v>0</v>
      </c>
      <c r="AC664" s="142">
        <v>0</v>
      </c>
      <c r="AD664" s="142">
        <v>0</v>
      </c>
      <c r="AE664" s="142">
        <v>0</v>
      </c>
      <c r="AF664" s="142">
        <f t="shared" si="234"/>
        <v>524</v>
      </c>
      <c r="AG664" s="142">
        <v>413</v>
      </c>
      <c r="AH664" s="142">
        <v>111</v>
      </c>
      <c r="AI664" s="142">
        <v>0</v>
      </c>
      <c r="AJ664" s="142">
        <v>0</v>
      </c>
      <c r="AK664" s="142">
        <v>0</v>
      </c>
      <c r="AL664" s="142">
        <v>0</v>
      </c>
      <c r="AM664" s="142">
        <v>0</v>
      </c>
      <c r="AN664" s="142">
        <v>0</v>
      </c>
      <c r="AO664" s="142">
        <v>0</v>
      </c>
      <c r="AP664" s="214">
        <f t="shared" si="235"/>
        <v>0.13566869910805598</v>
      </c>
    </row>
    <row r="665" spans="1:42" ht="11.25">
      <c r="A665" s="45" t="s">
        <v>29</v>
      </c>
      <c r="B665" s="29" t="s">
        <v>26</v>
      </c>
      <c r="C665" s="29">
        <v>840301</v>
      </c>
      <c r="D665" s="71" t="s">
        <v>928</v>
      </c>
      <c r="E665" s="54" t="s">
        <v>847</v>
      </c>
      <c r="F665" s="15">
        <v>2021</v>
      </c>
      <c r="G665" s="142">
        <v>20000</v>
      </c>
      <c r="H665" s="142">
        <v>20000</v>
      </c>
      <c r="I665" s="142">
        <v>15748</v>
      </c>
      <c r="J665" s="142">
        <v>0</v>
      </c>
      <c r="K665" s="142">
        <v>0</v>
      </c>
      <c r="L665" s="142">
        <v>4252</v>
      </c>
      <c r="M665" s="142">
        <v>0</v>
      </c>
      <c r="N665" s="142">
        <v>0</v>
      </c>
      <c r="O665" s="142">
        <v>0</v>
      </c>
      <c r="P665" s="142">
        <v>0</v>
      </c>
      <c r="Q665" s="142">
        <v>0</v>
      </c>
      <c r="R665" s="142">
        <v>0</v>
      </c>
      <c r="S665" s="142">
        <v>0</v>
      </c>
      <c r="T665" s="142">
        <v>0</v>
      </c>
      <c r="U665" s="142">
        <v>0</v>
      </c>
      <c r="V665" s="142">
        <v>0</v>
      </c>
      <c r="W665" s="142">
        <v>0</v>
      </c>
      <c r="X665" s="142">
        <v>0</v>
      </c>
      <c r="Y665" s="142">
        <f t="shared" si="233"/>
        <v>10604</v>
      </c>
      <c r="Z665" s="142">
        <v>8350</v>
      </c>
      <c r="AA665" s="142">
        <v>0</v>
      </c>
      <c r="AB665" s="142">
        <v>0</v>
      </c>
      <c r="AC665" s="142">
        <v>2254</v>
      </c>
      <c r="AD665" s="142">
        <v>0</v>
      </c>
      <c r="AE665" s="142">
        <v>0</v>
      </c>
      <c r="AF665" s="142">
        <f t="shared" si="234"/>
        <v>0</v>
      </c>
      <c r="AG665" s="142">
        <v>0</v>
      </c>
      <c r="AH665" s="142">
        <v>0</v>
      </c>
      <c r="AI665" s="142">
        <v>0</v>
      </c>
      <c r="AJ665" s="142">
        <v>0</v>
      </c>
      <c r="AK665" s="142">
        <v>0</v>
      </c>
      <c r="AL665" s="142">
        <v>0</v>
      </c>
      <c r="AM665" s="142">
        <v>0</v>
      </c>
      <c r="AN665" s="142">
        <v>0</v>
      </c>
      <c r="AO665" s="142">
        <v>0</v>
      </c>
      <c r="AP665" s="214">
        <f t="shared" si="235"/>
        <v>53.02</v>
      </c>
    </row>
    <row r="666" spans="1:42" ht="11.25">
      <c r="A666" s="45" t="s">
        <v>29</v>
      </c>
      <c r="B666" s="29" t="s">
        <v>26</v>
      </c>
      <c r="C666" s="29">
        <v>840301</v>
      </c>
      <c r="D666" s="48" t="s">
        <v>868</v>
      </c>
      <c r="E666" s="49" t="s">
        <v>658</v>
      </c>
      <c r="F666" s="15" t="s">
        <v>83</v>
      </c>
      <c r="G666" s="142">
        <v>1810000</v>
      </c>
      <c r="H666" s="142">
        <v>800000</v>
      </c>
      <c r="I666" s="142">
        <v>487498</v>
      </c>
      <c r="J666" s="142">
        <v>0</v>
      </c>
      <c r="K666" s="142">
        <v>0</v>
      </c>
      <c r="L666" s="142">
        <v>131624</v>
      </c>
      <c r="M666" s="142">
        <v>0</v>
      </c>
      <c r="N666" s="142">
        <v>0</v>
      </c>
      <c r="O666" s="142">
        <v>180878</v>
      </c>
      <c r="P666" s="142">
        <v>142530</v>
      </c>
      <c r="Q666" s="142">
        <v>38348</v>
      </c>
      <c r="R666" s="142">
        <v>0</v>
      </c>
      <c r="S666" s="142">
        <v>0</v>
      </c>
      <c r="T666" s="142">
        <v>0</v>
      </c>
      <c r="U666" s="142">
        <v>0</v>
      </c>
      <c r="V666" s="142">
        <v>0</v>
      </c>
      <c r="W666" s="142">
        <v>0</v>
      </c>
      <c r="X666" s="142">
        <v>0</v>
      </c>
      <c r="Y666" s="142">
        <f t="shared" si="233"/>
        <v>338</v>
      </c>
      <c r="Z666" s="142">
        <v>0</v>
      </c>
      <c r="AA666" s="142">
        <v>0</v>
      </c>
      <c r="AB666" s="142">
        <v>0</v>
      </c>
      <c r="AC666" s="142">
        <v>0</v>
      </c>
      <c r="AD666" s="142">
        <v>0</v>
      </c>
      <c r="AE666" s="142">
        <v>0</v>
      </c>
      <c r="AF666" s="142">
        <f t="shared" si="234"/>
        <v>338</v>
      </c>
      <c r="AG666" s="142">
        <v>300</v>
      </c>
      <c r="AH666" s="142">
        <v>38</v>
      </c>
      <c r="AI666" s="142">
        <v>0</v>
      </c>
      <c r="AJ666" s="142">
        <v>0</v>
      </c>
      <c r="AK666" s="142">
        <v>0</v>
      </c>
      <c r="AL666" s="142">
        <v>0</v>
      </c>
      <c r="AM666" s="142">
        <v>0</v>
      </c>
      <c r="AN666" s="142">
        <v>0</v>
      </c>
      <c r="AO666" s="142">
        <v>0</v>
      </c>
      <c r="AP666" s="214">
        <f t="shared" si="235"/>
        <v>4.2250000000000003E-2</v>
      </c>
    </row>
    <row r="667" spans="1:42" ht="11.25">
      <c r="A667" s="45" t="s">
        <v>29</v>
      </c>
      <c r="B667" s="29" t="s">
        <v>26</v>
      </c>
      <c r="C667" s="29">
        <v>840301</v>
      </c>
      <c r="D667" s="71" t="s">
        <v>929</v>
      </c>
      <c r="E667" s="49" t="s">
        <v>496</v>
      </c>
      <c r="F667" s="15" t="s">
        <v>89</v>
      </c>
      <c r="G667" s="142">
        <v>500000</v>
      </c>
      <c r="H667" s="142">
        <v>250000</v>
      </c>
      <c r="I667" s="142">
        <v>196350</v>
      </c>
      <c r="J667" s="142">
        <v>0</v>
      </c>
      <c r="K667" s="142">
        <v>0</v>
      </c>
      <c r="L667" s="142">
        <v>53015</v>
      </c>
      <c r="M667" s="142">
        <v>0</v>
      </c>
      <c r="N667" s="142">
        <v>0</v>
      </c>
      <c r="O667" s="142">
        <v>635</v>
      </c>
      <c r="P667" s="142">
        <v>500</v>
      </c>
      <c r="Q667" s="142">
        <v>135</v>
      </c>
      <c r="R667" s="142">
        <v>0</v>
      </c>
      <c r="S667" s="142">
        <v>0</v>
      </c>
      <c r="T667" s="142">
        <v>0</v>
      </c>
      <c r="U667" s="142">
        <v>0</v>
      </c>
      <c r="V667" s="142">
        <v>0</v>
      </c>
      <c r="W667" s="142">
        <v>0</v>
      </c>
      <c r="X667" s="142">
        <v>0</v>
      </c>
      <c r="Y667" s="142">
        <f t="shared" si="233"/>
        <v>211</v>
      </c>
      <c r="Z667" s="142">
        <v>0</v>
      </c>
      <c r="AA667" s="142">
        <v>0</v>
      </c>
      <c r="AB667" s="142">
        <v>0</v>
      </c>
      <c r="AC667" s="142">
        <v>0</v>
      </c>
      <c r="AD667" s="142">
        <v>0</v>
      </c>
      <c r="AE667" s="142">
        <v>0</v>
      </c>
      <c r="AF667" s="142">
        <f t="shared" si="234"/>
        <v>211</v>
      </c>
      <c r="AG667" s="142">
        <v>200</v>
      </c>
      <c r="AH667" s="142">
        <v>11</v>
      </c>
      <c r="AI667" s="142">
        <v>0</v>
      </c>
      <c r="AJ667" s="142">
        <v>0</v>
      </c>
      <c r="AK667" s="142">
        <v>0</v>
      </c>
      <c r="AL667" s="142">
        <v>0</v>
      </c>
      <c r="AM667" s="142">
        <v>0</v>
      </c>
      <c r="AN667" s="142">
        <v>0</v>
      </c>
      <c r="AO667" s="142">
        <v>0</v>
      </c>
      <c r="AP667" s="214">
        <f t="shared" si="235"/>
        <v>8.4400000000000003E-2</v>
      </c>
    </row>
    <row r="668" spans="1:42" ht="11.25">
      <c r="A668" s="29"/>
      <c r="B668" s="29"/>
      <c r="C668" s="29"/>
      <c r="D668" s="48"/>
      <c r="E668" s="54"/>
      <c r="F668" s="15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213"/>
    </row>
    <row r="669" spans="1:42" ht="11.25" customHeight="1">
      <c r="A669" s="29" t="s">
        <v>29</v>
      </c>
      <c r="B669" s="29" t="s">
        <v>26</v>
      </c>
      <c r="C669" s="45">
        <v>888501</v>
      </c>
      <c r="D669" s="71" t="s">
        <v>497</v>
      </c>
      <c r="E669" s="94" t="s">
        <v>498</v>
      </c>
      <c r="F669" s="19" t="s">
        <v>582</v>
      </c>
      <c r="G669" s="142">
        <v>7235</v>
      </c>
      <c r="H669" s="142">
        <v>3847</v>
      </c>
      <c r="I669" s="142">
        <v>3029</v>
      </c>
      <c r="J669" s="142">
        <v>0</v>
      </c>
      <c r="K669" s="142">
        <v>0</v>
      </c>
      <c r="L669" s="142">
        <v>818</v>
      </c>
      <c r="M669" s="142">
        <v>0</v>
      </c>
      <c r="N669" s="142">
        <v>0</v>
      </c>
      <c r="O669" s="142">
        <v>0</v>
      </c>
      <c r="P669" s="142">
        <v>0</v>
      </c>
      <c r="Q669" s="142">
        <v>0</v>
      </c>
      <c r="R669" s="142">
        <v>0</v>
      </c>
      <c r="S669" s="142">
        <v>0</v>
      </c>
      <c r="T669" s="142">
        <v>0</v>
      </c>
      <c r="U669" s="142">
        <v>0</v>
      </c>
      <c r="V669" s="142">
        <v>0</v>
      </c>
      <c r="W669" s="142">
        <v>0</v>
      </c>
      <c r="X669" s="142">
        <v>0</v>
      </c>
      <c r="Y669" s="142">
        <f t="shared" ref="Y669" si="236">SUM(Z669:AF669)+SUM(AI669:AO669)</f>
        <v>1095</v>
      </c>
      <c r="Z669" s="142">
        <v>862</v>
      </c>
      <c r="AA669" s="142">
        <v>0</v>
      </c>
      <c r="AB669" s="142">
        <v>0</v>
      </c>
      <c r="AC669" s="142">
        <v>202</v>
      </c>
      <c r="AD669" s="142">
        <v>0</v>
      </c>
      <c r="AE669" s="142">
        <v>31</v>
      </c>
      <c r="AF669" s="142">
        <f t="shared" ref="AF669" si="237">+AG669+AH669</f>
        <v>0</v>
      </c>
      <c r="AG669" s="142">
        <v>0</v>
      </c>
      <c r="AH669" s="142">
        <v>0</v>
      </c>
      <c r="AI669" s="142">
        <v>0</v>
      </c>
      <c r="AJ669" s="142">
        <v>0</v>
      </c>
      <c r="AK669" s="142">
        <v>0</v>
      </c>
      <c r="AL669" s="142">
        <v>0</v>
      </c>
      <c r="AM669" s="142">
        <v>0</v>
      </c>
      <c r="AN669" s="142">
        <v>0</v>
      </c>
      <c r="AO669" s="142">
        <v>0</v>
      </c>
      <c r="AP669" s="214">
        <f t="shared" ref="AP669" si="238">+Y669/H669*100</f>
        <v>28.463737977644922</v>
      </c>
    </row>
    <row r="670" spans="1:42" ht="11.25">
      <c r="A670" s="29"/>
      <c r="B670" s="29"/>
      <c r="C670" s="29"/>
      <c r="D670" s="48"/>
      <c r="E670" s="54"/>
      <c r="F670" s="15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213"/>
    </row>
    <row r="671" spans="1:42" ht="11.25">
      <c r="A671" s="29" t="s">
        <v>25</v>
      </c>
      <c r="B671" s="29" t="s">
        <v>26</v>
      </c>
      <c r="C671" s="45">
        <v>896401</v>
      </c>
      <c r="D671" s="71" t="s">
        <v>499</v>
      </c>
      <c r="E671" s="94" t="s">
        <v>500</v>
      </c>
      <c r="F671" s="19" t="s">
        <v>151</v>
      </c>
      <c r="G671" s="142">
        <v>50000</v>
      </c>
      <c r="H671" s="142">
        <v>39266</v>
      </c>
      <c r="I671" s="142">
        <v>30918</v>
      </c>
      <c r="J671" s="142">
        <v>0</v>
      </c>
      <c r="K671" s="142">
        <v>0</v>
      </c>
      <c r="L671" s="142">
        <v>8348</v>
      </c>
      <c r="M671" s="142">
        <v>0</v>
      </c>
      <c r="N671" s="142">
        <v>0</v>
      </c>
      <c r="O671" s="142">
        <v>0</v>
      </c>
      <c r="P671" s="142">
        <v>0</v>
      </c>
      <c r="Q671" s="142">
        <v>0</v>
      </c>
      <c r="R671" s="142">
        <v>0</v>
      </c>
      <c r="S671" s="142">
        <v>0</v>
      </c>
      <c r="T671" s="142">
        <v>0</v>
      </c>
      <c r="U671" s="142">
        <v>0</v>
      </c>
      <c r="V671" s="142">
        <v>0</v>
      </c>
      <c r="W671" s="142">
        <v>0</v>
      </c>
      <c r="X671" s="142">
        <v>0</v>
      </c>
      <c r="Y671" s="142">
        <f t="shared" ref="Y671" si="239">SUM(Z671:AF671)+SUM(AI671:AO671)</f>
        <v>0</v>
      </c>
      <c r="Z671" s="142">
        <v>0</v>
      </c>
      <c r="AA671" s="142">
        <v>0</v>
      </c>
      <c r="AB671" s="142">
        <v>0</v>
      </c>
      <c r="AC671" s="142">
        <v>0</v>
      </c>
      <c r="AD671" s="142">
        <v>0</v>
      </c>
      <c r="AE671" s="142">
        <v>0</v>
      </c>
      <c r="AF671" s="142">
        <f t="shared" ref="AF671" si="240">+AG671+AH671</f>
        <v>0</v>
      </c>
      <c r="AG671" s="142">
        <v>0</v>
      </c>
      <c r="AH671" s="142">
        <v>0</v>
      </c>
      <c r="AI671" s="142">
        <v>0</v>
      </c>
      <c r="AJ671" s="142">
        <v>0</v>
      </c>
      <c r="AK671" s="142">
        <v>0</v>
      </c>
      <c r="AL671" s="142">
        <v>0</v>
      </c>
      <c r="AM671" s="142">
        <v>0</v>
      </c>
      <c r="AN671" s="142">
        <v>0</v>
      </c>
      <c r="AO671" s="142">
        <v>0</v>
      </c>
      <c r="AP671" s="214">
        <f t="shared" ref="AP671" si="241">+Y671/H671*100</f>
        <v>0</v>
      </c>
    </row>
    <row r="672" spans="1:42" ht="11.25">
      <c r="C672" s="71"/>
      <c r="D672" s="71"/>
      <c r="E672" s="94"/>
      <c r="F672" s="19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213"/>
    </row>
    <row r="673" spans="1:42" ht="11.25">
      <c r="C673" s="65"/>
      <c r="D673" s="65"/>
      <c r="E673" s="64" t="s">
        <v>42</v>
      </c>
      <c r="F673" s="17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213"/>
    </row>
    <row r="674" spans="1:42" ht="11.25">
      <c r="C674" s="65"/>
      <c r="D674" s="65"/>
      <c r="E674" s="51"/>
      <c r="F674" s="17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213"/>
    </row>
    <row r="675" spans="1:42" ht="11.25">
      <c r="A675" s="29" t="s">
        <v>43</v>
      </c>
      <c r="B675" s="29" t="s">
        <v>26</v>
      </c>
      <c r="C675" s="29">
        <v>740301</v>
      </c>
      <c r="D675" s="48" t="s">
        <v>501</v>
      </c>
      <c r="E675" s="54" t="s">
        <v>502</v>
      </c>
      <c r="F675" s="20" t="s">
        <v>80</v>
      </c>
      <c r="G675" s="142">
        <v>56797</v>
      </c>
      <c r="H675" s="142">
        <v>10000</v>
      </c>
      <c r="I675" s="142">
        <v>0</v>
      </c>
      <c r="J675" s="142">
        <v>7874</v>
      </c>
      <c r="K675" s="142">
        <v>0</v>
      </c>
      <c r="L675" s="142">
        <v>2126</v>
      </c>
      <c r="M675" s="142">
        <v>0</v>
      </c>
      <c r="N675" s="142">
        <v>0</v>
      </c>
      <c r="O675" s="142">
        <v>0</v>
      </c>
      <c r="P675" s="142">
        <v>0</v>
      </c>
      <c r="Q675" s="142">
        <v>0</v>
      </c>
      <c r="R675" s="142">
        <v>0</v>
      </c>
      <c r="S675" s="142">
        <v>0</v>
      </c>
      <c r="T675" s="142">
        <v>0</v>
      </c>
      <c r="U675" s="142">
        <v>0</v>
      </c>
      <c r="V675" s="142">
        <v>0</v>
      </c>
      <c r="W675" s="142">
        <v>0</v>
      </c>
      <c r="X675" s="142">
        <v>0</v>
      </c>
      <c r="Y675" s="142">
        <f t="shared" ref="Y675:Y697" si="242">SUM(Z675:AF675)+SUM(AI675:AO675)</f>
        <v>0</v>
      </c>
      <c r="Z675" s="142">
        <v>0</v>
      </c>
      <c r="AA675" s="142">
        <v>0</v>
      </c>
      <c r="AB675" s="142">
        <v>0</v>
      </c>
      <c r="AC675" s="142">
        <v>0</v>
      </c>
      <c r="AD675" s="142">
        <v>0</v>
      </c>
      <c r="AE675" s="142">
        <v>0</v>
      </c>
      <c r="AF675" s="142">
        <f t="shared" ref="AF675:AF697" si="243">+AG675+AH675</f>
        <v>0</v>
      </c>
      <c r="AG675" s="142">
        <v>0</v>
      </c>
      <c r="AH675" s="142">
        <v>0</v>
      </c>
      <c r="AI675" s="142">
        <v>0</v>
      </c>
      <c r="AJ675" s="142">
        <v>0</v>
      </c>
      <c r="AK675" s="142">
        <v>0</v>
      </c>
      <c r="AL675" s="142">
        <v>0</v>
      </c>
      <c r="AM675" s="142">
        <v>0</v>
      </c>
      <c r="AN675" s="142">
        <v>0</v>
      </c>
      <c r="AO675" s="142">
        <v>0</v>
      </c>
      <c r="AP675" s="214">
        <f t="shared" ref="AP675:AP697" si="244">+Y675/H675*100</f>
        <v>0</v>
      </c>
    </row>
    <row r="676" spans="1:42" ht="11.25">
      <c r="A676" s="29" t="s">
        <v>43</v>
      </c>
      <c r="B676" s="29" t="s">
        <v>26</v>
      </c>
      <c r="C676" s="29">
        <v>740301</v>
      </c>
      <c r="D676" s="48" t="s">
        <v>685</v>
      </c>
      <c r="E676" s="54" t="s">
        <v>495</v>
      </c>
      <c r="F676" s="20" t="s">
        <v>37</v>
      </c>
      <c r="G676" s="142">
        <v>25857</v>
      </c>
      <c r="H676" s="142">
        <v>0</v>
      </c>
      <c r="I676" s="142">
        <v>0</v>
      </c>
      <c r="J676" s="142">
        <v>0</v>
      </c>
      <c r="K676" s="142">
        <v>0</v>
      </c>
      <c r="L676" s="142">
        <v>0</v>
      </c>
      <c r="M676" s="142">
        <v>0</v>
      </c>
      <c r="N676" s="142">
        <v>0</v>
      </c>
      <c r="O676" s="142">
        <v>0</v>
      </c>
      <c r="P676" s="142">
        <v>0</v>
      </c>
      <c r="Q676" s="142">
        <v>0</v>
      </c>
      <c r="R676" s="142">
        <v>0</v>
      </c>
      <c r="S676" s="142">
        <v>0</v>
      </c>
      <c r="T676" s="142">
        <v>0</v>
      </c>
      <c r="U676" s="142">
        <v>0</v>
      </c>
      <c r="V676" s="142">
        <v>0</v>
      </c>
      <c r="W676" s="142">
        <v>0</v>
      </c>
      <c r="X676" s="142">
        <v>0</v>
      </c>
      <c r="Y676" s="142">
        <f t="shared" si="242"/>
        <v>0</v>
      </c>
      <c r="Z676" s="142">
        <v>0</v>
      </c>
      <c r="AA676" s="142">
        <v>0</v>
      </c>
      <c r="AB676" s="142">
        <v>0</v>
      </c>
      <c r="AC676" s="142">
        <v>0</v>
      </c>
      <c r="AD676" s="142">
        <v>0</v>
      </c>
      <c r="AE676" s="142">
        <v>0</v>
      </c>
      <c r="AF676" s="142">
        <f t="shared" si="243"/>
        <v>0</v>
      </c>
      <c r="AG676" s="142">
        <v>0</v>
      </c>
      <c r="AH676" s="142">
        <v>0</v>
      </c>
      <c r="AI676" s="142">
        <v>0</v>
      </c>
      <c r="AJ676" s="142">
        <v>0</v>
      </c>
      <c r="AK676" s="142">
        <v>0</v>
      </c>
      <c r="AL676" s="142">
        <v>0</v>
      </c>
      <c r="AM676" s="142">
        <v>0</v>
      </c>
      <c r="AN676" s="142">
        <v>0</v>
      </c>
      <c r="AO676" s="142">
        <v>0</v>
      </c>
      <c r="AP676" s="214" t="s">
        <v>992</v>
      </c>
    </row>
    <row r="677" spans="1:42" ht="11.25">
      <c r="A677" s="29" t="s">
        <v>43</v>
      </c>
      <c r="B677" s="29" t="s">
        <v>26</v>
      </c>
      <c r="C677" s="29">
        <v>740301</v>
      </c>
      <c r="D677" s="48" t="s">
        <v>503</v>
      </c>
      <c r="E677" s="54" t="s">
        <v>504</v>
      </c>
      <c r="F677" s="20" t="s">
        <v>375</v>
      </c>
      <c r="G677" s="142">
        <v>445000</v>
      </c>
      <c r="H677" s="142">
        <v>164271</v>
      </c>
      <c r="I677" s="142">
        <v>0</v>
      </c>
      <c r="J677" s="142">
        <v>129347</v>
      </c>
      <c r="K677" s="142">
        <v>0</v>
      </c>
      <c r="L677" s="142">
        <v>34924</v>
      </c>
      <c r="M677" s="142">
        <v>0</v>
      </c>
      <c r="N677" s="142">
        <v>0</v>
      </c>
      <c r="O677" s="142">
        <v>0</v>
      </c>
      <c r="P677" s="142">
        <v>0</v>
      </c>
      <c r="Q677" s="142">
        <v>0</v>
      </c>
      <c r="R677" s="142">
        <v>0</v>
      </c>
      <c r="S677" s="142">
        <v>0</v>
      </c>
      <c r="T677" s="142">
        <v>0</v>
      </c>
      <c r="U677" s="142">
        <v>0</v>
      </c>
      <c r="V677" s="142">
        <v>0</v>
      </c>
      <c r="W677" s="142">
        <v>0</v>
      </c>
      <c r="X677" s="142">
        <v>0</v>
      </c>
      <c r="Y677" s="142">
        <f t="shared" si="242"/>
        <v>129456</v>
      </c>
      <c r="Z677" s="142">
        <v>0</v>
      </c>
      <c r="AA677" s="142">
        <v>101934</v>
      </c>
      <c r="AB677" s="142">
        <v>0</v>
      </c>
      <c r="AC677" s="142">
        <v>27522</v>
      </c>
      <c r="AD677" s="142">
        <v>0</v>
      </c>
      <c r="AE677" s="142">
        <v>0</v>
      </c>
      <c r="AF677" s="142">
        <f t="shared" si="243"/>
        <v>0</v>
      </c>
      <c r="AG677" s="142">
        <v>0</v>
      </c>
      <c r="AH677" s="142">
        <v>0</v>
      </c>
      <c r="AI677" s="142">
        <v>0</v>
      </c>
      <c r="AJ677" s="142">
        <v>0</v>
      </c>
      <c r="AK677" s="142">
        <v>0</v>
      </c>
      <c r="AL677" s="142">
        <v>0</v>
      </c>
      <c r="AM677" s="142">
        <v>0</v>
      </c>
      <c r="AN677" s="142">
        <v>0</v>
      </c>
      <c r="AO677" s="142">
        <v>0</v>
      </c>
      <c r="AP677" s="214">
        <f t="shared" si="244"/>
        <v>78.806362656829265</v>
      </c>
    </row>
    <row r="678" spans="1:42" ht="11.25">
      <c r="A678" s="29" t="s">
        <v>43</v>
      </c>
      <c r="B678" s="29" t="s">
        <v>26</v>
      </c>
      <c r="C678" s="29">
        <v>740301</v>
      </c>
      <c r="D678" s="48" t="s">
        <v>505</v>
      </c>
      <c r="E678" s="54" t="s">
        <v>506</v>
      </c>
      <c r="F678" s="20" t="s">
        <v>80</v>
      </c>
      <c r="G678" s="142">
        <v>25500</v>
      </c>
      <c r="H678" s="142">
        <v>12921</v>
      </c>
      <c r="I678" s="142">
        <v>0</v>
      </c>
      <c r="J678" s="142">
        <v>10174</v>
      </c>
      <c r="K678" s="142">
        <v>0</v>
      </c>
      <c r="L678" s="142">
        <v>2747</v>
      </c>
      <c r="M678" s="142">
        <v>0</v>
      </c>
      <c r="N678" s="142">
        <v>0</v>
      </c>
      <c r="O678" s="142">
        <v>0</v>
      </c>
      <c r="P678" s="142">
        <v>0</v>
      </c>
      <c r="Q678" s="142">
        <v>0</v>
      </c>
      <c r="R678" s="142">
        <v>0</v>
      </c>
      <c r="S678" s="142">
        <v>0</v>
      </c>
      <c r="T678" s="142">
        <v>0</v>
      </c>
      <c r="U678" s="142">
        <v>0</v>
      </c>
      <c r="V678" s="142">
        <v>0</v>
      </c>
      <c r="W678" s="142">
        <v>0</v>
      </c>
      <c r="X678" s="142">
        <v>0</v>
      </c>
      <c r="Y678" s="142">
        <f t="shared" si="242"/>
        <v>4846</v>
      </c>
      <c r="Z678" s="142">
        <v>0</v>
      </c>
      <c r="AA678" s="142">
        <v>3816</v>
      </c>
      <c r="AB678" s="142">
        <v>0</v>
      </c>
      <c r="AC678" s="142">
        <v>1030</v>
      </c>
      <c r="AD678" s="142">
        <v>0</v>
      </c>
      <c r="AE678" s="142">
        <v>0</v>
      </c>
      <c r="AF678" s="142">
        <f t="shared" si="243"/>
        <v>0</v>
      </c>
      <c r="AG678" s="142">
        <v>0</v>
      </c>
      <c r="AH678" s="142">
        <v>0</v>
      </c>
      <c r="AI678" s="142">
        <v>0</v>
      </c>
      <c r="AJ678" s="142">
        <v>0</v>
      </c>
      <c r="AK678" s="142">
        <v>0</v>
      </c>
      <c r="AL678" s="142">
        <v>0</v>
      </c>
      <c r="AM678" s="142">
        <v>0</v>
      </c>
      <c r="AN678" s="142">
        <v>0</v>
      </c>
      <c r="AO678" s="142">
        <v>0</v>
      </c>
      <c r="AP678" s="214">
        <f t="shared" si="244"/>
        <v>37.504837086912779</v>
      </c>
    </row>
    <row r="679" spans="1:42" ht="11.25">
      <c r="A679" s="29" t="s">
        <v>43</v>
      </c>
      <c r="B679" s="29" t="s">
        <v>26</v>
      </c>
      <c r="C679" s="29">
        <v>740301</v>
      </c>
      <c r="D679" s="48" t="s">
        <v>507</v>
      </c>
      <c r="E679" s="54" t="s">
        <v>508</v>
      </c>
      <c r="F679" s="20" t="s">
        <v>80</v>
      </c>
      <c r="G679" s="142">
        <v>50160</v>
      </c>
      <c r="H679" s="142">
        <v>45207</v>
      </c>
      <c r="I679" s="142">
        <v>0</v>
      </c>
      <c r="J679" s="142">
        <v>35596</v>
      </c>
      <c r="K679" s="142">
        <v>0</v>
      </c>
      <c r="L679" s="142">
        <v>9611</v>
      </c>
      <c r="M679" s="142">
        <v>0</v>
      </c>
      <c r="N679" s="142">
        <v>0</v>
      </c>
      <c r="O679" s="142">
        <v>0</v>
      </c>
      <c r="P679" s="142">
        <v>0</v>
      </c>
      <c r="Q679" s="142">
        <v>0</v>
      </c>
      <c r="R679" s="142">
        <v>0</v>
      </c>
      <c r="S679" s="142">
        <v>0</v>
      </c>
      <c r="T679" s="142">
        <v>0</v>
      </c>
      <c r="U679" s="142">
        <v>0</v>
      </c>
      <c r="V679" s="142">
        <v>0</v>
      </c>
      <c r="W679" s="142">
        <v>0</v>
      </c>
      <c r="X679" s="142">
        <v>0</v>
      </c>
      <c r="Y679" s="142">
        <f t="shared" si="242"/>
        <v>0</v>
      </c>
      <c r="Z679" s="142">
        <v>0</v>
      </c>
      <c r="AA679" s="142">
        <v>0</v>
      </c>
      <c r="AB679" s="142">
        <v>0</v>
      </c>
      <c r="AC679" s="142">
        <v>0</v>
      </c>
      <c r="AD679" s="142">
        <v>0</v>
      </c>
      <c r="AE679" s="142">
        <v>0</v>
      </c>
      <c r="AF679" s="142">
        <f t="shared" si="243"/>
        <v>0</v>
      </c>
      <c r="AG679" s="142">
        <v>0</v>
      </c>
      <c r="AH679" s="142">
        <v>0</v>
      </c>
      <c r="AI679" s="142">
        <v>0</v>
      </c>
      <c r="AJ679" s="142">
        <v>0</v>
      </c>
      <c r="AK679" s="142">
        <v>0</v>
      </c>
      <c r="AL679" s="142">
        <v>0</v>
      </c>
      <c r="AM679" s="142">
        <v>0</v>
      </c>
      <c r="AN679" s="142">
        <v>0</v>
      </c>
      <c r="AO679" s="142">
        <v>0</v>
      </c>
      <c r="AP679" s="214">
        <f t="shared" si="244"/>
        <v>0</v>
      </c>
    </row>
    <row r="680" spans="1:42" ht="11.25">
      <c r="A680" s="29" t="s">
        <v>43</v>
      </c>
      <c r="B680" s="29" t="s">
        <v>26</v>
      </c>
      <c r="C680" s="29">
        <v>740301</v>
      </c>
      <c r="D680" s="48" t="s">
        <v>509</v>
      </c>
      <c r="E680" s="54" t="s">
        <v>510</v>
      </c>
      <c r="F680" s="20">
        <v>2019</v>
      </c>
      <c r="G680" s="142">
        <v>6346</v>
      </c>
      <c r="H680" s="142">
        <v>0</v>
      </c>
      <c r="I680" s="142">
        <v>0</v>
      </c>
      <c r="J680" s="142">
        <v>0</v>
      </c>
      <c r="K680" s="142">
        <v>0</v>
      </c>
      <c r="L680" s="142">
        <v>0</v>
      </c>
      <c r="M680" s="142">
        <v>0</v>
      </c>
      <c r="N680" s="142">
        <v>0</v>
      </c>
      <c r="O680" s="142">
        <v>0</v>
      </c>
      <c r="P680" s="142">
        <v>0</v>
      </c>
      <c r="Q680" s="142">
        <v>0</v>
      </c>
      <c r="R680" s="142">
        <v>0</v>
      </c>
      <c r="S680" s="142">
        <v>0</v>
      </c>
      <c r="T680" s="142">
        <v>0</v>
      </c>
      <c r="U680" s="142">
        <v>0</v>
      </c>
      <c r="V680" s="142">
        <v>0</v>
      </c>
      <c r="W680" s="142">
        <v>0</v>
      </c>
      <c r="X680" s="142">
        <v>0</v>
      </c>
      <c r="Y680" s="142">
        <f t="shared" si="242"/>
        <v>0</v>
      </c>
      <c r="Z680" s="142">
        <v>0</v>
      </c>
      <c r="AA680" s="142">
        <v>0</v>
      </c>
      <c r="AB680" s="142">
        <v>0</v>
      </c>
      <c r="AC680" s="142">
        <v>0</v>
      </c>
      <c r="AD680" s="142">
        <v>0</v>
      </c>
      <c r="AE680" s="142">
        <v>0</v>
      </c>
      <c r="AF680" s="142">
        <f t="shared" si="243"/>
        <v>0</v>
      </c>
      <c r="AG680" s="142">
        <v>0</v>
      </c>
      <c r="AH680" s="142">
        <v>0</v>
      </c>
      <c r="AI680" s="142">
        <v>0</v>
      </c>
      <c r="AJ680" s="142">
        <v>0</v>
      </c>
      <c r="AK680" s="142">
        <v>0</v>
      </c>
      <c r="AL680" s="142">
        <v>0</v>
      </c>
      <c r="AM680" s="142">
        <v>0</v>
      </c>
      <c r="AN680" s="142">
        <v>0</v>
      </c>
      <c r="AO680" s="142">
        <v>0</v>
      </c>
      <c r="AP680" s="214" t="s">
        <v>992</v>
      </c>
    </row>
    <row r="681" spans="1:42" ht="11.25">
      <c r="A681" s="45" t="s">
        <v>43</v>
      </c>
      <c r="B681" s="29" t="s">
        <v>26</v>
      </c>
      <c r="C681" s="29">
        <v>740301</v>
      </c>
      <c r="D681" s="29" t="s">
        <v>511</v>
      </c>
      <c r="E681" s="54" t="s">
        <v>512</v>
      </c>
      <c r="F681" s="20" t="s">
        <v>89</v>
      </c>
      <c r="G681" s="142">
        <v>13424</v>
      </c>
      <c r="H681" s="142">
        <v>6350</v>
      </c>
      <c r="I681" s="142">
        <v>0</v>
      </c>
      <c r="J681" s="142">
        <v>5000</v>
      </c>
      <c r="K681" s="142">
        <v>0</v>
      </c>
      <c r="L681" s="142">
        <v>1350</v>
      </c>
      <c r="M681" s="142">
        <v>0</v>
      </c>
      <c r="N681" s="142">
        <v>0</v>
      </c>
      <c r="O681" s="142">
        <v>0</v>
      </c>
      <c r="P681" s="142">
        <v>0</v>
      </c>
      <c r="Q681" s="142">
        <v>0</v>
      </c>
      <c r="R681" s="142">
        <v>0</v>
      </c>
      <c r="S681" s="142">
        <v>0</v>
      </c>
      <c r="T681" s="142">
        <v>0</v>
      </c>
      <c r="U681" s="142">
        <v>0</v>
      </c>
      <c r="V681" s="142">
        <v>0</v>
      </c>
      <c r="W681" s="142">
        <v>0</v>
      </c>
      <c r="X681" s="142">
        <v>0</v>
      </c>
      <c r="Y681" s="142">
        <f t="shared" si="242"/>
        <v>5554</v>
      </c>
      <c r="Z681" s="142">
        <v>0</v>
      </c>
      <c r="AA681" s="142">
        <v>4373</v>
      </c>
      <c r="AB681" s="142">
        <v>0</v>
      </c>
      <c r="AC681" s="142">
        <v>1181</v>
      </c>
      <c r="AD681" s="142">
        <v>0</v>
      </c>
      <c r="AE681" s="142">
        <v>0</v>
      </c>
      <c r="AF681" s="142">
        <f t="shared" si="243"/>
        <v>0</v>
      </c>
      <c r="AG681" s="142">
        <v>0</v>
      </c>
      <c r="AH681" s="142">
        <v>0</v>
      </c>
      <c r="AI681" s="142">
        <v>0</v>
      </c>
      <c r="AJ681" s="142">
        <v>0</v>
      </c>
      <c r="AK681" s="142">
        <v>0</v>
      </c>
      <c r="AL681" s="142">
        <v>0</v>
      </c>
      <c r="AM681" s="142">
        <v>0</v>
      </c>
      <c r="AN681" s="142">
        <v>0</v>
      </c>
      <c r="AO681" s="142">
        <v>0</v>
      </c>
      <c r="AP681" s="214">
        <f t="shared" si="244"/>
        <v>87.464566929133852</v>
      </c>
    </row>
    <row r="682" spans="1:42" ht="11.25">
      <c r="A682" s="29" t="s">
        <v>43</v>
      </c>
      <c r="B682" s="29" t="s">
        <v>26</v>
      </c>
      <c r="C682" s="29">
        <v>740301</v>
      </c>
      <c r="D682" s="48" t="s">
        <v>513</v>
      </c>
      <c r="E682" s="54" t="s">
        <v>514</v>
      </c>
      <c r="F682" s="20" t="s">
        <v>643</v>
      </c>
      <c r="G682" s="142">
        <v>38101</v>
      </c>
      <c r="H682" s="142">
        <v>4452</v>
      </c>
      <c r="I682" s="142">
        <v>0</v>
      </c>
      <c r="J682" s="142">
        <v>3505</v>
      </c>
      <c r="K682" s="142">
        <v>0</v>
      </c>
      <c r="L682" s="142">
        <v>947</v>
      </c>
      <c r="M682" s="142">
        <v>0</v>
      </c>
      <c r="N682" s="142">
        <v>0</v>
      </c>
      <c r="O682" s="142">
        <v>0</v>
      </c>
      <c r="P682" s="142">
        <v>0</v>
      </c>
      <c r="Q682" s="142">
        <v>0</v>
      </c>
      <c r="R682" s="142">
        <v>0</v>
      </c>
      <c r="S682" s="142">
        <v>0</v>
      </c>
      <c r="T682" s="142">
        <v>0</v>
      </c>
      <c r="U682" s="142">
        <v>0</v>
      </c>
      <c r="V682" s="142">
        <v>0</v>
      </c>
      <c r="W682" s="142">
        <v>0</v>
      </c>
      <c r="X682" s="142">
        <v>0</v>
      </c>
      <c r="Y682" s="142">
        <f t="shared" si="242"/>
        <v>4451</v>
      </c>
      <c r="Z682" s="142">
        <v>0</v>
      </c>
      <c r="AA682" s="142">
        <v>3505</v>
      </c>
      <c r="AB682" s="142">
        <v>0</v>
      </c>
      <c r="AC682" s="142">
        <v>946</v>
      </c>
      <c r="AD682" s="142">
        <v>0</v>
      </c>
      <c r="AE682" s="142">
        <v>0</v>
      </c>
      <c r="AF682" s="142">
        <f t="shared" si="243"/>
        <v>0</v>
      </c>
      <c r="AG682" s="142">
        <v>0</v>
      </c>
      <c r="AH682" s="142">
        <v>0</v>
      </c>
      <c r="AI682" s="142">
        <v>0</v>
      </c>
      <c r="AJ682" s="142">
        <v>0</v>
      </c>
      <c r="AK682" s="142">
        <v>0</v>
      </c>
      <c r="AL682" s="142">
        <v>0</v>
      </c>
      <c r="AM682" s="142">
        <v>0</v>
      </c>
      <c r="AN682" s="142">
        <v>0</v>
      </c>
      <c r="AO682" s="142">
        <v>0</v>
      </c>
      <c r="AP682" s="214">
        <f t="shared" si="244"/>
        <v>99.977538185085351</v>
      </c>
    </row>
    <row r="683" spans="1:42" ht="11.25">
      <c r="A683" s="29" t="s">
        <v>43</v>
      </c>
      <c r="B683" s="29" t="s">
        <v>26</v>
      </c>
      <c r="C683" s="29">
        <v>740301</v>
      </c>
      <c r="D683" s="48" t="s">
        <v>515</v>
      </c>
      <c r="E683" s="54" t="s">
        <v>516</v>
      </c>
      <c r="F683" s="20" t="s">
        <v>60</v>
      </c>
      <c r="G683" s="142">
        <v>11403</v>
      </c>
      <c r="H683" s="142">
        <v>0</v>
      </c>
      <c r="I683" s="142">
        <v>0</v>
      </c>
      <c r="J683" s="142">
        <v>0</v>
      </c>
      <c r="K683" s="142">
        <v>0</v>
      </c>
      <c r="L683" s="142">
        <v>0</v>
      </c>
      <c r="M683" s="142">
        <v>0</v>
      </c>
      <c r="N683" s="142">
        <v>0</v>
      </c>
      <c r="O683" s="142">
        <v>0</v>
      </c>
      <c r="P683" s="142">
        <v>0</v>
      </c>
      <c r="Q683" s="142">
        <v>0</v>
      </c>
      <c r="R683" s="142">
        <v>0</v>
      </c>
      <c r="S683" s="142">
        <v>0</v>
      </c>
      <c r="T683" s="142">
        <v>0</v>
      </c>
      <c r="U683" s="142">
        <v>0</v>
      </c>
      <c r="V683" s="142">
        <v>0</v>
      </c>
      <c r="W683" s="142">
        <v>0</v>
      </c>
      <c r="X683" s="142">
        <v>0</v>
      </c>
      <c r="Y683" s="142">
        <f t="shared" si="242"/>
        <v>0</v>
      </c>
      <c r="Z683" s="142">
        <v>0</v>
      </c>
      <c r="AA683" s="142">
        <v>0</v>
      </c>
      <c r="AB683" s="142">
        <v>0</v>
      </c>
      <c r="AC683" s="142">
        <v>0</v>
      </c>
      <c r="AD683" s="142">
        <v>0</v>
      </c>
      <c r="AE683" s="142">
        <v>0</v>
      </c>
      <c r="AF683" s="142">
        <f t="shared" si="243"/>
        <v>0</v>
      </c>
      <c r="AG683" s="142">
        <v>0</v>
      </c>
      <c r="AH683" s="142">
        <v>0</v>
      </c>
      <c r="AI683" s="142">
        <v>0</v>
      </c>
      <c r="AJ683" s="142">
        <v>0</v>
      </c>
      <c r="AK683" s="142">
        <v>0</v>
      </c>
      <c r="AL683" s="142">
        <v>0</v>
      </c>
      <c r="AM683" s="142">
        <v>0</v>
      </c>
      <c r="AN683" s="142">
        <v>0</v>
      </c>
      <c r="AO683" s="142">
        <v>0</v>
      </c>
      <c r="AP683" s="214" t="s">
        <v>992</v>
      </c>
    </row>
    <row r="684" spans="1:42" ht="11.25">
      <c r="A684" s="29" t="s">
        <v>43</v>
      </c>
      <c r="B684" s="29" t="s">
        <v>26</v>
      </c>
      <c r="C684" s="29">
        <v>740301</v>
      </c>
      <c r="D684" s="48" t="s">
        <v>517</v>
      </c>
      <c r="E684" s="54" t="s">
        <v>518</v>
      </c>
      <c r="F684" s="20" t="s">
        <v>80</v>
      </c>
      <c r="G684" s="142">
        <v>12891</v>
      </c>
      <c r="H684" s="142">
        <v>206</v>
      </c>
      <c r="I684" s="142">
        <v>0</v>
      </c>
      <c r="J684" s="142">
        <v>162</v>
      </c>
      <c r="K684" s="142">
        <v>0</v>
      </c>
      <c r="L684" s="142">
        <v>44</v>
      </c>
      <c r="M684" s="142">
        <v>0</v>
      </c>
      <c r="N684" s="142">
        <v>0</v>
      </c>
      <c r="O684" s="142">
        <v>0</v>
      </c>
      <c r="P684" s="142">
        <v>0</v>
      </c>
      <c r="Q684" s="142">
        <v>0</v>
      </c>
      <c r="R684" s="142">
        <v>0</v>
      </c>
      <c r="S684" s="142">
        <v>0</v>
      </c>
      <c r="T684" s="142">
        <v>0</v>
      </c>
      <c r="U684" s="142">
        <v>0</v>
      </c>
      <c r="V684" s="142">
        <v>0</v>
      </c>
      <c r="W684" s="142">
        <v>0</v>
      </c>
      <c r="X684" s="142">
        <v>0</v>
      </c>
      <c r="Y684" s="142">
        <f t="shared" si="242"/>
        <v>0</v>
      </c>
      <c r="Z684" s="142">
        <v>0</v>
      </c>
      <c r="AA684" s="142">
        <v>0</v>
      </c>
      <c r="AB684" s="142">
        <v>0</v>
      </c>
      <c r="AC684" s="142">
        <v>0</v>
      </c>
      <c r="AD684" s="142">
        <v>0</v>
      </c>
      <c r="AE684" s="142">
        <v>0</v>
      </c>
      <c r="AF684" s="142">
        <f t="shared" si="243"/>
        <v>0</v>
      </c>
      <c r="AG684" s="142">
        <v>0</v>
      </c>
      <c r="AH684" s="142">
        <v>0</v>
      </c>
      <c r="AI684" s="142">
        <v>0</v>
      </c>
      <c r="AJ684" s="142">
        <v>0</v>
      </c>
      <c r="AK684" s="142">
        <v>0</v>
      </c>
      <c r="AL684" s="142">
        <v>0</v>
      </c>
      <c r="AM684" s="142">
        <v>0</v>
      </c>
      <c r="AN684" s="142">
        <v>0</v>
      </c>
      <c r="AO684" s="142">
        <v>0</v>
      </c>
      <c r="AP684" s="214">
        <f t="shared" si="244"/>
        <v>0</v>
      </c>
    </row>
    <row r="685" spans="1:42" ht="11.25">
      <c r="A685" s="29" t="s">
        <v>43</v>
      </c>
      <c r="B685" s="29" t="s">
        <v>26</v>
      </c>
      <c r="C685" s="29">
        <v>740301</v>
      </c>
      <c r="D685" s="48" t="s">
        <v>519</v>
      </c>
      <c r="E685" s="54" t="s">
        <v>520</v>
      </c>
      <c r="F685" s="20" t="s">
        <v>89</v>
      </c>
      <c r="G685" s="142">
        <v>30000</v>
      </c>
      <c r="H685" s="142">
        <v>15000</v>
      </c>
      <c r="I685" s="142">
        <v>0</v>
      </c>
      <c r="J685" s="142">
        <v>11811</v>
      </c>
      <c r="K685" s="142">
        <v>0</v>
      </c>
      <c r="L685" s="142">
        <v>3189</v>
      </c>
      <c r="M685" s="142">
        <v>0</v>
      </c>
      <c r="N685" s="142">
        <v>0</v>
      </c>
      <c r="O685" s="142">
        <v>0</v>
      </c>
      <c r="P685" s="142">
        <v>0</v>
      </c>
      <c r="Q685" s="142">
        <v>0</v>
      </c>
      <c r="R685" s="142">
        <v>0</v>
      </c>
      <c r="S685" s="142">
        <v>0</v>
      </c>
      <c r="T685" s="142">
        <v>0</v>
      </c>
      <c r="U685" s="142">
        <v>0</v>
      </c>
      <c r="V685" s="142">
        <v>0</v>
      </c>
      <c r="W685" s="142">
        <v>0</v>
      </c>
      <c r="X685" s="142">
        <v>0</v>
      </c>
      <c r="Y685" s="142">
        <f t="shared" si="242"/>
        <v>13799</v>
      </c>
      <c r="Z685" s="142">
        <v>0</v>
      </c>
      <c r="AA685" s="142">
        <v>10865</v>
      </c>
      <c r="AB685" s="142">
        <v>0</v>
      </c>
      <c r="AC685" s="142">
        <v>2934</v>
      </c>
      <c r="AD685" s="142">
        <v>0</v>
      </c>
      <c r="AE685" s="142">
        <v>0</v>
      </c>
      <c r="AF685" s="142">
        <f t="shared" si="243"/>
        <v>0</v>
      </c>
      <c r="AG685" s="142">
        <v>0</v>
      </c>
      <c r="AH685" s="142">
        <v>0</v>
      </c>
      <c r="AI685" s="142">
        <v>0</v>
      </c>
      <c r="AJ685" s="142">
        <v>0</v>
      </c>
      <c r="AK685" s="142">
        <v>0</v>
      </c>
      <c r="AL685" s="142">
        <v>0</v>
      </c>
      <c r="AM685" s="142">
        <v>0</v>
      </c>
      <c r="AN685" s="142">
        <v>0</v>
      </c>
      <c r="AO685" s="142">
        <v>0</v>
      </c>
      <c r="AP685" s="214">
        <f t="shared" si="244"/>
        <v>91.993333333333339</v>
      </c>
    </row>
    <row r="686" spans="1:42" ht="11.25">
      <c r="A686" s="29" t="s">
        <v>43</v>
      </c>
      <c r="B686" s="29" t="s">
        <v>30</v>
      </c>
      <c r="C686" s="29">
        <v>740302</v>
      </c>
      <c r="D686" s="48" t="s">
        <v>521</v>
      </c>
      <c r="E686" s="54" t="s">
        <v>522</v>
      </c>
      <c r="F686" s="20">
        <v>2019</v>
      </c>
      <c r="G686" s="142">
        <v>14967</v>
      </c>
      <c r="H686" s="142">
        <v>0</v>
      </c>
      <c r="I686" s="142">
        <v>0</v>
      </c>
      <c r="J686" s="142">
        <v>0</v>
      </c>
      <c r="K686" s="142">
        <v>0</v>
      </c>
      <c r="L686" s="142">
        <v>0</v>
      </c>
      <c r="M686" s="142">
        <v>0</v>
      </c>
      <c r="N686" s="142">
        <v>0</v>
      </c>
      <c r="O686" s="142">
        <v>0</v>
      </c>
      <c r="P686" s="142">
        <v>0</v>
      </c>
      <c r="Q686" s="142">
        <v>0</v>
      </c>
      <c r="R686" s="142">
        <v>0</v>
      </c>
      <c r="S686" s="142">
        <v>0</v>
      </c>
      <c r="T686" s="142">
        <v>0</v>
      </c>
      <c r="U686" s="142">
        <v>0</v>
      </c>
      <c r="V686" s="142">
        <v>0</v>
      </c>
      <c r="W686" s="142">
        <v>0</v>
      </c>
      <c r="X686" s="142">
        <v>0</v>
      </c>
      <c r="Y686" s="142">
        <f t="shared" si="242"/>
        <v>0</v>
      </c>
      <c r="Z686" s="142">
        <v>0</v>
      </c>
      <c r="AA686" s="142">
        <v>0</v>
      </c>
      <c r="AB686" s="142">
        <v>0</v>
      </c>
      <c r="AC686" s="142">
        <v>0</v>
      </c>
      <c r="AD686" s="142">
        <v>0</v>
      </c>
      <c r="AE686" s="142">
        <v>0</v>
      </c>
      <c r="AF686" s="142">
        <f t="shared" si="243"/>
        <v>0</v>
      </c>
      <c r="AG686" s="142">
        <v>0</v>
      </c>
      <c r="AH686" s="142">
        <v>0</v>
      </c>
      <c r="AI686" s="142">
        <v>0</v>
      </c>
      <c r="AJ686" s="142">
        <v>0</v>
      </c>
      <c r="AK686" s="142">
        <v>0</v>
      </c>
      <c r="AL686" s="142">
        <v>0</v>
      </c>
      <c r="AM686" s="142">
        <v>0</v>
      </c>
      <c r="AN686" s="142">
        <v>0</v>
      </c>
      <c r="AO686" s="142">
        <v>0</v>
      </c>
      <c r="AP686" s="214" t="s">
        <v>992</v>
      </c>
    </row>
    <row r="687" spans="1:42" ht="11.25">
      <c r="A687" s="45" t="s">
        <v>43</v>
      </c>
      <c r="B687" s="29" t="s">
        <v>30</v>
      </c>
      <c r="C687" s="29">
        <v>740302</v>
      </c>
      <c r="D687" s="29" t="s">
        <v>523</v>
      </c>
      <c r="E687" s="54" t="s">
        <v>524</v>
      </c>
      <c r="F687" s="20" t="s">
        <v>89</v>
      </c>
      <c r="G687" s="142">
        <v>44985</v>
      </c>
      <c r="H687" s="142">
        <v>15000</v>
      </c>
      <c r="I687" s="142">
        <v>0</v>
      </c>
      <c r="J687" s="142">
        <v>11811</v>
      </c>
      <c r="K687" s="142">
        <v>0</v>
      </c>
      <c r="L687" s="142">
        <v>3189</v>
      </c>
      <c r="M687" s="142">
        <v>0</v>
      </c>
      <c r="N687" s="142">
        <v>0</v>
      </c>
      <c r="O687" s="142">
        <v>0</v>
      </c>
      <c r="P687" s="142">
        <v>0</v>
      </c>
      <c r="Q687" s="142">
        <v>0</v>
      </c>
      <c r="R687" s="142">
        <v>0</v>
      </c>
      <c r="S687" s="142">
        <v>0</v>
      </c>
      <c r="T687" s="142">
        <v>0</v>
      </c>
      <c r="U687" s="142">
        <v>0</v>
      </c>
      <c r="V687" s="142">
        <v>0</v>
      </c>
      <c r="W687" s="142">
        <v>0</v>
      </c>
      <c r="X687" s="142">
        <v>0</v>
      </c>
      <c r="Y687" s="142">
        <f t="shared" si="242"/>
        <v>12616</v>
      </c>
      <c r="Z687" s="142">
        <v>0</v>
      </c>
      <c r="AA687" s="142">
        <v>9934</v>
      </c>
      <c r="AB687" s="142">
        <v>0</v>
      </c>
      <c r="AC687" s="142">
        <v>2682</v>
      </c>
      <c r="AD687" s="142">
        <v>0</v>
      </c>
      <c r="AE687" s="142">
        <v>0</v>
      </c>
      <c r="AF687" s="142">
        <f t="shared" si="243"/>
        <v>0</v>
      </c>
      <c r="AG687" s="142">
        <v>0</v>
      </c>
      <c r="AH687" s="142">
        <v>0</v>
      </c>
      <c r="AI687" s="142">
        <v>0</v>
      </c>
      <c r="AJ687" s="142">
        <v>0</v>
      </c>
      <c r="AK687" s="142">
        <v>0</v>
      </c>
      <c r="AL687" s="142">
        <v>0</v>
      </c>
      <c r="AM687" s="142">
        <v>0</v>
      </c>
      <c r="AN687" s="142">
        <v>0</v>
      </c>
      <c r="AO687" s="142">
        <v>0</v>
      </c>
      <c r="AP687" s="214">
        <f t="shared" si="244"/>
        <v>84.106666666666669</v>
      </c>
    </row>
    <row r="688" spans="1:42" ht="11.25">
      <c r="A688" s="29" t="s">
        <v>43</v>
      </c>
      <c r="B688" s="29" t="s">
        <v>30</v>
      </c>
      <c r="C688" s="29">
        <v>740302</v>
      </c>
      <c r="D688" s="48" t="s">
        <v>525</v>
      </c>
      <c r="E688" s="54" t="s">
        <v>526</v>
      </c>
      <c r="F688" s="20">
        <v>2019</v>
      </c>
      <c r="G688" s="142">
        <v>8896</v>
      </c>
      <c r="H688" s="142">
        <v>0</v>
      </c>
      <c r="I688" s="142">
        <v>0</v>
      </c>
      <c r="J688" s="142">
        <v>0</v>
      </c>
      <c r="K688" s="142">
        <v>0</v>
      </c>
      <c r="L688" s="142">
        <v>0</v>
      </c>
      <c r="M688" s="142">
        <v>0</v>
      </c>
      <c r="N688" s="142">
        <v>0</v>
      </c>
      <c r="O688" s="142">
        <v>0</v>
      </c>
      <c r="P688" s="142">
        <v>0</v>
      </c>
      <c r="Q688" s="142">
        <v>0</v>
      </c>
      <c r="R688" s="142">
        <v>0</v>
      </c>
      <c r="S688" s="142">
        <v>0</v>
      </c>
      <c r="T688" s="142">
        <v>0</v>
      </c>
      <c r="U688" s="142">
        <v>0</v>
      </c>
      <c r="V688" s="142">
        <v>0</v>
      </c>
      <c r="W688" s="142">
        <v>0</v>
      </c>
      <c r="X688" s="142">
        <v>0</v>
      </c>
      <c r="Y688" s="142">
        <f t="shared" si="242"/>
        <v>0</v>
      </c>
      <c r="Z688" s="142">
        <v>0</v>
      </c>
      <c r="AA688" s="142">
        <v>0</v>
      </c>
      <c r="AB688" s="142">
        <v>0</v>
      </c>
      <c r="AC688" s="142">
        <v>0</v>
      </c>
      <c r="AD688" s="142">
        <v>0</v>
      </c>
      <c r="AE688" s="142">
        <v>0</v>
      </c>
      <c r="AF688" s="142">
        <f t="shared" si="243"/>
        <v>0</v>
      </c>
      <c r="AG688" s="142">
        <v>0</v>
      </c>
      <c r="AH688" s="142">
        <v>0</v>
      </c>
      <c r="AI688" s="142">
        <v>0</v>
      </c>
      <c r="AJ688" s="142">
        <v>0</v>
      </c>
      <c r="AK688" s="142">
        <v>0</v>
      </c>
      <c r="AL688" s="142">
        <v>0</v>
      </c>
      <c r="AM688" s="142">
        <v>0</v>
      </c>
      <c r="AN688" s="142">
        <v>0</v>
      </c>
      <c r="AO688" s="142">
        <v>0</v>
      </c>
      <c r="AP688" s="214" t="s">
        <v>992</v>
      </c>
    </row>
    <row r="689" spans="1:42" ht="11.25">
      <c r="A689" s="45" t="s">
        <v>43</v>
      </c>
      <c r="B689" s="29" t="s">
        <v>30</v>
      </c>
      <c r="C689" s="29">
        <v>740302</v>
      </c>
      <c r="D689" s="29" t="s">
        <v>527</v>
      </c>
      <c r="E689" s="54" t="s">
        <v>528</v>
      </c>
      <c r="F689" s="20" t="s">
        <v>89</v>
      </c>
      <c r="G689" s="142">
        <v>30000</v>
      </c>
      <c r="H689" s="142">
        <v>16707</v>
      </c>
      <c r="I689" s="142">
        <v>0</v>
      </c>
      <c r="J689" s="142">
        <v>13155</v>
      </c>
      <c r="K689" s="142">
        <v>0</v>
      </c>
      <c r="L689" s="142">
        <v>3552</v>
      </c>
      <c r="M689" s="142">
        <v>0</v>
      </c>
      <c r="N689" s="142">
        <v>0</v>
      </c>
      <c r="O689" s="142">
        <v>0</v>
      </c>
      <c r="P689" s="142">
        <v>0</v>
      </c>
      <c r="Q689" s="142">
        <v>0</v>
      </c>
      <c r="R689" s="142">
        <v>0</v>
      </c>
      <c r="S689" s="142">
        <v>0</v>
      </c>
      <c r="T689" s="142">
        <v>0</v>
      </c>
      <c r="U689" s="142">
        <v>0</v>
      </c>
      <c r="V689" s="142">
        <v>0</v>
      </c>
      <c r="W689" s="142">
        <v>0</v>
      </c>
      <c r="X689" s="142">
        <v>0</v>
      </c>
      <c r="Y689" s="142">
        <f t="shared" si="242"/>
        <v>12620</v>
      </c>
      <c r="Z689" s="142">
        <v>0</v>
      </c>
      <c r="AA689" s="142">
        <v>9937</v>
      </c>
      <c r="AB689" s="142">
        <v>0</v>
      </c>
      <c r="AC689" s="142">
        <v>2683</v>
      </c>
      <c r="AD689" s="142">
        <v>0</v>
      </c>
      <c r="AE689" s="142">
        <v>0</v>
      </c>
      <c r="AF689" s="142">
        <f t="shared" si="243"/>
        <v>0</v>
      </c>
      <c r="AG689" s="142">
        <v>0</v>
      </c>
      <c r="AH689" s="142">
        <v>0</v>
      </c>
      <c r="AI689" s="142">
        <v>0</v>
      </c>
      <c r="AJ689" s="142">
        <v>0</v>
      </c>
      <c r="AK689" s="142">
        <v>0</v>
      </c>
      <c r="AL689" s="142">
        <v>0</v>
      </c>
      <c r="AM689" s="142">
        <v>0</v>
      </c>
      <c r="AN689" s="142">
        <v>0</v>
      </c>
      <c r="AO689" s="142">
        <v>0</v>
      </c>
      <c r="AP689" s="214">
        <f t="shared" si="244"/>
        <v>75.537199976057948</v>
      </c>
    </row>
    <row r="690" spans="1:42" ht="11.25">
      <c r="A690" s="29" t="s">
        <v>43</v>
      </c>
      <c r="B690" s="29" t="s">
        <v>30</v>
      </c>
      <c r="C690" s="29">
        <v>740302</v>
      </c>
      <c r="D690" s="48" t="s">
        <v>529</v>
      </c>
      <c r="E690" s="54" t="s">
        <v>530</v>
      </c>
      <c r="F690" s="20" t="s">
        <v>80</v>
      </c>
      <c r="G690" s="142">
        <v>40000</v>
      </c>
      <c r="H690" s="142">
        <v>16906</v>
      </c>
      <c r="I690" s="142">
        <v>0</v>
      </c>
      <c r="J690" s="142">
        <v>13312</v>
      </c>
      <c r="K690" s="142">
        <v>0</v>
      </c>
      <c r="L690" s="142">
        <v>3594</v>
      </c>
      <c r="M690" s="142">
        <v>0</v>
      </c>
      <c r="N690" s="142">
        <v>0</v>
      </c>
      <c r="O690" s="142">
        <v>0</v>
      </c>
      <c r="P690" s="142">
        <v>0</v>
      </c>
      <c r="Q690" s="142">
        <v>0</v>
      </c>
      <c r="R690" s="142">
        <v>0</v>
      </c>
      <c r="S690" s="142">
        <v>0</v>
      </c>
      <c r="T690" s="142">
        <v>0</v>
      </c>
      <c r="U690" s="142">
        <v>0</v>
      </c>
      <c r="V690" s="142">
        <v>0</v>
      </c>
      <c r="W690" s="142">
        <v>0</v>
      </c>
      <c r="X690" s="142">
        <v>0</v>
      </c>
      <c r="Y690" s="142">
        <f t="shared" si="242"/>
        <v>13187</v>
      </c>
      <c r="Z690" s="142">
        <v>0</v>
      </c>
      <c r="AA690" s="142">
        <v>10384</v>
      </c>
      <c r="AB690" s="142">
        <v>0</v>
      </c>
      <c r="AC690" s="142">
        <v>2803</v>
      </c>
      <c r="AD690" s="142">
        <v>0</v>
      </c>
      <c r="AE690" s="142">
        <v>0</v>
      </c>
      <c r="AF690" s="142">
        <f t="shared" si="243"/>
        <v>0</v>
      </c>
      <c r="AG690" s="142">
        <v>0</v>
      </c>
      <c r="AH690" s="142">
        <v>0</v>
      </c>
      <c r="AI690" s="142">
        <v>0</v>
      </c>
      <c r="AJ690" s="142">
        <v>0</v>
      </c>
      <c r="AK690" s="142">
        <v>0</v>
      </c>
      <c r="AL690" s="142">
        <v>0</v>
      </c>
      <c r="AM690" s="142">
        <v>0</v>
      </c>
      <c r="AN690" s="142">
        <v>0</v>
      </c>
      <c r="AO690" s="142">
        <v>0</v>
      </c>
      <c r="AP690" s="214">
        <f t="shared" si="244"/>
        <v>78.001892819117472</v>
      </c>
    </row>
    <row r="691" spans="1:42" ht="11.25">
      <c r="A691" s="29" t="s">
        <v>43</v>
      </c>
      <c r="B691" s="29" t="s">
        <v>30</v>
      </c>
      <c r="C691" s="29">
        <v>740302</v>
      </c>
      <c r="D691" s="48" t="s">
        <v>531</v>
      </c>
      <c r="E691" s="54" t="s">
        <v>532</v>
      </c>
      <c r="F691" s="20" t="s">
        <v>89</v>
      </c>
      <c r="G691" s="142">
        <v>10000</v>
      </c>
      <c r="H691" s="142">
        <v>14</v>
      </c>
      <c r="I691" s="142">
        <v>0</v>
      </c>
      <c r="J691" s="142">
        <v>11</v>
      </c>
      <c r="K691" s="142">
        <v>0</v>
      </c>
      <c r="L691" s="142">
        <v>3</v>
      </c>
      <c r="M691" s="142">
        <v>0</v>
      </c>
      <c r="N691" s="142">
        <v>0</v>
      </c>
      <c r="O691" s="142">
        <v>0</v>
      </c>
      <c r="P691" s="142">
        <v>0</v>
      </c>
      <c r="Q691" s="142">
        <v>0</v>
      </c>
      <c r="R691" s="142">
        <v>0</v>
      </c>
      <c r="S691" s="142">
        <v>0</v>
      </c>
      <c r="T691" s="142">
        <v>0</v>
      </c>
      <c r="U691" s="142">
        <v>0</v>
      </c>
      <c r="V691" s="142">
        <v>0</v>
      </c>
      <c r="W691" s="142">
        <v>0</v>
      </c>
      <c r="X691" s="142">
        <v>0</v>
      </c>
      <c r="Y691" s="142">
        <f t="shared" si="242"/>
        <v>0</v>
      </c>
      <c r="Z691" s="142">
        <v>0</v>
      </c>
      <c r="AA691" s="142">
        <v>0</v>
      </c>
      <c r="AB691" s="142">
        <v>0</v>
      </c>
      <c r="AC691" s="142">
        <v>0</v>
      </c>
      <c r="AD691" s="142">
        <v>0</v>
      </c>
      <c r="AE691" s="142">
        <v>0</v>
      </c>
      <c r="AF691" s="142">
        <f t="shared" si="243"/>
        <v>0</v>
      </c>
      <c r="AG691" s="142">
        <v>0</v>
      </c>
      <c r="AH691" s="142">
        <v>0</v>
      </c>
      <c r="AI691" s="142">
        <v>0</v>
      </c>
      <c r="AJ691" s="142">
        <v>0</v>
      </c>
      <c r="AK691" s="142">
        <v>0</v>
      </c>
      <c r="AL691" s="142">
        <v>0</v>
      </c>
      <c r="AM691" s="142">
        <v>0</v>
      </c>
      <c r="AN691" s="142">
        <v>0</v>
      </c>
      <c r="AO691" s="142">
        <v>0</v>
      </c>
      <c r="AP691" s="214">
        <f t="shared" si="244"/>
        <v>0</v>
      </c>
    </row>
    <row r="692" spans="1:42" ht="11.25">
      <c r="A692" s="29" t="s">
        <v>43</v>
      </c>
      <c r="B692" s="29" t="s">
        <v>26</v>
      </c>
      <c r="C692" s="29">
        <v>740301</v>
      </c>
      <c r="D692" s="48" t="s">
        <v>533</v>
      </c>
      <c r="E692" s="54" t="s">
        <v>534</v>
      </c>
      <c r="F692" s="20" t="s">
        <v>151</v>
      </c>
      <c r="G692" s="142">
        <v>63500</v>
      </c>
      <c r="H692" s="142">
        <v>63500</v>
      </c>
      <c r="I692" s="142">
        <v>0</v>
      </c>
      <c r="J692" s="142">
        <v>50000</v>
      </c>
      <c r="K692" s="142">
        <v>0</v>
      </c>
      <c r="L692" s="142">
        <v>13500</v>
      </c>
      <c r="M692" s="142">
        <v>0</v>
      </c>
      <c r="N692" s="142">
        <v>0</v>
      </c>
      <c r="O692" s="142">
        <v>0</v>
      </c>
      <c r="P692" s="142">
        <v>0</v>
      </c>
      <c r="Q692" s="142">
        <v>0</v>
      </c>
      <c r="R692" s="142">
        <v>0</v>
      </c>
      <c r="S692" s="142">
        <v>0</v>
      </c>
      <c r="T692" s="142">
        <v>0</v>
      </c>
      <c r="U692" s="142">
        <v>0</v>
      </c>
      <c r="V692" s="142">
        <v>0</v>
      </c>
      <c r="W692" s="142">
        <v>0</v>
      </c>
      <c r="X692" s="142">
        <v>0</v>
      </c>
      <c r="Y692" s="142">
        <f t="shared" si="242"/>
        <v>0</v>
      </c>
      <c r="Z692" s="142">
        <v>0</v>
      </c>
      <c r="AA692" s="142">
        <v>0</v>
      </c>
      <c r="AB692" s="142">
        <v>0</v>
      </c>
      <c r="AC692" s="142">
        <v>0</v>
      </c>
      <c r="AD692" s="142">
        <v>0</v>
      </c>
      <c r="AE692" s="142">
        <v>0</v>
      </c>
      <c r="AF692" s="142">
        <f t="shared" si="243"/>
        <v>0</v>
      </c>
      <c r="AG692" s="142">
        <v>0</v>
      </c>
      <c r="AH692" s="142">
        <v>0</v>
      </c>
      <c r="AI692" s="142">
        <v>0</v>
      </c>
      <c r="AJ692" s="142">
        <v>0</v>
      </c>
      <c r="AK692" s="142">
        <v>0</v>
      </c>
      <c r="AL692" s="142">
        <v>0</v>
      </c>
      <c r="AM692" s="142">
        <v>0</v>
      </c>
      <c r="AN692" s="142">
        <v>0</v>
      </c>
      <c r="AO692" s="142">
        <v>0</v>
      </c>
      <c r="AP692" s="214">
        <f t="shared" si="244"/>
        <v>0</v>
      </c>
    </row>
    <row r="693" spans="1:42" ht="11.25">
      <c r="A693" s="45" t="s">
        <v>43</v>
      </c>
      <c r="B693" s="29" t="s">
        <v>30</v>
      </c>
      <c r="C693" s="29">
        <v>740302</v>
      </c>
      <c r="D693" s="29" t="s">
        <v>677</v>
      </c>
      <c r="E693" s="54" t="s">
        <v>535</v>
      </c>
      <c r="F693" s="20" t="s">
        <v>151</v>
      </c>
      <c r="G693" s="142">
        <v>15000</v>
      </c>
      <c r="H693" s="142">
        <v>7730</v>
      </c>
      <c r="I693" s="142">
        <v>0</v>
      </c>
      <c r="J693" s="142">
        <v>6087</v>
      </c>
      <c r="K693" s="142">
        <v>0</v>
      </c>
      <c r="L693" s="142">
        <v>1643</v>
      </c>
      <c r="M693" s="142">
        <v>0</v>
      </c>
      <c r="N693" s="142">
        <v>0</v>
      </c>
      <c r="O693" s="142">
        <v>0</v>
      </c>
      <c r="P693" s="142">
        <v>0</v>
      </c>
      <c r="Q693" s="142">
        <v>0</v>
      </c>
      <c r="R693" s="142">
        <v>0</v>
      </c>
      <c r="S693" s="142">
        <v>0</v>
      </c>
      <c r="T693" s="142">
        <v>0</v>
      </c>
      <c r="U693" s="142">
        <v>0</v>
      </c>
      <c r="V693" s="142">
        <v>0</v>
      </c>
      <c r="W693" s="142">
        <v>0</v>
      </c>
      <c r="X693" s="142">
        <v>0</v>
      </c>
      <c r="Y693" s="142">
        <f t="shared" si="242"/>
        <v>1904</v>
      </c>
      <c r="Z693" s="142">
        <v>0</v>
      </c>
      <c r="AA693" s="142">
        <v>1499</v>
      </c>
      <c r="AB693" s="142">
        <v>0</v>
      </c>
      <c r="AC693" s="142">
        <v>405</v>
      </c>
      <c r="AD693" s="142">
        <v>0</v>
      </c>
      <c r="AE693" s="142">
        <v>0</v>
      </c>
      <c r="AF693" s="142">
        <f t="shared" si="243"/>
        <v>0</v>
      </c>
      <c r="AG693" s="142">
        <v>0</v>
      </c>
      <c r="AH693" s="142">
        <v>0</v>
      </c>
      <c r="AI693" s="142">
        <v>0</v>
      </c>
      <c r="AJ693" s="142">
        <v>0</v>
      </c>
      <c r="AK693" s="142">
        <v>0</v>
      </c>
      <c r="AL693" s="142">
        <v>0</v>
      </c>
      <c r="AM693" s="142">
        <v>0</v>
      </c>
      <c r="AN693" s="142">
        <v>0</v>
      </c>
      <c r="AO693" s="142">
        <v>0</v>
      </c>
      <c r="AP693" s="214">
        <f t="shared" si="244"/>
        <v>24.631306597671411</v>
      </c>
    </row>
    <row r="694" spans="1:42" ht="11.25">
      <c r="A694" s="45" t="s">
        <v>43</v>
      </c>
      <c r="B694" s="29" t="s">
        <v>30</v>
      </c>
      <c r="C694" s="29">
        <v>740302</v>
      </c>
      <c r="D694" s="29" t="s">
        <v>536</v>
      </c>
      <c r="E694" s="54" t="s">
        <v>537</v>
      </c>
      <c r="F694" s="20" t="s">
        <v>151</v>
      </c>
      <c r="G694" s="142">
        <v>16500</v>
      </c>
      <c r="H694" s="142">
        <v>15247</v>
      </c>
      <c r="I694" s="142">
        <v>0</v>
      </c>
      <c r="J694" s="142">
        <v>12006</v>
      </c>
      <c r="K694" s="142">
        <v>0</v>
      </c>
      <c r="L694" s="142">
        <v>3241</v>
      </c>
      <c r="M694" s="142">
        <v>0</v>
      </c>
      <c r="N694" s="142">
        <v>0</v>
      </c>
      <c r="O694" s="142">
        <v>0</v>
      </c>
      <c r="P694" s="142">
        <v>0</v>
      </c>
      <c r="Q694" s="142">
        <v>0</v>
      </c>
      <c r="R694" s="142">
        <v>0</v>
      </c>
      <c r="S694" s="142">
        <v>0</v>
      </c>
      <c r="T694" s="142">
        <v>0</v>
      </c>
      <c r="U694" s="142">
        <v>0</v>
      </c>
      <c r="V694" s="142">
        <v>0</v>
      </c>
      <c r="W694" s="142">
        <v>0</v>
      </c>
      <c r="X694" s="142">
        <v>0</v>
      </c>
      <c r="Y694" s="142">
        <f t="shared" si="242"/>
        <v>15239</v>
      </c>
      <c r="Z694" s="142">
        <v>0</v>
      </c>
      <c r="AA694" s="142">
        <v>11999</v>
      </c>
      <c r="AB694" s="142">
        <v>0</v>
      </c>
      <c r="AC694" s="142">
        <v>3240</v>
      </c>
      <c r="AD694" s="142">
        <v>0</v>
      </c>
      <c r="AE694" s="142">
        <v>0</v>
      </c>
      <c r="AF694" s="142">
        <f t="shared" si="243"/>
        <v>0</v>
      </c>
      <c r="AG694" s="142">
        <v>0</v>
      </c>
      <c r="AH694" s="142">
        <v>0</v>
      </c>
      <c r="AI694" s="142">
        <v>0</v>
      </c>
      <c r="AJ694" s="142">
        <v>0</v>
      </c>
      <c r="AK694" s="142">
        <v>0</v>
      </c>
      <c r="AL694" s="142">
        <v>0</v>
      </c>
      <c r="AM694" s="142">
        <v>0</v>
      </c>
      <c r="AN694" s="142">
        <v>0</v>
      </c>
      <c r="AO694" s="142">
        <v>0</v>
      </c>
      <c r="AP694" s="214">
        <f t="shared" si="244"/>
        <v>99.94753066176952</v>
      </c>
    </row>
    <row r="695" spans="1:42" ht="11.25">
      <c r="A695" s="45" t="s">
        <v>43</v>
      </c>
      <c r="B695" s="29" t="s">
        <v>30</v>
      </c>
      <c r="C695" s="29">
        <v>740302</v>
      </c>
      <c r="D695" s="29" t="s">
        <v>538</v>
      </c>
      <c r="E695" s="54" t="s">
        <v>539</v>
      </c>
      <c r="F695" s="20" t="s">
        <v>151</v>
      </c>
      <c r="G695" s="142">
        <v>15811</v>
      </c>
      <c r="H695" s="142">
        <v>8000</v>
      </c>
      <c r="I695" s="142">
        <v>0</v>
      </c>
      <c r="J695" s="142">
        <v>6300</v>
      </c>
      <c r="K695" s="142">
        <v>0</v>
      </c>
      <c r="L695" s="142">
        <v>1700</v>
      </c>
      <c r="M695" s="142">
        <v>0</v>
      </c>
      <c r="N695" s="142">
        <v>0</v>
      </c>
      <c r="O695" s="142">
        <v>0</v>
      </c>
      <c r="P695" s="142">
        <v>0</v>
      </c>
      <c r="Q695" s="142">
        <v>0</v>
      </c>
      <c r="R695" s="142">
        <v>0</v>
      </c>
      <c r="S695" s="142">
        <v>0</v>
      </c>
      <c r="T695" s="142">
        <v>0</v>
      </c>
      <c r="U695" s="142">
        <v>0</v>
      </c>
      <c r="V695" s="142">
        <v>0</v>
      </c>
      <c r="W695" s="142">
        <v>0</v>
      </c>
      <c r="X695" s="142">
        <v>0</v>
      </c>
      <c r="Y695" s="142">
        <f t="shared" si="242"/>
        <v>0</v>
      </c>
      <c r="Z695" s="142">
        <v>0</v>
      </c>
      <c r="AA695" s="142">
        <v>0</v>
      </c>
      <c r="AB695" s="142">
        <v>0</v>
      </c>
      <c r="AC695" s="142">
        <v>0</v>
      </c>
      <c r="AD695" s="142">
        <v>0</v>
      </c>
      <c r="AE695" s="142">
        <v>0</v>
      </c>
      <c r="AF695" s="142">
        <f t="shared" si="243"/>
        <v>0</v>
      </c>
      <c r="AG695" s="142">
        <v>0</v>
      </c>
      <c r="AH695" s="142">
        <v>0</v>
      </c>
      <c r="AI695" s="142">
        <v>0</v>
      </c>
      <c r="AJ695" s="142">
        <v>0</v>
      </c>
      <c r="AK695" s="142">
        <v>0</v>
      </c>
      <c r="AL695" s="142">
        <v>0</v>
      </c>
      <c r="AM695" s="142">
        <v>0</v>
      </c>
      <c r="AN695" s="142">
        <v>0</v>
      </c>
      <c r="AO695" s="142">
        <v>0</v>
      </c>
      <c r="AP695" s="214">
        <f t="shared" si="244"/>
        <v>0</v>
      </c>
    </row>
    <row r="696" spans="1:42" ht="11.25">
      <c r="A696" s="29" t="s">
        <v>43</v>
      </c>
      <c r="B696" s="29" t="s">
        <v>26</v>
      </c>
      <c r="C696" s="29">
        <v>740301</v>
      </c>
      <c r="D696" s="48" t="s">
        <v>66</v>
      </c>
      <c r="E696" s="49" t="s">
        <v>67</v>
      </c>
      <c r="F696" s="5" t="s">
        <v>80</v>
      </c>
      <c r="G696" s="142">
        <v>49335</v>
      </c>
      <c r="H696" s="142">
        <v>9970</v>
      </c>
      <c r="I696" s="142">
        <v>0</v>
      </c>
      <c r="J696" s="142">
        <v>7850</v>
      </c>
      <c r="K696" s="142">
        <v>0</v>
      </c>
      <c r="L696" s="142">
        <v>2120</v>
      </c>
      <c r="M696" s="142">
        <v>0</v>
      </c>
      <c r="N696" s="142">
        <v>0</v>
      </c>
      <c r="O696" s="142">
        <v>0</v>
      </c>
      <c r="P696" s="142">
        <v>0</v>
      </c>
      <c r="Q696" s="142">
        <v>0</v>
      </c>
      <c r="R696" s="142">
        <v>0</v>
      </c>
      <c r="S696" s="142">
        <v>0</v>
      </c>
      <c r="T696" s="142">
        <v>0</v>
      </c>
      <c r="U696" s="142">
        <v>0</v>
      </c>
      <c r="V696" s="142">
        <v>0</v>
      </c>
      <c r="W696" s="142">
        <v>0</v>
      </c>
      <c r="X696" s="142">
        <v>0</v>
      </c>
      <c r="Y696" s="142">
        <f t="shared" si="242"/>
        <v>0</v>
      </c>
      <c r="Z696" s="142">
        <v>0</v>
      </c>
      <c r="AA696" s="142">
        <v>0</v>
      </c>
      <c r="AB696" s="142">
        <v>0</v>
      </c>
      <c r="AC696" s="142">
        <v>0</v>
      </c>
      <c r="AD696" s="142">
        <v>0</v>
      </c>
      <c r="AE696" s="142">
        <v>0</v>
      </c>
      <c r="AF696" s="142">
        <f t="shared" si="243"/>
        <v>0</v>
      </c>
      <c r="AG696" s="142">
        <v>0</v>
      </c>
      <c r="AH696" s="142">
        <v>0</v>
      </c>
      <c r="AI696" s="142">
        <v>0</v>
      </c>
      <c r="AJ696" s="142">
        <v>0</v>
      </c>
      <c r="AK696" s="142">
        <v>0</v>
      </c>
      <c r="AL696" s="142">
        <v>0</v>
      </c>
      <c r="AM696" s="142">
        <v>0</v>
      </c>
      <c r="AN696" s="142">
        <v>0</v>
      </c>
      <c r="AO696" s="142">
        <v>0</v>
      </c>
      <c r="AP696" s="214">
        <f t="shared" si="244"/>
        <v>0</v>
      </c>
    </row>
    <row r="697" spans="1:42" ht="11.25">
      <c r="A697" s="29" t="s">
        <v>43</v>
      </c>
      <c r="B697" s="29" t="s">
        <v>26</v>
      </c>
      <c r="C697" s="29">
        <v>740301</v>
      </c>
      <c r="D697" s="48" t="s">
        <v>68</v>
      </c>
      <c r="E697" s="49" t="s">
        <v>69</v>
      </c>
      <c r="F697" s="5" t="s">
        <v>151</v>
      </c>
      <c r="G697" s="142">
        <v>26000</v>
      </c>
      <c r="H697" s="142">
        <v>25840</v>
      </c>
      <c r="I697" s="142">
        <v>0</v>
      </c>
      <c r="J697" s="142">
        <v>20000</v>
      </c>
      <c r="K697" s="142">
        <v>0</v>
      </c>
      <c r="L697" s="142">
        <v>5390</v>
      </c>
      <c r="M697" s="142">
        <v>0</v>
      </c>
      <c r="N697" s="142">
        <v>0</v>
      </c>
      <c r="O697" s="142">
        <v>450</v>
      </c>
      <c r="P697" s="142">
        <v>400</v>
      </c>
      <c r="Q697" s="142">
        <v>50</v>
      </c>
      <c r="R697" s="142">
        <v>0</v>
      </c>
      <c r="S697" s="142">
        <v>0</v>
      </c>
      <c r="T697" s="142">
        <v>0</v>
      </c>
      <c r="U697" s="142">
        <v>0</v>
      </c>
      <c r="V697" s="142">
        <v>0</v>
      </c>
      <c r="W697" s="142">
        <v>0</v>
      </c>
      <c r="X697" s="142">
        <v>0</v>
      </c>
      <c r="Y697" s="142">
        <f t="shared" si="242"/>
        <v>25045</v>
      </c>
      <c r="Z697" s="142">
        <v>0</v>
      </c>
      <c r="AA697" s="142">
        <v>19720</v>
      </c>
      <c r="AB697" s="142">
        <v>0</v>
      </c>
      <c r="AC697" s="142">
        <v>5325</v>
      </c>
      <c r="AD697" s="142">
        <v>0</v>
      </c>
      <c r="AE697" s="142">
        <v>0</v>
      </c>
      <c r="AF697" s="142">
        <f t="shared" si="243"/>
        <v>0</v>
      </c>
      <c r="AG697" s="142">
        <v>0</v>
      </c>
      <c r="AH697" s="142">
        <v>0</v>
      </c>
      <c r="AI697" s="142">
        <v>0</v>
      </c>
      <c r="AJ697" s="142">
        <v>0</v>
      </c>
      <c r="AK697" s="142">
        <v>0</v>
      </c>
      <c r="AL697" s="142">
        <v>0</v>
      </c>
      <c r="AM697" s="142">
        <v>0</v>
      </c>
      <c r="AN697" s="142">
        <v>0</v>
      </c>
      <c r="AO697" s="142">
        <v>0</v>
      </c>
      <c r="AP697" s="214">
        <f t="shared" si="244"/>
        <v>96.923374613003105</v>
      </c>
    </row>
    <row r="698" spans="1:42" ht="11.25">
      <c r="C698" s="48"/>
      <c r="D698" s="48"/>
      <c r="E698" s="54"/>
      <c r="F698" s="9"/>
      <c r="G698" s="135"/>
      <c r="H698" s="135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6"/>
      <c r="Y698" s="135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  <c r="AN698" s="140"/>
      <c r="AO698" s="146"/>
      <c r="AP698" s="213"/>
    </row>
    <row r="699" spans="1:42" s="36" customFormat="1" ht="11.25">
      <c r="A699" s="67"/>
      <c r="B699" s="67"/>
      <c r="C699" s="68"/>
      <c r="D699" s="68"/>
      <c r="E699" s="69" t="s">
        <v>603</v>
      </c>
      <c r="F699" s="37"/>
      <c r="G699" s="39">
        <f>SUM(G655:G697)</f>
        <v>8784242</v>
      </c>
      <c r="H699" s="39">
        <f t="shared" ref="H699:X699" si="245">SUM(H655:H697)</f>
        <v>4030596</v>
      </c>
      <c r="I699" s="39">
        <f t="shared" si="245"/>
        <v>2350891</v>
      </c>
      <c r="J699" s="39">
        <f t="shared" si="245"/>
        <v>344001</v>
      </c>
      <c r="K699" s="39">
        <f t="shared" si="245"/>
        <v>0</v>
      </c>
      <c r="L699" s="39">
        <f t="shared" si="245"/>
        <v>727612</v>
      </c>
      <c r="M699" s="39">
        <f t="shared" si="245"/>
        <v>0</v>
      </c>
      <c r="N699" s="39">
        <f t="shared" si="245"/>
        <v>0</v>
      </c>
      <c r="O699" s="39">
        <f t="shared" si="245"/>
        <v>608092</v>
      </c>
      <c r="P699" s="39">
        <f t="shared" si="245"/>
        <v>479399</v>
      </c>
      <c r="Q699" s="39">
        <f t="shared" si="245"/>
        <v>128693</v>
      </c>
      <c r="R699" s="39">
        <f t="shared" si="245"/>
        <v>0</v>
      </c>
      <c r="S699" s="39">
        <f t="shared" si="245"/>
        <v>0</v>
      </c>
      <c r="T699" s="39">
        <f t="shared" si="245"/>
        <v>0</v>
      </c>
      <c r="U699" s="39">
        <f t="shared" si="245"/>
        <v>0</v>
      </c>
      <c r="V699" s="39">
        <f t="shared" si="245"/>
        <v>0</v>
      </c>
      <c r="W699" s="39">
        <f t="shared" si="245"/>
        <v>0</v>
      </c>
      <c r="X699" s="39">
        <f t="shared" si="245"/>
        <v>0</v>
      </c>
      <c r="Y699" s="39">
        <f t="shared" ref="Y699:AO699" si="246">SUM(Y655:Y697)</f>
        <v>363456</v>
      </c>
      <c r="Z699" s="39">
        <f t="shared" si="246"/>
        <v>94821</v>
      </c>
      <c r="AA699" s="39">
        <f t="shared" si="246"/>
        <v>187966</v>
      </c>
      <c r="AB699" s="39">
        <f t="shared" si="246"/>
        <v>0</v>
      </c>
      <c r="AC699" s="39">
        <f t="shared" si="246"/>
        <v>76323</v>
      </c>
      <c r="AD699" s="39">
        <f t="shared" si="246"/>
        <v>0</v>
      </c>
      <c r="AE699" s="39">
        <f t="shared" si="246"/>
        <v>31</v>
      </c>
      <c r="AF699" s="39">
        <f t="shared" si="246"/>
        <v>4315</v>
      </c>
      <c r="AG699" s="39">
        <f t="shared" si="246"/>
        <v>3640</v>
      </c>
      <c r="AH699" s="39">
        <f t="shared" si="246"/>
        <v>675</v>
      </c>
      <c r="AI699" s="39">
        <f t="shared" si="246"/>
        <v>0</v>
      </c>
      <c r="AJ699" s="39">
        <f t="shared" si="246"/>
        <v>0</v>
      </c>
      <c r="AK699" s="39">
        <f t="shared" si="246"/>
        <v>0</v>
      </c>
      <c r="AL699" s="39">
        <f t="shared" si="246"/>
        <v>0</v>
      </c>
      <c r="AM699" s="39">
        <f t="shared" si="246"/>
        <v>0</v>
      </c>
      <c r="AN699" s="39">
        <f t="shared" si="246"/>
        <v>0</v>
      </c>
      <c r="AO699" s="39">
        <f t="shared" si="246"/>
        <v>0</v>
      </c>
      <c r="AP699" s="215">
        <f>+Y699/H699*100</f>
        <v>9.0174257107385607</v>
      </c>
    </row>
    <row r="700" spans="1:42" ht="11.25">
      <c r="C700" s="48"/>
      <c r="D700" s="48"/>
      <c r="E700" s="54"/>
      <c r="F700" s="9"/>
      <c r="G700" s="147"/>
      <c r="H700" s="135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6"/>
      <c r="Y700" s="135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  <c r="AN700" s="140"/>
      <c r="AO700" s="146"/>
      <c r="AP700" s="213"/>
    </row>
    <row r="701" spans="1:42" ht="11.25">
      <c r="C701" s="65"/>
      <c r="D701" s="65"/>
      <c r="E701" s="51" t="s">
        <v>540</v>
      </c>
      <c r="F701" s="17"/>
      <c r="G701" s="142"/>
      <c r="H701" s="142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6"/>
      <c r="Y701" s="142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  <c r="AN701" s="140"/>
      <c r="AO701" s="146"/>
      <c r="AP701" s="213"/>
    </row>
    <row r="702" spans="1:42" ht="11.25">
      <c r="C702" s="65"/>
      <c r="D702" s="65"/>
      <c r="E702" s="51"/>
      <c r="F702" s="17"/>
      <c r="G702" s="142"/>
      <c r="H702" s="142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6"/>
      <c r="Y702" s="142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  <c r="AN702" s="140"/>
      <c r="AO702" s="146"/>
      <c r="AP702" s="213"/>
    </row>
    <row r="703" spans="1:42" ht="11.25">
      <c r="C703" s="65"/>
      <c r="D703" s="65"/>
      <c r="E703" s="64" t="s">
        <v>122</v>
      </c>
      <c r="F703" s="17"/>
      <c r="G703" s="142"/>
      <c r="H703" s="142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6"/>
      <c r="Y703" s="142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6"/>
      <c r="AP703" s="213"/>
    </row>
    <row r="704" spans="1:42" ht="11.25">
      <c r="C704" s="48"/>
      <c r="D704" s="48"/>
      <c r="E704" s="73"/>
      <c r="F704" s="18"/>
      <c r="G704" s="142"/>
      <c r="H704" s="142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6"/>
      <c r="Y704" s="142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  <c r="AN704" s="140"/>
      <c r="AO704" s="146"/>
      <c r="AP704" s="213"/>
    </row>
    <row r="705" spans="1:42" ht="22.5">
      <c r="A705" s="29" t="s">
        <v>43</v>
      </c>
      <c r="B705" s="29" t="s">
        <v>26</v>
      </c>
      <c r="C705" s="29">
        <v>100101</v>
      </c>
      <c r="D705" s="48" t="s">
        <v>541</v>
      </c>
      <c r="E705" s="49" t="s">
        <v>542</v>
      </c>
      <c r="F705" s="15" t="s">
        <v>199</v>
      </c>
      <c r="G705" s="142">
        <v>140000</v>
      </c>
      <c r="H705" s="142">
        <v>50520</v>
      </c>
      <c r="I705" s="142">
        <v>0</v>
      </c>
      <c r="J705" s="142">
        <v>39780</v>
      </c>
      <c r="K705" s="142">
        <v>0</v>
      </c>
      <c r="L705" s="142">
        <v>10740.472440944883</v>
      </c>
      <c r="M705" s="142">
        <v>0</v>
      </c>
      <c r="N705" s="142">
        <v>0</v>
      </c>
      <c r="O705" s="142">
        <v>0</v>
      </c>
      <c r="P705" s="142">
        <v>0</v>
      </c>
      <c r="Q705" s="142">
        <v>0</v>
      </c>
      <c r="R705" s="142">
        <v>0</v>
      </c>
      <c r="S705" s="142">
        <v>0</v>
      </c>
      <c r="T705" s="142">
        <v>0</v>
      </c>
      <c r="U705" s="142">
        <v>0</v>
      </c>
      <c r="V705" s="142">
        <v>0</v>
      </c>
      <c r="W705" s="142">
        <v>0</v>
      </c>
      <c r="X705" s="142">
        <v>0</v>
      </c>
      <c r="Y705" s="142">
        <f t="shared" ref="Y705:Y708" si="247">SUM(Z705:AF705)+SUM(AI705:AO705)</f>
        <v>50518</v>
      </c>
      <c r="Z705" s="142">
        <v>0</v>
      </c>
      <c r="AA705" s="142">
        <v>39791</v>
      </c>
      <c r="AB705" s="142">
        <v>0</v>
      </c>
      <c r="AC705" s="142">
        <v>10727</v>
      </c>
      <c r="AD705" s="142">
        <v>0</v>
      </c>
      <c r="AE705" s="142">
        <v>0</v>
      </c>
      <c r="AF705" s="142">
        <f t="shared" ref="AF705:AF708" si="248">+AG705+AH705</f>
        <v>0</v>
      </c>
      <c r="AG705" s="142">
        <v>0</v>
      </c>
      <c r="AH705" s="142">
        <v>0</v>
      </c>
      <c r="AI705" s="142">
        <v>0</v>
      </c>
      <c r="AJ705" s="142">
        <v>0</v>
      </c>
      <c r="AK705" s="142">
        <v>0</v>
      </c>
      <c r="AL705" s="142">
        <v>0</v>
      </c>
      <c r="AM705" s="142">
        <v>0</v>
      </c>
      <c r="AN705" s="142">
        <v>0</v>
      </c>
      <c r="AO705" s="142">
        <v>0</v>
      </c>
      <c r="AP705" s="214">
        <f t="shared" ref="AP705:AP707" si="249">+Y705/H705*100</f>
        <v>99.996041171813147</v>
      </c>
    </row>
    <row r="706" spans="1:42" ht="11.25">
      <c r="A706" s="29" t="s">
        <v>43</v>
      </c>
      <c r="B706" s="29" t="s">
        <v>26</v>
      </c>
      <c r="C706" s="29">
        <v>100101</v>
      </c>
      <c r="D706" s="48" t="s">
        <v>543</v>
      </c>
      <c r="E706" s="70" t="s">
        <v>544</v>
      </c>
      <c r="F706" s="20" t="s">
        <v>151</v>
      </c>
      <c r="G706" s="142">
        <v>116276</v>
      </c>
      <c r="H706" s="142">
        <v>108300</v>
      </c>
      <c r="I706" s="142">
        <v>0</v>
      </c>
      <c r="J706" s="142">
        <v>85276</v>
      </c>
      <c r="K706" s="142">
        <v>0</v>
      </c>
      <c r="L706" s="142">
        <v>23024</v>
      </c>
      <c r="M706" s="142">
        <v>0</v>
      </c>
      <c r="N706" s="142">
        <v>0</v>
      </c>
      <c r="O706" s="142">
        <v>0</v>
      </c>
      <c r="P706" s="142">
        <v>0</v>
      </c>
      <c r="Q706" s="142">
        <v>0</v>
      </c>
      <c r="R706" s="142">
        <v>0</v>
      </c>
      <c r="S706" s="142">
        <v>0</v>
      </c>
      <c r="T706" s="142">
        <v>0</v>
      </c>
      <c r="U706" s="142">
        <v>0</v>
      </c>
      <c r="V706" s="142">
        <v>0</v>
      </c>
      <c r="W706" s="142">
        <v>0</v>
      </c>
      <c r="X706" s="142">
        <v>0</v>
      </c>
      <c r="Y706" s="142">
        <f t="shared" si="247"/>
        <v>69581</v>
      </c>
      <c r="Z706" s="142">
        <v>0</v>
      </c>
      <c r="AA706" s="142">
        <v>54788</v>
      </c>
      <c r="AB706" s="142">
        <v>0</v>
      </c>
      <c r="AC706" s="142">
        <v>14793</v>
      </c>
      <c r="AD706" s="142">
        <v>0</v>
      </c>
      <c r="AE706" s="142">
        <v>0</v>
      </c>
      <c r="AF706" s="142">
        <f t="shared" si="248"/>
        <v>0</v>
      </c>
      <c r="AG706" s="142">
        <v>0</v>
      </c>
      <c r="AH706" s="142">
        <v>0</v>
      </c>
      <c r="AI706" s="142">
        <v>0</v>
      </c>
      <c r="AJ706" s="142">
        <v>0</v>
      </c>
      <c r="AK706" s="142">
        <v>0</v>
      </c>
      <c r="AL706" s="142">
        <v>0</v>
      </c>
      <c r="AM706" s="142">
        <v>0</v>
      </c>
      <c r="AN706" s="142">
        <v>0</v>
      </c>
      <c r="AO706" s="142">
        <v>0</v>
      </c>
      <c r="AP706" s="214">
        <f t="shared" si="249"/>
        <v>64.248384118190216</v>
      </c>
    </row>
    <row r="707" spans="1:42" ht="11.25">
      <c r="A707" s="29" t="s">
        <v>54</v>
      </c>
      <c r="B707" s="29" t="s">
        <v>26</v>
      </c>
      <c r="C707" s="29">
        <v>100101</v>
      </c>
      <c r="D707" s="29" t="s">
        <v>920</v>
      </c>
      <c r="E707" s="60" t="s">
        <v>877</v>
      </c>
      <c r="F707" s="20">
        <v>2021</v>
      </c>
      <c r="G707" s="142">
        <v>97000</v>
      </c>
      <c r="H707" s="142">
        <v>97000</v>
      </c>
      <c r="I707" s="142">
        <v>0</v>
      </c>
      <c r="J707" s="142">
        <v>76378</v>
      </c>
      <c r="K707" s="142">
        <v>0</v>
      </c>
      <c r="L707" s="142">
        <v>20622</v>
      </c>
      <c r="M707" s="142">
        <v>0</v>
      </c>
      <c r="N707" s="142">
        <v>0</v>
      </c>
      <c r="O707" s="142">
        <v>0</v>
      </c>
      <c r="P707" s="142">
        <v>0</v>
      </c>
      <c r="Q707" s="142">
        <v>0</v>
      </c>
      <c r="R707" s="142">
        <v>0</v>
      </c>
      <c r="S707" s="142">
        <v>0</v>
      </c>
      <c r="T707" s="142">
        <v>0</v>
      </c>
      <c r="U707" s="142">
        <v>0</v>
      </c>
      <c r="V707" s="142">
        <v>0</v>
      </c>
      <c r="W707" s="142">
        <v>0</v>
      </c>
      <c r="X707" s="142">
        <v>0</v>
      </c>
      <c r="Y707" s="142">
        <f t="shared" si="247"/>
        <v>0</v>
      </c>
      <c r="Z707" s="142">
        <v>0</v>
      </c>
      <c r="AA707" s="142">
        <v>0</v>
      </c>
      <c r="AB707" s="142">
        <v>0</v>
      </c>
      <c r="AC707" s="142">
        <v>0</v>
      </c>
      <c r="AD707" s="142">
        <v>0</v>
      </c>
      <c r="AE707" s="142">
        <v>0</v>
      </c>
      <c r="AF707" s="142">
        <f t="shared" si="248"/>
        <v>0</v>
      </c>
      <c r="AG707" s="142">
        <v>0</v>
      </c>
      <c r="AH707" s="142">
        <v>0</v>
      </c>
      <c r="AI707" s="142">
        <v>0</v>
      </c>
      <c r="AJ707" s="142">
        <v>0</v>
      </c>
      <c r="AK707" s="142">
        <v>0</v>
      </c>
      <c r="AL707" s="142">
        <v>0</v>
      </c>
      <c r="AM707" s="142">
        <v>0</v>
      </c>
      <c r="AN707" s="142">
        <v>0</v>
      </c>
      <c r="AO707" s="142">
        <v>0</v>
      </c>
      <c r="AP707" s="214">
        <f t="shared" si="249"/>
        <v>0</v>
      </c>
    </row>
    <row r="708" spans="1:42" ht="11.25">
      <c r="A708" s="29" t="s">
        <v>43</v>
      </c>
      <c r="B708" s="29" t="s">
        <v>26</v>
      </c>
      <c r="C708" s="29">
        <v>100101</v>
      </c>
      <c r="D708" s="48" t="s">
        <v>545</v>
      </c>
      <c r="E708" s="70" t="s">
        <v>546</v>
      </c>
      <c r="F708" s="20" t="s">
        <v>63</v>
      </c>
      <c r="G708" s="142">
        <v>173497</v>
      </c>
      <c r="H708" s="142">
        <v>0</v>
      </c>
      <c r="I708" s="142">
        <v>0</v>
      </c>
      <c r="J708" s="142">
        <v>0</v>
      </c>
      <c r="K708" s="142">
        <v>0</v>
      </c>
      <c r="L708" s="142">
        <v>0</v>
      </c>
      <c r="M708" s="142">
        <v>0</v>
      </c>
      <c r="N708" s="142">
        <v>0</v>
      </c>
      <c r="O708" s="142">
        <v>0</v>
      </c>
      <c r="P708" s="142">
        <v>0</v>
      </c>
      <c r="Q708" s="142">
        <v>0</v>
      </c>
      <c r="R708" s="142">
        <v>0</v>
      </c>
      <c r="S708" s="142">
        <v>0</v>
      </c>
      <c r="T708" s="142">
        <v>0</v>
      </c>
      <c r="U708" s="142">
        <v>0</v>
      </c>
      <c r="V708" s="142">
        <v>0</v>
      </c>
      <c r="W708" s="142">
        <v>0</v>
      </c>
      <c r="X708" s="142">
        <v>0</v>
      </c>
      <c r="Y708" s="142">
        <f t="shared" si="247"/>
        <v>0</v>
      </c>
      <c r="Z708" s="142">
        <v>0</v>
      </c>
      <c r="AA708" s="142">
        <v>0</v>
      </c>
      <c r="AB708" s="142">
        <v>0</v>
      </c>
      <c r="AC708" s="142">
        <v>0</v>
      </c>
      <c r="AD708" s="142">
        <v>0</v>
      </c>
      <c r="AE708" s="142">
        <v>0</v>
      </c>
      <c r="AF708" s="142">
        <f t="shared" si="248"/>
        <v>0</v>
      </c>
      <c r="AG708" s="142">
        <v>0</v>
      </c>
      <c r="AH708" s="142">
        <v>0</v>
      </c>
      <c r="AI708" s="142">
        <v>0</v>
      </c>
      <c r="AJ708" s="142">
        <v>0</v>
      </c>
      <c r="AK708" s="142">
        <v>0</v>
      </c>
      <c r="AL708" s="142">
        <v>0</v>
      </c>
      <c r="AM708" s="142">
        <v>0</v>
      </c>
      <c r="AN708" s="142">
        <v>0</v>
      </c>
      <c r="AO708" s="142">
        <v>0</v>
      </c>
      <c r="AP708" s="214" t="s">
        <v>992</v>
      </c>
    </row>
    <row r="709" spans="1:42" ht="11.25">
      <c r="C709" s="48"/>
      <c r="D709" s="48"/>
      <c r="E709" s="49"/>
      <c r="F709" s="15"/>
      <c r="G709" s="135"/>
      <c r="H709" s="135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6"/>
      <c r="Y709" s="135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140"/>
      <c r="AK709" s="140"/>
      <c r="AL709" s="140"/>
      <c r="AM709" s="140"/>
      <c r="AN709" s="140"/>
      <c r="AO709" s="146"/>
      <c r="AP709" s="213"/>
    </row>
    <row r="710" spans="1:42" ht="11.25">
      <c r="C710" s="65"/>
      <c r="D710" s="65"/>
      <c r="E710" s="64" t="s">
        <v>608</v>
      </c>
      <c r="F710" s="16"/>
      <c r="G710" s="142"/>
      <c r="H710" s="142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6"/>
      <c r="Y710" s="142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140"/>
      <c r="AK710" s="140"/>
      <c r="AL710" s="140"/>
      <c r="AM710" s="140"/>
      <c r="AN710" s="140"/>
      <c r="AO710" s="146"/>
      <c r="AP710" s="213"/>
    </row>
    <row r="711" spans="1:42" ht="11.25">
      <c r="C711" s="65"/>
      <c r="D711" s="65"/>
      <c r="E711" s="79"/>
      <c r="F711" s="17"/>
      <c r="G711" s="142"/>
      <c r="H711" s="142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6"/>
      <c r="Y711" s="142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140"/>
      <c r="AK711" s="140"/>
      <c r="AL711" s="140"/>
      <c r="AM711" s="140"/>
      <c r="AN711" s="140"/>
      <c r="AO711" s="146"/>
      <c r="AP711" s="213"/>
    </row>
    <row r="712" spans="1:42" ht="11.25">
      <c r="C712" s="65"/>
      <c r="D712" s="65"/>
      <c r="E712" s="79" t="s">
        <v>791</v>
      </c>
      <c r="F712" s="17"/>
      <c r="G712" s="142"/>
      <c r="H712" s="142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6"/>
      <c r="Y712" s="142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140"/>
      <c r="AK712" s="140"/>
      <c r="AL712" s="140"/>
      <c r="AM712" s="140"/>
      <c r="AN712" s="140"/>
      <c r="AO712" s="146"/>
      <c r="AP712" s="213"/>
    </row>
    <row r="713" spans="1:42" ht="11.25">
      <c r="A713" s="29" t="s">
        <v>566</v>
      </c>
      <c r="B713" s="29" t="s">
        <v>26</v>
      </c>
      <c r="C713" s="29">
        <v>100101</v>
      </c>
      <c r="D713" s="48"/>
      <c r="E713" s="70" t="s">
        <v>792</v>
      </c>
      <c r="F713" s="20" t="s">
        <v>151</v>
      </c>
      <c r="G713" s="142">
        <v>22072</v>
      </c>
      <c r="H713" s="142">
        <v>22072</v>
      </c>
      <c r="I713" s="142">
        <v>0</v>
      </c>
      <c r="J713" s="142">
        <v>0</v>
      </c>
      <c r="K713" s="142">
        <v>17380</v>
      </c>
      <c r="L713" s="142">
        <v>4692</v>
      </c>
      <c r="M713" s="142">
        <v>0</v>
      </c>
      <c r="N713" s="142">
        <v>0</v>
      </c>
      <c r="O713" s="142">
        <v>0</v>
      </c>
      <c r="P713" s="142">
        <v>0</v>
      </c>
      <c r="Q713" s="142">
        <v>0</v>
      </c>
      <c r="R713" s="142">
        <v>0</v>
      </c>
      <c r="S713" s="142">
        <v>0</v>
      </c>
      <c r="T713" s="142">
        <v>0</v>
      </c>
      <c r="U713" s="142">
        <v>0</v>
      </c>
      <c r="V713" s="142">
        <v>0</v>
      </c>
      <c r="W713" s="142">
        <v>0</v>
      </c>
      <c r="X713" s="142">
        <v>0</v>
      </c>
      <c r="Y713" s="142">
        <f t="shared" ref="Y713:Y716" si="250">SUM(Z713:AF713)+SUM(AI713:AO713)</f>
        <v>13674</v>
      </c>
      <c r="Z713" s="142">
        <v>0</v>
      </c>
      <c r="AA713" s="142">
        <v>0</v>
      </c>
      <c r="AB713" s="142">
        <v>10831</v>
      </c>
      <c r="AC713" s="142">
        <v>2843</v>
      </c>
      <c r="AD713" s="142">
        <v>0</v>
      </c>
      <c r="AE713" s="142">
        <v>0</v>
      </c>
      <c r="AF713" s="142">
        <f t="shared" ref="AF713:AF716" si="251">+AG713+AH713</f>
        <v>0</v>
      </c>
      <c r="AG713" s="142">
        <v>0</v>
      </c>
      <c r="AH713" s="142">
        <v>0</v>
      </c>
      <c r="AI713" s="142">
        <v>0</v>
      </c>
      <c r="AJ713" s="142">
        <v>0</v>
      </c>
      <c r="AK713" s="142">
        <v>0</v>
      </c>
      <c r="AL713" s="142">
        <v>0</v>
      </c>
      <c r="AM713" s="142">
        <v>0</v>
      </c>
      <c r="AN713" s="142">
        <v>0</v>
      </c>
      <c r="AO713" s="142">
        <v>0</v>
      </c>
      <c r="AP713" s="214">
        <f t="shared" ref="AP713:AP716" si="252">+Y713/H713*100</f>
        <v>61.951794128307355</v>
      </c>
    </row>
    <row r="714" spans="1:42" ht="11.25">
      <c r="A714" s="29" t="s">
        <v>566</v>
      </c>
      <c r="B714" s="29" t="s">
        <v>26</v>
      </c>
      <c r="C714" s="29">
        <v>100101</v>
      </c>
      <c r="D714" s="48"/>
      <c r="E714" s="70" t="s">
        <v>588</v>
      </c>
      <c r="F714" s="20" t="s">
        <v>151</v>
      </c>
      <c r="G714" s="142">
        <v>20314</v>
      </c>
      <c r="H714" s="142">
        <v>20314</v>
      </c>
      <c r="I714" s="142">
        <v>0</v>
      </c>
      <c r="J714" s="142">
        <v>0</v>
      </c>
      <c r="K714" s="142">
        <v>15995</v>
      </c>
      <c r="L714" s="142">
        <v>4319</v>
      </c>
      <c r="M714" s="142">
        <v>0</v>
      </c>
      <c r="N714" s="142">
        <v>0</v>
      </c>
      <c r="O714" s="142">
        <v>0</v>
      </c>
      <c r="P714" s="142">
        <v>0</v>
      </c>
      <c r="Q714" s="142">
        <v>0</v>
      </c>
      <c r="R714" s="142">
        <v>0</v>
      </c>
      <c r="S714" s="142">
        <v>0</v>
      </c>
      <c r="T714" s="142">
        <v>0</v>
      </c>
      <c r="U714" s="142">
        <v>0</v>
      </c>
      <c r="V714" s="142">
        <v>0</v>
      </c>
      <c r="W714" s="142">
        <v>0</v>
      </c>
      <c r="X714" s="142">
        <v>0</v>
      </c>
      <c r="Y714" s="142">
        <f t="shared" si="250"/>
        <v>20302</v>
      </c>
      <c r="Z714" s="142">
        <v>0</v>
      </c>
      <c r="AA714" s="142">
        <v>0</v>
      </c>
      <c r="AB714" s="142">
        <v>15986</v>
      </c>
      <c r="AC714" s="142">
        <v>4316</v>
      </c>
      <c r="AD714" s="142">
        <v>0</v>
      </c>
      <c r="AE714" s="142">
        <v>0</v>
      </c>
      <c r="AF714" s="142">
        <f t="shared" si="251"/>
        <v>0</v>
      </c>
      <c r="AG714" s="142">
        <v>0</v>
      </c>
      <c r="AH714" s="142">
        <v>0</v>
      </c>
      <c r="AI714" s="142">
        <v>0</v>
      </c>
      <c r="AJ714" s="142">
        <v>0</v>
      </c>
      <c r="AK714" s="142">
        <v>0</v>
      </c>
      <c r="AL714" s="142">
        <v>0</v>
      </c>
      <c r="AM714" s="142">
        <v>0</v>
      </c>
      <c r="AN714" s="142">
        <v>0</v>
      </c>
      <c r="AO714" s="142">
        <v>0</v>
      </c>
      <c r="AP714" s="214">
        <f t="shared" si="252"/>
        <v>99.940927439204486</v>
      </c>
    </row>
    <row r="715" spans="1:42" ht="11.25">
      <c r="A715" s="29" t="s">
        <v>566</v>
      </c>
      <c r="B715" s="29" t="s">
        <v>26</v>
      </c>
      <c r="C715" s="29">
        <v>100101</v>
      </c>
      <c r="D715" s="48"/>
      <c r="E715" s="70" t="s">
        <v>793</v>
      </c>
      <c r="F715" s="20" t="s">
        <v>151</v>
      </c>
      <c r="G715" s="142">
        <v>73253</v>
      </c>
      <c r="H715" s="142">
        <v>73253</v>
      </c>
      <c r="I715" s="142">
        <v>0</v>
      </c>
      <c r="J715" s="142">
        <v>0</v>
      </c>
      <c r="K715" s="142">
        <v>57680</v>
      </c>
      <c r="L715" s="142">
        <v>15573</v>
      </c>
      <c r="M715" s="142">
        <v>0</v>
      </c>
      <c r="N715" s="142">
        <v>0</v>
      </c>
      <c r="O715" s="142">
        <v>0</v>
      </c>
      <c r="P715" s="142">
        <v>0</v>
      </c>
      <c r="Q715" s="142">
        <v>0</v>
      </c>
      <c r="R715" s="142">
        <v>0</v>
      </c>
      <c r="S715" s="142">
        <v>0</v>
      </c>
      <c r="T715" s="142">
        <v>0</v>
      </c>
      <c r="U715" s="142">
        <v>0</v>
      </c>
      <c r="V715" s="142">
        <v>0</v>
      </c>
      <c r="W715" s="142">
        <v>0</v>
      </c>
      <c r="X715" s="142">
        <v>0</v>
      </c>
      <c r="Y715" s="142">
        <f t="shared" si="250"/>
        <v>71540</v>
      </c>
      <c r="Z715" s="142">
        <v>0</v>
      </c>
      <c r="AA715" s="142">
        <v>0</v>
      </c>
      <c r="AB715" s="142">
        <v>56330</v>
      </c>
      <c r="AC715" s="142">
        <v>15210</v>
      </c>
      <c r="AD715" s="142">
        <v>0</v>
      </c>
      <c r="AE715" s="142">
        <v>0</v>
      </c>
      <c r="AF715" s="142">
        <f t="shared" si="251"/>
        <v>0</v>
      </c>
      <c r="AG715" s="142">
        <v>0</v>
      </c>
      <c r="AH715" s="142">
        <v>0</v>
      </c>
      <c r="AI715" s="142">
        <v>0</v>
      </c>
      <c r="AJ715" s="142">
        <v>0</v>
      </c>
      <c r="AK715" s="142">
        <v>0</v>
      </c>
      <c r="AL715" s="142">
        <v>0</v>
      </c>
      <c r="AM715" s="142">
        <v>0</v>
      </c>
      <c r="AN715" s="142">
        <v>0</v>
      </c>
      <c r="AO715" s="142">
        <v>0</v>
      </c>
      <c r="AP715" s="214">
        <f t="shared" si="252"/>
        <v>97.661529220646244</v>
      </c>
    </row>
    <row r="716" spans="1:42" ht="11.25">
      <c r="A716" s="29" t="s">
        <v>566</v>
      </c>
      <c r="B716" s="29" t="s">
        <v>30</v>
      </c>
      <c r="C716" s="29">
        <v>100102</v>
      </c>
      <c r="D716" s="48"/>
      <c r="E716" s="70" t="s">
        <v>793</v>
      </c>
      <c r="F716" s="20" t="s">
        <v>151</v>
      </c>
      <c r="G716" s="142">
        <v>14488</v>
      </c>
      <c r="H716" s="142">
        <v>14488</v>
      </c>
      <c r="I716" s="142">
        <v>0</v>
      </c>
      <c r="J716" s="142">
        <v>0</v>
      </c>
      <c r="K716" s="142">
        <v>11408</v>
      </c>
      <c r="L716" s="142">
        <v>3080</v>
      </c>
      <c r="M716" s="142">
        <v>0</v>
      </c>
      <c r="N716" s="142">
        <v>0</v>
      </c>
      <c r="O716" s="142">
        <v>0</v>
      </c>
      <c r="P716" s="142">
        <v>0</v>
      </c>
      <c r="Q716" s="142">
        <v>0</v>
      </c>
      <c r="R716" s="142">
        <v>0</v>
      </c>
      <c r="S716" s="142">
        <v>0</v>
      </c>
      <c r="T716" s="142">
        <v>0</v>
      </c>
      <c r="U716" s="142">
        <v>0</v>
      </c>
      <c r="V716" s="142">
        <v>0</v>
      </c>
      <c r="W716" s="142">
        <v>0</v>
      </c>
      <c r="X716" s="142">
        <v>0</v>
      </c>
      <c r="Y716" s="142">
        <f t="shared" si="250"/>
        <v>11863</v>
      </c>
      <c r="Z716" s="142">
        <v>0</v>
      </c>
      <c r="AA716" s="142">
        <v>0</v>
      </c>
      <c r="AB716" s="142">
        <v>9341</v>
      </c>
      <c r="AC716" s="142">
        <v>2522</v>
      </c>
      <c r="AD716" s="142">
        <v>0</v>
      </c>
      <c r="AE716" s="142">
        <v>0</v>
      </c>
      <c r="AF716" s="142">
        <f t="shared" si="251"/>
        <v>0</v>
      </c>
      <c r="AG716" s="142">
        <v>0</v>
      </c>
      <c r="AH716" s="142">
        <v>0</v>
      </c>
      <c r="AI716" s="142">
        <v>0</v>
      </c>
      <c r="AJ716" s="142">
        <v>0</v>
      </c>
      <c r="AK716" s="142">
        <v>0</v>
      </c>
      <c r="AL716" s="142">
        <v>0</v>
      </c>
      <c r="AM716" s="142">
        <v>0</v>
      </c>
      <c r="AN716" s="142">
        <v>0</v>
      </c>
      <c r="AO716" s="142">
        <v>0</v>
      </c>
      <c r="AP716" s="214">
        <f t="shared" si="252"/>
        <v>81.881557150745437</v>
      </c>
    </row>
    <row r="717" spans="1:42" ht="12.75">
      <c r="A717" s="29"/>
      <c r="B717" s="29"/>
      <c r="C717" s="29"/>
      <c r="D717" s="48"/>
      <c r="E717" s="106"/>
      <c r="F717" s="105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213"/>
    </row>
    <row r="718" spans="1:42" s="36" customFormat="1" ht="11.25">
      <c r="A718" s="67"/>
      <c r="B718" s="67"/>
      <c r="C718" s="68"/>
      <c r="D718" s="68"/>
      <c r="E718" s="69" t="s">
        <v>604</v>
      </c>
      <c r="F718" s="38"/>
      <c r="G718" s="39">
        <f>SUM(G705:G716)</f>
        <v>656900</v>
      </c>
      <c r="H718" s="39">
        <f t="shared" ref="H718:X718" si="253">SUM(H705:H716)</f>
        <v>385947</v>
      </c>
      <c r="I718" s="39">
        <f t="shared" si="253"/>
        <v>0</v>
      </c>
      <c r="J718" s="39">
        <f t="shared" si="253"/>
        <v>201434</v>
      </c>
      <c r="K718" s="39">
        <f t="shared" si="253"/>
        <v>102463</v>
      </c>
      <c r="L718" s="39">
        <f t="shared" si="253"/>
        <v>82050.472440944883</v>
      </c>
      <c r="M718" s="39">
        <f t="shared" si="253"/>
        <v>0</v>
      </c>
      <c r="N718" s="39">
        <f t="shared" si="253"/>
        <v>0</v>
      </c>
      <c r="O718" s="39">
        <f t="shared" si="253"/>
        <v>0</v>
      </c>
      <c r="P718" s="39">
        <f t="shared" si="253"/>
        <v>0</v>
      </c>
      <c r="Q718" s="39">
        <f t="shared" si="253"/>
        <v>0</v>
      </c>
      <c r="R718" s="39">
        <f t="shared" si="253"/>
        <v>0</v>
      </c>
      <c r="S718" s="39">
        <f t="shared" si="253"/>
        <v>0</v>
      </c>
      <c r="T718" s="39">
        <f t="shared" si="253"/>
        <v>0</v>
      </c>
      <c r="U718" s="39">
        <f t="shared" si="253"/>
        <v>0</v>
      </c>
      <c r="V718" s="39">
        <f t="shared" si="253"/>
        <v>0</v>
      </c>
      <c r="W718" s="39">
        <f t="shared" si="253"/>
        <v>0</v>
      </c>
      <c r="X718" s="39">
        <f t="shared" si="253"/>
        <v>0</v>
      </c>
      <c r="Y718" s="39">
        <f t="shared" ref="Y718:AO718" si="254">SUM(Y705:Y716)</f>
        <v>237478</v>
      </c>
      <c r="Z718" s="39">
        <f t="shared" si="254"/>
        <v>0</v>
      </c>
      <c r="AA718" s="39">
        <f t="shared" si="254"/>
        <v>94579</v>
      </c>
      <c r="AB718" s="39">
        <f t="shared" si="254"/>
        <v>92488</v>
      </c>
      <c r="AC718" s="39">
        <f t="shared" si="254"/>
        <v>50411</v>
      </c>
      <c r="AD718" s="39">
        <f t="shared" si="254"/>
        <v>0</v>
      </c>
      <c r="AE718" s="39">
        <f t="shared" si="254"/>
        <v>0</v>
      </c>
      <c r="AF718" s="39">
        <f t="shared" si="254"/>
        <v>0</v>
      </c>
      <c r="AG718" s="39">
        <f t="shared" si="254"/>
        <v>0</v>
      </c>
      <c r="AH718" s="39">
        <f t="shared" si="254"/>
        <v>0</v>
      </c>
      <c r="AI718" s="39">
        <f t="shared" si="254"/>
        <v>0</v>
      </c>
      <c r="AJ718" s="39">
        <f t="shared" si="254"/>
        <v>0</v>
      </c>
      <c r="AK718" s="39">
        <f t="shared" si="254"/>
        <v>0</v>
      </c>
      <c r="AL718" s="39">
        <f t="shared" si="254"/>
        <v>0</v>
      </c>
      <c r="AM718" s="39">
        <f t="shared" si="254"/>
        <v>0</v>
      </c>
      <c r="AN718" s="39">
        <f t="shared" si="254"/>
        <v>0</v>
      </c>
      <c r="AO718" s="39">
        <f t="shared" si="254"/>
        <v>0</v>
      </c>
      <c r="AP718" s="215">
        <f>+Y718/H718*100</f>
        <v>61.531246518304329</v>
      </c>
    </row>
    <row r="719" spans="1:42" s="47" customFormat="1" ht="11.25">
      <c r="C719" s="48"/>
      <c r="D719" s="48"/>
      <c r="E719" s="49"/>
      <c r="F719" s="50"/>
      <c r="G719" s="147"/>
      <c r="H719" s="135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9"/>
      <c r="Y719" s="135"/>
      <c r="Z719" s="178"/>
      <c r="AA719" s="178"/>
      <c r="AB719" s="178"/>
      <c r="AC719" s="178"/>
      <c r="AD719" s="178"/>
      <c r="AE719" s="178"/>
      <c r="AF719" s="178"/>
      <c r="AG719" s="178"/>
      <c r="AH719" s="178"/>
      <c r="AI719" s="178"/>
      <c r="AJ719" s="178"/>
      <c r="AK719" s="178"/>
      <c r="AL719" s="178"/>
      <c r="AM719" s="178"/>
      <c r="AN719" s="178"/>
      <c r="AO719" s="179"/>
      <c r="AP719" s="220"/>
    </row>
    <row r="720" spans="1:42" ht="11.25">
      <c r="C720" s="108"/>
      <c r="D720" s="108"/>
      <c r="E720" s="109" t="s">
        <v>854</v>
      </c>
      <c r="F720" s="110"/>
      <c r="G720" s="142"/>
      <c r="H720" s="142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4"/>
      <c r="Y720" s="142"/>
      <c r="Z720" s="133"/>
      <c r="AA720" s="133"/>
      <c r="AB720" s="133"/>
      <c r="AC720" s="133"/>
      <c r="AD720" s="133"/>
      <c r="AE720" s="133"/>
      <c r="AF720" s="133"/>
      <c r="AG720" s="133"/>
      <c r="AH720" s="133"/>
      <c r="AI720" s="133"/>
      <c r="AJ720" s="133"/>
      <c r="AK720" s="133"/>
      <c r="AL720" s="133"/>
      <c r="AM720" s="133"/>
      <c r="AN720" s="133"/>
      <c r="AO720" s="134"/>
      <c r="AP720" s="213"/>
    </row>
    <row r="721" spans="1:42" ht="11.25">
      <c r="C721" s="108"/>
      <c r="D721" s="108"/>
      <c r="E721" s="109"/>
      <c r="F721" s="110"/>
      <c r="G721" s="142"/>
      <c r="H721" s="142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4"/>
      <c r="Y721" s="142"/>
      <c r="Z721" s="133"/>
      <c r="AA721" s="133"/>
      <c r="AB721" s="133"/>
      <c r="AC721" s="133"/>
      <c r="AD721" s="133"/>
      <c r="AE721" s="133"/>
      <c r="AF721" s="133"/>
      <c r="AG721" s="133"/>
      <c r="AH721" s="133"/>
      <c r="AI721" s="133"/>
      <c r="AJ721" s="133"/>
      <c r="AK721" s="133"/>
      <c r="AL721" s="133"/>
      <c r="AM721" s="133"/>
      <c r="AN721" s="133"/>
      <c r="AO721" s="134"/>
      <c r="AP721" s="213"/>
    </row>
    <row r="722" spans="1:42" ht="11.25">
      <c r="A722" s="29" t="s">
        <v>29</v>
      </c>
      <c r="B722" s="29" t="s">
        <v>26</v>
      </c>
      <c r="C722" s="29">
        <v>840301</v>
      </c>
      <c r="D722" s="29" t="s">
        <v>478</v>
      </c>
      <c r="E722" s="107" t="s">
        <v>479</v>
      </c>
      <c r="F722" s="111" t="s">
        <v>480</v>
      </c>
      <c r="G722" s="142">
        <v>836937</v>
      </c>
      <c r="H722" s="142">
        <v>273961</v>
      </c>
      <c r="I722" s="142">
        <v>57819</v>
      </c>
      <c r="J722" s="142">
        <v>0</v>
      </c>
      <c r="K722" s="142">
        <v>0</v>
      </c>
      <c r="L722" s="142">
        <v>16737</v>
      </c>
      <c r="M722" s="142">
        <v>0</v>
      </c>
      <c r="N722" s="142">
        <v>0</v>
      </c>
      <c r="O722" s="142">
        <v>122530</v>
      </c>
      <c r="P722" s="142">
        <v>95022</v>
      </c>
      <c r="Q722" s="142">
        <v>27508</v>
      </c>
      <c r="R722" s="142">
        <v>56680</v>
      </c>
      <c r="S722" s="142">
        <v>20195</v>
      </c>
      <c r="T722" s="142">
        <v>0</v>
      </c>
      <c r="U722" s="142">
        <v>0</v>
      </c>
      <c r="V722" s="142">
        <v>0</v>
      </c>
      <c r="W722" s="142">
        <v>0</v>
      </c>
      <c r="X722" s="142">
        <v>0</v>
      </c>
      <c r="Y722" s="142">
        <f t="shared" ref="Y722:Y726" si="255">SUM(Z722:AF722)+SUM(AI722:AO722)</f>
        <v>9119</v>
      </c>
      <c r="Z722" s="142">
        <v>120</v>
      </c>
      <c r="AA722" s="142">
        <v>0</v>
      </c>
      <c r="AB722" s="142">
        <v>0</v>
      </c>
      <c r="AC722" s="142">
        <v>33</v>
      </c>
      <c r="AD722" s="142">
        <v>0</v>
      </c>
      <c r="AE722" s="142">
        <v>0</v>
      </c>
      <c r="AF722" s="142">
        <f t="shared" ref="AF722:AF726" si="256">+AG722+AH722</f>
        <v>366</v>
      </c>
      <c r="AG722" s="142">
        <v>315</v>
      </c>
      <c r="AH722" s="142">
        <v>51</v>
      </c>
      <c r="AI722" s="142">
        <v>0</v>
      </c>
      <c r="AJ722" s="142">
        <f>7420+1180</f>
        <v>8600</v>
      </c>
      <c r="AK722" s="142">
        <v>0</v>
      </c>
      <c r="AL722" s="142">
        <v>0</v>
      </c>
      <c r="AM722" s="142">
        <v>0</v>
      </c>
      <c r="AN722" s="142">
        <v>0</v>
      </c>
      <c r="AO722" s="142">
        <v>0</v>
      </c>
      <c r="AP722" s="214">
        <f t="shared" ref="AP722:AP725" si="257">+Y722/H722*100</f>
        <v>3.3285759651921256</v>
      </c>
    </row>
    <row r="723" spans="1:42" ht="11.25">
      <c r="A723" s="29" t="s">
        <v>29</v>
      </c>
      <c r="B723" s="29" t="s">
        <v>30</v>
      </c>
      <c r="C723" s="29">
        <v>894602</v>
      </c>
      <c r="D723" s="29" t="s">
        <v>735</v>
      </c>
      <c r="E723" s="107" t="s">
        <v>481</v>
      </c>
      <c r="F723" s="111" t="s">
        <v>482</v>
      </c>
      <c r="G723" s="142">
        <v>312547</v>
      </c>
      <c r="H723" s="142">
        <v>154761</v>
      </c>
      <c r="I723" s="142">
        <v>52064</v>
      </c>
      <c r="J723" s="142">
        <v>0</v>
      </c>
      <c r="K723" s="142">
        <v>0</v>
      </c>
      <c r="L723" s="142">
        <v>19256</v>
      </c>
      <c r="M723" s="142">
        <v>0</v>
      </c>
      <c r="N723" s="142">
        <v>0</v>
      </c>
      <c r="O723" s="142">
        <v>22465</v>
      </c>
      <c r="P723" s="142">
        <v>17362</v>
      </c>
      <c r="Q723" s="142">
        <v>5103</v>
      </c>
      <c r="R723" s="142">
        <v>60194</v>
      </c>
      <c r="S723" s="142">
        <v>782</v>
      </c>
      <c r="T723" s="142">
        <v>0</v>
      </c>
      <c r="U723" s="142">
        <v>0</v>
      </c>
      <c r="V723" s="142">
        <v>0</v>
      </c>
      <c r="W723" s="142">
        <v>0</v>
      </c>
      <c r="X723" s="142">
        <v>0</v>
      </c>
      <c r="Y723" s="142">
        <f t="shared" si="255"/>
        <v>0</v>
      </c>
      <c r="Z723" s="142">
        <v>0</v>
      </c>
      <c r="AA723" s="142">
        <v>0</v>
      </c>
      <c r="AB723" s="142">
        <v>0</v>
      </c>
      <c r="AC723" s="142">
        <v>0</v>
      </c>
      <c r="AD723" s="142">
        <v>0</v>
      </c>
      <c r="AE723" s="142">
        <v>0</v>
      </c>
      <c r="AF723" s="142">
        <f t="shared" si="256"/>
        <v>0</v>
      </c>
      <c r="AG723" s="142">
        <v>0</v>
      </c>
      <c r="AH723" s="142">
        <v>0</v>
      </c>
      <c r="AI723" s="142">
        <v>0</v>
      </c>
      <c r="AJ723" s="142">
        <v>0</v>
      </c>
      <c r="AK723" s="142">
        <v>0</v>
      </c>
      <c r="AL723" s="142">
        <v>0</v>
      </c>
      <c r="AM723" s="142">
        <v>0</v>
      </c>
      <c r="AN723" s="142">
        <v>0</v>
      </c>
      <c r="AO723" s="142">
        <v>0</v>
      </c>
      <c r="AP723" s="214">
        <f t="shared" si="257"/>
        <v>0</v>
      </c>
    </row>
    <row r="724" spans="1:42" s="47" customFormat="1" ht="11.25" customHeight="1">
      <c r="A724" s="45" t="s">
        <v>25</v>
      </c>
      <c r="B724" s="29" t="s">
        <v>26</v>
      </c>
      <c r="C724" s="45">
        <v>840301</v>
      </c>
      <c r="D724" s="29" t="s">
        <v>851</v>
      </c>
      <c r="E724" s="112" t="s">
        <v>841</v>
      </c>
      <c r="F724" s="113" t="s">
        <v>55</v>
      </c>
      <c r="G724" s="142">
        <v>151069</v>
      </c>
      <c r="H724" s="142">
        <v>151069</v>
      </c>
      <c r="I724" s="142">
        <v>116894</v>
      </c>
      <c r="J724" s="142">
        <v>0</v>
      </c>
      <c r="K724" s="142">
        <v>0</v>
      </c>
      <c r="L724" s="142">
        <v>34175</v>
      </c>
      <c r="M724" s="142">
        <v>0</v>
      </c>
      <c r="N724" s="142">
        <v>0</v>
      </c>
      <c r="O724" s="142">
        <v>0</v>
      </c>
      <c r="P724" s="142">
        <v>0</v>
      </c>
      <c r="Q724" s="142">
        <v>0</v>
      </c>
      <c r="R724" s="142">
        <v>0</v>
      </c>
      <c r="S724" s="142">
        <v>0</v>
      </c>
      <c r="T724" s="142">
        <v>0</v>
      </c>
      <c r="U724" s="142">
        <v>0</v>
      </c>
      <c r="V724" s="142">
        <v>0</v>
      </c>
      <c r="W724" s="142">
        <v>0</v>
      </c>
      <c r="X724" s="142">
        <v>0</v>
      </c>
      <c r="Y724" s="142">
        <f t="shared" si="255"/>
        <v>0</v>
      </c>
      <c r="Z724" s="142">
        <v>0</v>
      </c>
      <c r="AA724" s="142">
        <v>0</v>
      </c>
      <c r="AB724" s="142">
        <v>0</v>
      </c>
      <c r="AC724" s="142">
        <v>0</v>
      </c>
      <c r="AD724" s="142">
        <v>0</v>
      </c>
      <c r="AE724" s="142">
        <v>0</v>
      </c>
      <c r="AF724" s="142">
        <f t="shared" si="256"/>
        <v>0</v>
      </c>
      <c r="AG724" s="142">
        <v>0</v>
      </c>
      <c r="AH724" s="142">
        <v>0</v>
      </c>
      <c r="AI724" s="142">
        <v>0</v>
      </c>
      <c r="AJ724" s="142">
        <v>0</v>
      </c>
      <c r="AK724" s="142">
        <v>0</v>
      </c>
      <c r="AL724" s="142">
        <v>0</v>
      </c>
      <c r="AM724" s="142">
        <v>0</v>
      </c>
      <c r="AN724" s="142">
        <v>0</v>
      </c>
      <c r="AO724" s="142">
        <v>0</v>
      </c>
      <c r="AP724" s="214">
        <f t="shared" si="257"/>
        <v>0</v>
      </c>
    </row>
    <row r="725" spans="1:42" ht="11.25">
      <c r="A725" s="29" t="s">
        <v>29</v>
      </c>
      <c r="B725" s="29" t="s">
        <v>30</v>
      </c>
      <c r="C725" s="29">
        <v>897902</v>
      </c>
      <c r="D725" s="29" t="s">
        <v>856</v>
      </c>
      <c r="E725" s="107" t="s">
        <v>853</v>
      </c>
      <c r="F725" s="114">
        <v>2021</v>
      </c>
      <c r="G725" s="142">
        <v>357</v>
      </c>
      <c r="H725" s="142">
        <v>357</v>
      </c>
      <c r="I725" s="142">
        <v>281</v>
      </c>
      <c r="J725" s="142">
        <v>0</v>
      </c>
      <c r="K725" s="142">
        <v>0</v>
      </c>
      <c r="L725" s="142">
        <v>76</v>
      </c>
      <c r="M725" s="142">
        <v>0</v>
      </c>
      <c r="N725" s="142">
        <v>0</v>
      </c>
      <c r="O725" s="142">
        <v>0</v>
      </c>
      <c r="P725" s="142">
        <v>0</v>
      </c>
      <c r="Q725" s="142">
        <v>0</v>
      </c>
      <c r="R725" s="142">
        <v>0</v>
      </c>
      <c r="S725" s="142">
        <v>0</v>
      </c>
      <c r="T725" s="142">
        <v>0</v>
      </c>
      <c r="U725" s="142">
        <v>0</v>
      </c>
      <c r="V725" s="142">
        <v>0</v>
      </c>
      <c r="W725" s="142">
        <v>0</v>
      </c>
      <c r="X725" s="142">
        <v>0</v>
      </c>
      <c r="Y725" s="142">
        <f t="shared" si="255"/>
        <v>0</v>
      </c>
      <c r="Z725" s="142">
        <v>0</v>
      </c>
      <c r="AA725" s="142">
        <v>0</v>
      </c>
      <c r="AB725" s="142">
        <v>0</v>
      </c>
      <c r="AC725" s="142">
        <v>0</v>
      </c>
      <c r="AD725" s="142">
        <v>0</v>
      </c>
      <c r="AE725" s="142">
        <v>0</v>
      </c>
      <c r="AF725" s="142">
        <f t="shared" si="256"/>
        <v>0</v>
      </c>
      <c r="AG725" s="142">
        <v>0</v>
      </c>
      <c r="AH725" s="142">
        <v>0</v>
      </c>
      <c r="AI725" s="142">
        <v>0</v>
      </c>
      <c r="AJ725" s="142">
        <v>0</v>
      </c>
      <c r="AK725" s="142">
        <v>0</v>
      </c>
      <c r="AL725" s="142">
        <v>0</v>
      </c>
      <c r="AM725" s="142">
        <v>0</v>
      </c>
      <c r="AN725" s="142">
        <v>0</v>
      </c>
      <c r="AO725" s="142">
        <v>0</v>
      </c>
      <c r="AP725" s="214">
        <f t="shared" si="257"/>
        <v>0</v>
      </c>
    </row>
    <row r="726" spans="1:42" ht="11.25">
      <c r="A726" s="29" t="s">
        <v>25</v>
      </c>
      <c r="B726" s="29" t="s">
        <v>26</v>
      </c>
      <c r="C726" s="29">
        <v>840301</v>
      </c>
      <c r="D726" s="29"/>
      <c r="E726" s="107" t="s">
        <v>959</v>
      </c>
      <c r="F726" s="114">
        <v>2022</v>
      </c>
      <c r="G726" s="142">
        <v>0</v>
      </c>
      <c r="H726" s="142">
        <v>0</v>
      </c>
      <c r="I726" s="142">
        <v>0</v>
      </c>
      <c r="J726" s="142">
        <v>0</v>
      </c>
      <c r="K726" s="142">
        <v>0</v>
      </c>
      <c r="L726" s="142">
        <v>0</v>
      </c>
      <c r="M726" s="142">
        <v>0</v>
      </c>
      <c r="N726" s="142">
        <v>0</v>
      </c>
      <c r="O726" s="142">
        <v>0</v>
      </c>
      <c r="P726" s="142">
        <v>0</v>
      </c>
      <c r="Q726" s="142">
        <v>0</v>
      </c>
      <c r="R726" s="142">
        <v>0</v>
      </c>
      <c r="S726" s="142">
        <v>0</v>
      </c>
      <c r="T726" s="142">
        <v>0</v>
      </c>
      <c r="U726" s="142">
        <v>0</v>
      </c>
      <c r="V726" s="142">
        <v>0</v>
      </c>
      <c r="W726" s="142">
        <v>0</v>
      </c>
      <c r="X726" s="142">
        <v>0</v>
      </c>
      <c r="Y726" s="142">
        <f t="shared" si="255"/>
        <v>0</v>
      </c>
      <c r="Z726" s="142">
        <v>0</v>
      </c>
      <c r="AA726" s="142">
        <v>0</v>
      </c>
      <c r="AB726" s="142">
        <v>0</v>
      </c>
      <c r="AC726" s="142">
        <v>0</v>
      </c>
      <c r="AD726" s="142">
        <v>0</v>
      </c>
      <c r="AE726" s="142">
        <v>0</v>
      </c>
      <c r="AF726" s="142">
        <f t="shared" si="256"/>
        <v>0</v>
      </c>
      <c r="AG726" s="142">
        <v>0</v>
      </c>
      <c r="AH726" s="142">
        <v>0</v>
      </c>
      <c r="AI726" s="142">
        <v>0</v>
      </c>
      <c r="AJ726" s="142">
        <v>0</v>
      </c>
      <c r="AK726" s="142">
        <v>0</v>
      </c>
      <c r="AL726" s="142">
        <v>0</v>
      </c>
      <c r="AM726" s="142">
        <v>0</v>
      </c>
      <c r="AN726" s="142">
        <v>0</v>
      </c>
      <c r="AO726" s="142">
        <v>0</v>
      </c>
      <c r="AP726" s="214" t="s">
        <v>992</v>
      </c>
    </row>
    <row r="727" spans="1:42" ht="12.75">
      <c r="A727" s="29"/>
      <c r="B727" s="29"/>
      <c r="C727" s="29"/>
      <c r="D727" s="29"/>
      <c r="E727" s="106"/>
      <c r="F727" s="105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213"/>
    </row>
    <row r="728" spans="1:42" s="36" customFormat="1" ht="11.25">
      <c r="A728" s="67"/>
      <c r="B728" s="67"/>
      <c r="C728" s="82"/>
      <c r="D728" s="82"/>
      <c r="E728" s="115" t="s">
        <v>855</v>
      </c>
      <c r="F728" s="116"/>
      <c r="G728" s="39">
        <f>SUM(G722:G726)</f>
        <v>1300910</v>
      </c>
      <c r="H728" s="39">
        <f t="shared" ref="H728:X728" si="258">SUM(H722:H726)</f>
        <v>580148</v>
      </c>
      <c r="I728" s="39">
        <f t="shared" si="258"/>
        <v>227058</v>
      </c>
      <c r="J728" s="39">
        <f t="shared" si="258"/>
        <v>0</v>
      </c>
      <c r="K728" s="39">
        <f t="shared" si="258"/>
        <v>0</v>
      </c>
      <c r="L728" s="39">
        <f t="shared" si="258"/>
        <v>70244</v>
      </c>
      <c r="M728" s="39">
        <f t="shared" si="258"/>
        <v>0</v>
      </c>
      <c r="N728" s="39">
        <f t="shared" si="258"/>
        <v>0</v>
      </c>
      <c r="O728" s="39">
        <f t="shared" si="258"/>
        <v>144995</v>
      </c>
      <c r="P728" s="39">
        <f t="shared" si="258"/>
        <v>112384</v>
      </c>
      <c r="Q728" s="39">
        <f t="shared" si="258"/>
        <v>32611</v>
      </c>
      <c r="R728" s="39">
        <f t="shared" si="258"/>
        <v>116874</v>
      </c>
      <c r="S728" s="39">
        <f t="shared" si="258"/>
        <v>20977</v>
      </c>
      <c r="T728" s="39">
        <f t="shared" si="258"/>
        <v>0</v>
      </c>
      <c r="U728" s="39">
        <f t="shared" si="258"/>
        <v>0</v>
      </c>
      <c r="V728" s="39">
        <f t="shared" si="258"/>
        <v>0</v>
      </c>
      <c r="W728" s="39">
        <f t="shared" si="258"/>
        <v>0</v>
      </c>
      <c r="X728" s="39">
        <f t="shared" si="258"/>
        <v>0</v>
      </c>
      <c r="Y728" s="39">
        <f t="shared" ref="Y728:AO728" si="259">SUM(Y722:Y726)</f>
        <v>9119</v>
      </c>
      <c r="Z728" s="39">
        <f t="shared" si="259"/>
        <v>120</v>
      </c>
      <c r="AA728" s="39">
        <f t="shared" si="259"/>
        <v>0</v>
      </c>
      <c r="AB728" s="39">
        <f t="shared" si="259"/>
        <v>0</v>
      </c>
      <c r="AC728" s="39">
        <f t="shared" si="259"/>
        <v>33</v>
      </c>
      <c r="AD728" s="39">
        <f t="shared" si="259"/>
        <v>0</v>
      </c>
      <c r="AE728" s="39">
        <f t="shared" si="259"/>
        <v>0</v>
      </c>
      <c r="AF728" s="39">
        <f t="shared" si="259"/>
        <v>366</v>
      </c>
      <c r="AG728" s="39">
        <f t="shared" si="259"/>
        <v>315</v>
      </c>
      <c r="AH728" s="39">
        <f t="shared" si="259"/>
        <v>51</v>
      </c>
      <c r="AI728" s="39">
        <f t="shared" si="259"/>
        <v>0</v>
      </c>
      <c r="AJ728" s="39">
        <f t="shared" si="259"/>
        <v>8600</v>
      </c>
      <c r="AK728" s="39">
        <f t="shared" si="259"/>
        <v>0</v>
      </c>
      <c r="AL728" s="39">
        <f t="shared" si="259"/>
        <v>0</v>
      </c>
      <c r="AM728" s="39">
        <f t="shared" si="259"/>
        <v>0</v>
      </c>
      <c r="AN728" s="39">
        <f t="shared" si="259"/>
        <v>0</v>
      </c>
      <c r="AO728" s="39">
        <f t="shared" si="259"/>
        <v>0</v>
      </c>
      <c r="AP728" s="215">
        <f>+Y728/H728*100</f>
        <v>1.5718402890296956</v>
      </c>
    </row>
    <row r="729" spans="1:42" s="33" customFormat="1" ht="11.25" customHeight="1">
      <c r="A729" s="85"/>
      <c r="B729" s="85"/>
      <c r="C729" s="81"/>
      <c r="D729" s="81"/>
      <c r="E729" s="117"/>
      <c r="F729" s="118"/>
      <c r="G729" s="147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217"/>
    </row>
    <row r="730" spans="1:42" s="47" customFormat="1" ht="11.25">
      <c r="C730" s="48"/>
      <c r="D730" s="48"/>
      <c r="E730" s="51" t="s">
        <v>547</v>
      </c>
      <c r="F730" s="52"/>
      <c r="G730" s="142"/>
      <c r="H730" s="142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9"/>
      <c r="Y730" s="142"/>
      <c r="Z730" s="178"/>
      <c r="AA730" s="178"/>
      <c r="AB730" s="178"/>
      <c r="AC730" s="178"/>
      <c r="AD730" s="178"/>
      <c r="AE730" s="178"/>
      <c r="AF730" s="178"/>
      <c r="AG730" s="178"/>
      <c r="AH730" s="178"/>
      <c r="AI730" s="178"/>
      <c r="AJ730" s="178"/>
      <c r="AK730" s="178"/>
      <c r="AL730" s="178"/>
      <c r="AM730" s="178"/>
      <c r="AN730" s="178"/>
      <c r="AO730" s="179"/>
      <c r="AP730" s="220"/>
    </row>
    <row r="731" spans="1:42" s="47" customFormat="1" ht="11.25">
      <c r="C731" s="48"/>
      <c r="D731" s="48"/>
      <c r="E731" s="51"/>
      <c r="F731" s="52"/>
      <c r="G731" s="142"/>
      <c r="H731" s="142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9"/>
      <c r="Y731" s="142"/>
      <c r="Z731" s="178"/>
      <c r="AA731" s="178"/>
      <c r="AB731" s="178"/>
      <c r="AC731" s="178"/>
      <c r="AD731" s="178"/>
      <c r="AE731" s="178"/>
      <c r="AF731" s="178"/>
      <c r="AG731" s="178"/>
      <c r="AH731" s="178"/>
      <c r="AI731" s="178"/>
      <c r="AJ731" s="178"/>
      <c r="AK731" s="178"/>
      <c r="AL731" s="178"/>
      <c r="AM731" s="178"/>
      <c r="AN731" s="178"/>
      <c r="AO731" s="179"/>
      <c r="AP731" s="220"/>
    </row>
    <row r="732" spans="1:42" s="47" customFormat="1" ht="22.5">
      <c r="A732" s="29" t="s">
        <v>29</v>
      </c>
      <c r="B732" s="29" t="s">
        <v>26</v>
      </c>
      <c r="C732" s="29">
        <v>840301</v>
      </c>
      <c r="D732" s="29" t="s">
        <v>681</v>
      </c>
      <c r="E732" s="49" t="s">
        <v>548</v>
      </c>
      <c r="F732" s="50" t="s">
        <v>375</v>
      </c>
      <c r="G732" s="142">
        <v>19050</v>
      </c>
      <c r="H732" s="142">
        <v>19050</v>
      </c>
      <c r="I732" s="142">
        <v>0</v>
      </c>
      <c r="J732" s="142">
        <v>0</v>
      </c>
      <c r="K732" s="142">
        <v>0</v>
      </c>
      <c r="L732" s="142">
        <v>0</v>
      </c>
      <c r="M732" s="142">
        <v>0</v>
      </c>
      <c r="N732" s="142">
        <v>0</v>
      </c>
      <c r="O732" s="142">
        <v>19050</v>
      </c>
      <c r="P732" s="142">
        <v>15000</v>
      </c>
      <c r="Q732" s="142">
        <v>4050.0000000000005</v>
      </c>
      <c r="R732" s="142">
        <v>0</v>
      </c>
      <c r="S732" s="142">
        <v>0</v>
      </c>
      <c r="T732" s="142">
        <v>0</v>
      </c>
      <c r="U732" s="142">
        <v>0</v>
      </c>
      <c r="V732" s="142">
        <v>0</v>
      </c>
      <c r="W732" s="142">
        <v>0</v>
      </c>
      <c r="X732" s="142">
        <v>0</v>
      </c>
      <c r="Y732" s="142">
        <f t="shared" ref="Y732:Y741" si="260">SUM(Z732:AF732)+SUM(AI732:AO732)</f>
        <v>18982</v>
      </c>
      <c r="Z732" s="142">
        <v>0</v>
      </c>
      <c r="AA732" s="142">
        <v>0</v>
      </c>
      <c r="AB732" s="142">
        <v>0</v>
      </c>
      <c r="AC732" s="142">
        <v>0</v>
      </c>
      <c r="AD732" s="142">
        <v>0</v>
      </c>
      <c r="AE732" s="142">
        <v>0</v>
      </c>
      <c r="AF732" s="142">
        <f t="shared" ref="AF732:AF741" si="261">+AG732+AH732</f>
        <v>18982</v>
      </c>
      <c r="AG732" s="142">
        <v>14946</v>
      </c>
      <c r="AH732" s="142">
        <v>4036</v>
      </c>
      <c r="AI732" s="142">
        <v>0</v>
      </c>
      <c r="AJ732" s="142">
        <v>0</v>
      </c>
      <c r="AK732" s="142">
        <v>0</v>
      </c>
      <c r="AL732" s="142">
        <v>0</v>
      </c>
      <c r="AM732" s="142">
        <v>0</v>
      </c>
      <c r="AN732" s="142">
        <v>0</v>
      </c>
      <c r="AO732" s="142">
        <v>0</v>
      </c>
      <c r="AP732" s="214">
        <f t="shared" ref="AP732:AP741" si="262">+Y732/H732*100</f>
        <v>99.643044619422568</v>
      </c>
    </row>
    <row r="733" spans="1:42" s="47" customFormat="1" ht="22.5">
      <c r="A733" s="29" t="s">
        <v>29</v>
      </c>
      <c r="B733" s="29" t="s">
        <v>26</v>
      </c>
      <c r="C733" s="29">
        <v>840301</v>
      </c>
      <c r="D733" s="46" t="s">
        <v>549</v>
      </c>
      <c r="E733" s="53" t="s">
        <v>550</v>
      </c>
      <c r="F733" s="50" t="s">
        <v>341</v>
      </c>
      <c r="G733" s="142">
        <v>1200000</v>
      </c>
      <c r="H733" s="142">
        <v>389000</v>
      </c>
      <c r="I733" s="142">
        <v>306299</v>
      </c>
      <c r="J733" s="142">
        <v>0</v>
      </c>
      <c r="K733" s="142">
        <v>0</v>
      </c>
      <c r="L733" s="142">
        <v>82701</v>
      </c>
      <c r="M733" s="142">
        <v>0</v>
      </c>
      <c r="N733" s="142">
        <v>0</v>
      </c>
      <c r="O733" s="142">
        <v>0</v>
      </c>
      <c r="P733" s="142">
        <v>0</v>
      </c>
      <c r="Q733" s="142">
        <v>0</v>
      </c>
      <c r="R733" s="142">
        <v>0</v>
      </c>
      <c r="S733" s="142">
        <v>0</v>
      </c>
      <c r="T733" s="142">
        <v>0</v>
      </c>
      <c r="U733" s="142">
        <v>0</v>
      </c>
      <c r="V733" s="142">
        <v>0</v>
      </c>
      <c r="W733" s="142">
        <v>0</v>
      </c>
      <c r="X733" s="142">
        <v>0</v>
      </c>
      <c r="Y733" s="142">
        <f t="shared" si="260"/>
        <v>0</v>
      </c>
      <c r="Z733" s="142">
        <v>0</v>
      </c>
      <c r="AA733" s="142">
        <v>0</v>
      </c>
      <c r="AB733" s="142">
        <v>0</v>
      </c>
      <c r="AC733" s="142">
        <v>0</v>
      </c>
      <c r="AD733" s="142">
        <v>0</v>
      </c>
      <c r="AE733" s="142">
        <v>0</v>
      </c>
      <c r="AF733" s="142">
        <f t="shared" si="261"/>
        <v>0</v>
      </c>
      <c r="AG733" s="142">
        <v>0</v>
      </c>
      <c r="AH733" s="142">
        <v>0</v>
      </c>
      <c r="AI733" s="142">
        <v>0</v>
      </c>
      <c r="AJ733" s="142">
        <v>0</v>
      </c>
      <c r="AK733" s="142">
        <v>0</v>
      </c>
      <c r="AL733" s="142">
        <v>0</v>
      </c>
      <c r="AM733" s="142">
        <v>0</v>
      </c>
      <c r="AN733" s="142">
        <v>0</v>
      </c>
      <c r="AO733" s="142">
        <v>0</v>
      </c>
      <c r="AP733" s="214">
        <f t="shared" si="262"/>
        <v>0</v>
      </c>
    </row>
    <row r="734" spans="1:42" s="47" customFormat="1" ht="11.25">
      <c r="A734" s="45" t="s">
        <v>112</v>
      </c>
      <c r="B734" s="29" t="s">
        <v>26</v>
      </c>
      <c r="C734" s="29">
        <v>840301</v>
      </c>
      <c r="D734" s="29" t="s">
        <v>551</v>
      </c>
      <c r="E734" s="54" t="s">
        <v>552</v>
      </c>
      <c r="F734" s="55" t="s">
        <v>482</v>
      </c>
      <c r="G734" s="142">
        <v>8076426</v>
      </c>
      <c r="H734" s="142">
        <v>318202</v>
      </c>
      <c r="I734" s="142">
        <v>318202</v>
      </c>
      <c r="J734" s="142">
        <v>0</v>
      </c>
      <c r="K734" s="142">
        <v>0</v>
      </c>
      <c r="L734" s="142">
        <v>0</v>
      </c>
      <c r="M734" s="142">
        <v>0</v>
      </c>
      <c r="N734" s="142">
        <v>0</v>
      </c>
      <c r="O734" s="142">
        <v>0</v>
      </c>
      <c r="P734" s="142">
        <v>0</v>
      </c>
      <c r="Q734" s="142">
        <v>0</v>
      </c>
      <c r="R734" s="142">
        <v>0</v>
      </c>
      <c r="S734" s="142">
        <v>0</v>
      </c>
      <c r="T734" s="142">
        <v>0</v>
      </c>
      <c r="U734" s="142">
        <v>0</v>
      </c>
      <c r="V734" s="142">
        <v>0</v>
      </c>
      <c r="W734" s="142">
        <v>0</v>
      </c>
      <c r="X734" s="142">
        <v>0</v>
      </c>
      <c r="Y734" s="142">
        <f t="shared" si="260"/>
        <v>0</v>
      </c>
      <c r="Z734" s="142">
        <v>0</v>
      </c>
      <c r="AA734" s="142">
        <v>0</v>
      </c>
      <c r="AB734" s="142">
        <v>0</v>
      </c>
      <c r="AC734" s="142">
        <v>0</v>
      </c>
      <c r="AD734" s="142">
        <v>0</v>
      </c>
      <c r="AE734" s="142">
        <v>0</v>
      </c>
      <c r="AF734" s="142">
        <f t="shared" si="261"/>
        <v>0</v>
      </c>
      <c r="AG734" s="142">
        <v>0</v>
      </c>
      <c r="AH734" s="142">
        <v>0</v>
      </c>
      <c r="AI734" s="142">
        <v>0</v>
      </c>
      <c r="AJ734" s="142">
        <v>0</v>
      </c>
      <c r="AK734" s="142">
        <v>0</v>
      </c>
      <c r="AL734" s="142">
        <v>0</v>
      </c>
      <c r="AM734" s="142">
        <v>0</v>
      </c>
      <c r="AN734" s="142">
        <v>0</v>
      </c>
      <c r="AO734" s="142">
        <v>0</v>
      </c>
      <c r="AP734" s="214">
        <f t="shared" si="262"/>
        <v>0</v>
      </c>
    </row>
    <row r="735" spans="1:42" s="47" customFormat="1" ht="11.25">
      <c r="A735" s="45" t="s">
        <v>25</v>
      </c>
      <c r="B735" s="29" t="s">
        <v>26</v>
      </c>
      <c r="C735" s="45">
        <v>840301</v>
      </c>
      <c r="D735" s="29" t="s">
        <v>553</v>
      </c>
      <c r="E735" s="56" t="s">
        <v>554</v>
      </c>
      <c r="F735" s="57" t="s">
        <v>151</v>
      </c>
      <c r="G735" s="142">
        <v>3000</v>
      </c>
      <c r="H735" s="142">
        <v>3000</v>
      </c>
      <c r="I735" s="142">
        <v>0</v>
      </c>
      <c r="J735" s="142">
        <v>0</v>
      </c>
      <c r="K735" s="142">
        <v>0</v>
      </c>
      <c r="L735" s="142">
        <v>0</v>
      </c>
      <c r="M735" s="142">
        <v>0</v>
      </c>
      <c r="N735" s="142">
        <v>0</v>
      </c>
      <c r="O735" s="142">
        <v>3000</v>
      </c>
      <c r="P735" s="142">
        <v>2362</v>
      </c>
      <c r="Q735" s="142">
        <v>638</v>
      </c>
      <c r="R735" s="142">
        <v>0</v>
      </c>
      <c r="S735" s="142">
        <v>0</v>
      </c>
      <c r="T735" s="142">
        <v>0</v>
      </c>
      <c r="U735" s="142">
        <v>0</v>
      </c>
      <c r="V735" s="142">
        <v>0</v>
      </c>
      <c r="W735" s="142">
        <v>0</v>
      </c>
      <c r="X735" s="142">
        <v>0</v>
      </c>
      <c r="Y735" s="142">
        <f t="shared" si="260"/>
        <v>0</v>
      </c>
      <c r="Z735" s="142">
        <v>0</v>
      </c>
      <c r="AA735" s="142">
        <v>0</v>
      </c>
      <c r="AB735" s="142">
        <v>0</v>
      </c>
      <c r="AC735" s="142">
        <v>0</v>
      </c>
      <c r="AD735" s="142">
        <v>0</v>
      </c>
      <c r="AE735" s="142">
        <v>0</v>
      </c>
      <c r="AF735" s="142">
        <f t="shared" si="261"/>
        <v>0</v>
      </c>
      <c r="AG735" s="142">
        <v>0</v>
      </c>
      <c r="AH735" s="142">
        <v>0</v>
      </c>
      <c r="AI735" s="142">
        <v>0</v>
      </c>
      <c r="AJ735" s="142">
        <v>0</v>
      </c>
      <c r="AK735" s="142">
        <v>0</v>
      </c>
      <c r="AL735" s="142">
        <v>0</v>
      </c>
      <c r="AM735" s="142">
        <v>0</v>
      </c>
      <c r="AN735" s="142">
        <v>0</v>
      </c>
      <c r="AO735" s="142">
        <v>0</v>
      </c>
      <c r="AP735" s="214">
        <f t="shared" si="262"/>
        <v>0</v>
      </c>
    </row>
    <row r="736" spans="1:42" s="47" customFormat="1" ht="11.25">
      <c r="A736" s="29" t="s">
        <v>112</v>
      </c>
      <c r="B736" s="29" t="s">
        <v>26</v>
      </c>
      <c r="C736" s="45">
        <v>844301</v>
      </c>
      <c r="D736" s="29" t="s">
        <v>555</v>
      </c>
      <c r="E736" s="56" t="s">
        <v>556</v>
      </c>
      <c r="F736" s="57" t="s">
        <v>80</v>
      </c>
      <c r="G736" s="142">
        <v>76701</v>
      </c>
      <c r="H736" s="142">
        <v>76701</v>
      </c>
      <c r="I736" s="142">
        <v>0</v>
      </c>
      <c r="J736" s="142">
        <v>0</v>
      </c>
      <c r="K736" s="142">
        <v>0</v>
      </c>
      <c r="L736" s="142">
        <v>0</v>
      </c>
      <c r="M736" s="142">
        <v>0</v>
      </c>
      <c r="N736" s="142">
        <v>0</v>
      </c>
      <c r="O736" s="142">
        <v>0</v>
      </c>
      <c r="P736" s="142">
        <v>0</v>
      </c>
      <c r="Q736" s="142">
        <v>0</v>
      </c>
      <c r="R736" s="142">
        <v>0</v>
      </c>
      <c r="S736" s="142">
        <v>0</v>
      </c>
      <c r="T736" s="142">
        <v>0</v>
      </c>
      <c r="U736" s="142">
        <v>0</v>
      </c>
      <c r="V736" s="142">
        <v>76701</v>
      </c>
      <c r="W736" s="142">
        <v>0</v>
      </c>
      <c r="X736" s="142">
        <v>0</v>
      </c>
      <c r="Y736" s="142">
        <f t="shared" si="260"/>
        <v>0</v>
      </c>
      <c r="Z736" s="142">
        <v>0</v>
      </c>
      <c r="AA736" s="142">
        <v>0</v>
      </c>
      <c r="AB736" s="142">
        <v>0</v>
      </c>
      <c r="AC736" s="142">
        <v>0</v>
      </c>
      <c r="AD736" s="142">
        <v>0</v>
      </c>
      <c r="AE736" s="142">
        <v>0</v>
      </c>
      <c r="AF736" s="142">
        <f t="shared" si="261"/>
        <v>0</v>
      </c>
      <c r="AG736" s="142">
        <v>0</v>
      </c>
      <c r="AH736" s="142">
        <v>0</v>
      </c>
      <c r="AI736" s="142">
        <v>0</v>
      </c>
      <c r="AJ736" s="142">
        <v>0</v>
      </c>
      <c r="AK736" s="142">
        <v>0</v>
      </c>
      <c r="AL736" s="142">
        <v>0</v>
      </c>
      <c r="AM736" s="142">
        <v>0</v>
      </c>
      <c r="AN736" s="142">
        <v>0</v>
      </c>
      <c r="AO736" s="142">
        <v>0</v>
      </c>
      <c r="AP736" s="214">
        <f t="shared" si="262"/>
        <v>0</v>
      </c>
    </row>
    <row r="737" spans="1:42" s="47" customFormat="1" ht="11.25">
      <c r="A737" s="45" t="s">
        <v>25</v>
      </c>
      <c r="B737" s="29" t="s">
        <v>26</v>
      </c>
      <c r="C737" s="45">
        <v>847501</v>
      </c>
      <c r="D737" s="29" t="s">
        <v>557</v>
      </c>
      <c r="E737" s="56" t="s">
        <v>558</v>
      </c>
      <c r="F737" s="57" t="s">
        <v>80</v>
      </c>
      <c r="G737" s="142">
        <v>23299</v>
      </c>
      <c r="H737" s="142">
        <v>4600</v>
      </c>
      <c r="I737" s="142">
        <v>0</v>
      </c>
      <c r="J737" s="142">
        <v>0</v>
      </c>
      <c r="K737" s="142">
        <v>0</v>
      </c>
      <c r="L737" s="142">
        <v>0</v>
      </c>
      <c r="M737" s="142">
        <v>0</v>
      </c>
      <c r="N737" s="142">
        <v>0</v>
      </c>
      <c r="O737" s="142">
        <v>0</v>
      </c>
      <c r="P737" s="142">
        <v>0</v>
      </c>
      <c r="Q737" s="142">
        <v>0</v>
      </c>
      <c r="R737" s="142">
        <v>0</v>
      </c>
      <c r="S737" s="142">
        <v>0</v>
      </c>
      <c r="T737" s="142">
        <v>0</v>
      </c>
      <c r="U737" s="142">
        <v>0</v>
      </c>
      <c r="V737" s="142">
        <v>4600</v>
      </c>
      <c r="W737" s="142">
        <v>0</v>
      </c>
      <c r="X737" s="142">
        <v>0</v>
      </c>
      <c r="Y737" s="142">
        <f t="shared" si="260"/>
        <v>0</v>
      </c>
      <c r="Z737" s="142">
        <v>0</v>
      </c>
      <c r="AA737" s="142">
        <v>0</v>
      </c>
      <c r="AB737" s="142">
        <v>0</v>
      </c>
      <c r="AC737" s="142">
        <v>0</v>
      </c>
      <c r="AD737" s="142">
        <v>0</v>
      </c>
      <c r="AE737" s="142">
        <v>0</v>
      </c>
      <c r="AF737" s="142">
        <f t="shared" si="261"/>
        <v>0</v>
      </c>
      <c r="AG737" s="142">
        <v>0</v>
      </c>
      <c r="AH737" s="142">
        <v>0</v>
      </c>
      <c r="AI737" s="142">
        <v>0</v>
      </c>
      <c r="AJ737" s="142">
        <v>0</v>
      </c>
      <c r="AK737" s="142">
        <v>0</v>
      </c>
      <c r="AL737" s="142">
        <v>0</v>
      </c>
      <c r="AM737" s="142">
        <v>0</v>
      </c>
      <c r="AN737" s="142">
        <v>0</v>
      </c>
      <c r="AO737" s="142">
        <v>0</v>
      </c>
      <c r="AP737" s="214">
        <f t="shared" si="262"/>
        <v>0</v>
      </c>
    </row>
    <row r="738" spans="1:42" s="47" customFormat="1" ht="11.25">
      <c r="A738" s="45" t="s">
        <v>112</v>
      </c>
      <c r="B738" s="58" t="s">
        <v>26</v>
      </c>
      <c r="C738" s="29">
        <v>895501</v>
      </c>
      <c r="D738" s="29" t="s">
        <v>559</v>
      </c>
      <c r="E738" s="56" t="s">
        <v>560</v>
      </c>
      <c r="F738" s="55" t="s">
        <v>482</v>
      </c>
      <c r="G738" s="142">
        <v>2000000</v>
      </c>
      <c r="H738" s="142">
        <v>0</v>
      </c>
      <c r="I738" s="142">
        <v>0</v>
      </c>
      <c r="J738" s="142">
        <v>0</v>
      </c>
      <c r="K738" s="142">
        <v>0</v>
      </c>
      <c r="L738" s="142">
        <v>0</v>
      </c>
      <c r="M738" s="142">
        <v>0</v>
      </c>
      <c r="N738" s="142">
        <v>0</v>
      </c>
      <c r="O738" s="142">
        <v>0</v>
      </c>
      <c r="P738" s="142">
        <v>0</v>
      </c>
      <c r="Q738" s="142">
        <v>0</v>
      </c>
      <c r="R738" s="142">
        <v>0</v>
      </c>
      <c r="S738" s="142">
        <v>0</v>
      </c>
      <c r="T738" s="142">
        <v>0</v>
      </c>
      <c r="U738" s="142">
        <v>0</v>
      </c>
      <c r="V738" s="142">
        <v>0</v>
      </c>
      <c r="W738" s="142">
        <v>0</v>
      </c>
      <c r="X738" s="142">
        <v>0</v>
      </c>
      <c r="Y738" s="142">
        <f t="shared" si="260"/>
        <v>0</v>
      </c>
      <c r="Z738" s="142">
        <v>0</v>
      </c>
      <c r="AA738" s="142">
        <v>0</v>
      </c>
      <c r="AB738" s="142">
        <v>0</v>
      </c>
      <c r="AC738" s="142">
        <v>0</v>
      </c>
      <c r="AD738" s="142">
        <v>0</v>
      </c>
      <c r="AE738" s="142">
        <v>0</v>
      </c>
      <c r="AF738" s="142">
        <f t="shared" si="261"/>
        <v>0</v>
      </c>
      <c r="AG738" s="142">
        <v>0</v>
      </c>
      <c r="AH738" s="142">
        <v>0</v>
      </c>
      <c r="AI738" s="142">
        <v>0</v>
      </c>
      <c r="AJ738" s="142">
        <v>0</v>
      </c>
      <c r="AK738" s="142">
        <v>0</v>
      </c>
      <c r="AL738" s="142">
        <v>0</v>
      </c>
      <c r="AM738" s="142">
        <v>0</v>
      </c>
      <c r="AN738" s="142">
        <v>0</v>
      </c>
      <c r="AO738" s="142">
        <v>0</v>
      </c>
      <c r="AP738" s="214" t="s">
        <v>992</v>
      </c>
    </row>
    <row r="739" spans="1:42" s="47" customFormat="1" ht="11.25">
      <c r="A739" s="29" t="s">
        <v>112</v>
      </c>
      <c r="B739" s="59" t="s">
        <v>26</v>
      </c>
      <c r="C739" s="45">
        <v>845601</v>
      </c>
      <c r="D739" s="29" t="s">
        <v>561</v>
      </c>
      <c r="E739" s="56" t="s">
        <v>562</v>
      </c>
      <c r="F739" s="57" t="s">
        <v>151</v>
      </c>
      <c r="G739" s="142">
        <v>30000</v>
      </c>
      <c r="H739" s="142">
        <v>30000</v>
      </c>
      <c r="I739" s="142">
        <v>30000</v>
      </c>
      <c r="J739" s="142">
        <v>0</v>
      </c>
      <c r="K739" s="142">
        <v>0</v>
      </c>
      <c r="L739" s="142">
        <v>0</v>
      </c>
      <c r="M739" s="142">
        <v>0</v>
      </c>
      <c r="N739" s="142">
        <v>0</v>
      </c>
      <c r="O739" s="142">
        <v>0</v>
      </c>
      <c r="P739" s="142">
        <v>0</v>
      </c>
      <c r="Q739" s="142">
        <v>0</v>
      </c>
      <c r="R739" s="142">
        <v>0</v>
      </c>
      <c r="S739" s="142">
        <v>0</v>
      </c>
      <c r="T739" s="142">
        <v>0</v>
      </c>
      <c r="U739" s="142">
        <v>0</v>
      </c>
      <c r="V739" s="142">
        <v>0</v>
      </c>
      <c r="W739" s="142">
        <v>0</v>
      </c>
      <c r="X739" s="142">
        <v>0</v>
      </c>
      <c r="Y739" s="142">
        <f t="shared" si="260"/>
        <v>0</v>
      </c>
      <c r="Z739" s="142">
        <v>0</v>
      </c>
      <c r="AA739" s="142">
        <v>0</v>
      </c>
      <c r="AB739" s="142">
        <v>0</v>
      </c>
      <c r="AC739" s="142">
        <v>0</v>
      </c>
      <c r="AD739" s="142">
        <v>0</v>
      </c>
      <c r="AE739" s="142">
        <v>0</v>
      </c>
      <c r="AF739" s="142">
        <f t="shared" si="261"/>
        <v>0</v>
      </c>
      <c r="AG739" s="142">
        <v>0</v>
      </c>
      <c r="AH739" s="142">
        <v>0</v>
      </c>
      <c r="AI739" s="142">
        <v>0</v>
      </c>
      <c r="AJ739" s="142">
        <v>0</v>
      </c>
      <c r="AK739" s="142">
        <v>0</v>
      </c>
      <c r="AL739" s="142">
        <v>0</v>
      </c>
      <c r="AM739" s="142">
        <v>0</v>
      </c>
      <c r="AN739" s="142">
        <v>0</v>
      </c>
      <c r="AO739" s="142">
        <v>0</v>
      </c>
      <c r="AP739" s="214">
        <f t="shared" si="262"/>
        <v>0</v>
      </c>
    </row>
    <row r="740" spans="1:42" s="47" customFormat="1" ht="11.25">
      <c r="A740" s="45" t="s">
        <v>112</v>
      </c>
      <c r="B740" s="29" t="s">
        <v>26</v>
      </c>
      <c r="C740" s="45">
        <v>840301</v>
      </c>
      <c r="D740" s="29" t="s">
        <v>726</v>
      </c>
      <c r="E740" s="56" t="s">
        <v>565</v>
      </c>
      <c r="F740" s="57">
        <v>2021</v>
      </c>
      <c r="G740" s="142">
        <v>0</v>
      </c>
      <c r="H740" s="142">
        <v>0</v>
      </c>
      <c r="I740" s="142">
        <v>0</v>
      </c>
      <c r="J740" s="142">
        <v>0</v>
      </c>
      <c r="K740" s="142">
        <v>0</v>
      </c>
      <c r="L740" s="142">
        <v>0</v>
      </c>
      <c r="M740" s="142">
        <v>0</v>
      </c>
      <c r="N740" s="142">
        <v>0</v>
      </c>
      <c r="O740" s="142">
        <v>0</v>
      </c>
      <c r="P740" s="142">
        <v>0</v>
      </c>
      <c r="Q740" s="142">
        <v>0</v>
      </c>
      <c r="R740" s="142">
        <v>0</v>
      </c>
      <c r="S740" s="142">
        <v>0</v>
      </c>
      <c r="T740" s="142">
        <v>0</v>
      </c>
      <c r="U740" s="142">
        <v>0</v>
      </c>
      <c r="V740" s="142">
        <v>0</v>
      </c>
      <c r="W740" s="142">
        <v>0</v>
      </c>
      <c r="X740" s="142">
        <v>0</v>
      </c>
      <c r="Y740" s="142">
        <f t="shared" si="260"/>
        <v>0</v>
      </c>
      <c r="Z740" s="142">
        <v>0</v>
      </c>
      <c r="AA740" s="142">
        <v>0</v>
      </c>
      <c r="AB740" s="142">
        <v>0</v>
      </c>
      <c r="AC740" s="142">
        <v>0</v>
      </c>
      <c r="AD740" s="142">
        <v>0</v>
      </c>
      <c r="AE740" s="142">
        <v>0</v>
      </c>
      <c r="AF740" s="142">
        <f t="shared" si="261"/>
        <v>0</v>
      </c>
      <c r="AG740" s="142">
        <v>0</v>
      </c>
      <c r="AH740" s="142">
        <v>0</v>
      </c>
      <c r="AI740" s="142">
        <v>0</v>
      </c>
      <c r="AJ740" s="142">
        <v>0</v>
      </c>
      <c r="AK740" s="142">
        <v>0</v>
      </c>
      <c r="AL740" s="142">
        <v>0</v>
      </c>
      <c r="AM740" s="142">
        <v>0</v>
      </c>
      <c r="AN740" s="142">
        <v>0</v>
      </c>
      <c r="AO740" s="142">
        <v>0</v>
      </c>
      <c r="AP740" s="214" t="s">
        <v>992</v>
      </c>
    </row>
    <row r="741" spans="1:42" s="47" customFormat="1" ht="11.25">
      <c r="A741" s="45" t="s">
        <v>112</v>
      </c>
      <c r="B741" s="29" t="s">
        <v>26</v>
      </c>
      <c r="C741" s="45">
        <v>840301</v>
      </c>
      <c r="D741" s="29" t="s">
        <v>737</v>
      </c>
      <c r="E741" s="56" t="s">
        <v>725</v>
      </c>
      <c r="F741" s="57">
        <v>2021</v>
      </c>
      <c r="G741" s="142">
        <v>2763603</v>
      </c>
      <c r="H741" s="142">
        <v>2763603</v>
      </c>
      <c r="I741" s="142">
        <v>2763603</v>
      </c>
      <c r="J741" s="142">
        <v>0</v>
      </c>
      <c r="K741" s="142">
        <v>0</v>
      </c>
      <c r="L741" s="142">
        <v>0</v>
      </c>
      <c r="M741" s="142">
        <v>0</v>
      </c>
      <c r="N741" s="142">
        <v>0</v>
      </c>
      <c r="O741" s="142">
        <v>0</v>
      </c>
      <c r="P741" s="142">
        <v>0</v>
      </c>
      <c r="Q741" s="142">
        <v>0</v>
      </c>
      <c r="R741" s="142">
        <v>0</v>
      </c>
      <c r="S741" s="142">
        <v>0</v>
      </c>
      <c r="T741" s="142">
        <v>0</v>
      </c>
      <c r="U741" s="142">
        <v>0</v>
      </c>
      <c r="V741" s="142">
        <v>0</v>
      </c>
      <c r="W741" s="142">
        <v>0</v>
      </c>
      <c r="X741" s="142">
        <v>0</v>
      </c>
      <c r="Y741" s="142">
        <f t="shared" si="260"/>
        <v>0</v>
      </c>
      <c r="Z741" s="142">
        <v>0</v>
      </c>
      <c r="AA741" s="142">
        <v>0</v>
      </c>
      <c r="AB741" s="142">
        <v>0</v>
      </c>
      <c r="AC741" s="142">
        <v>0</v>
      </c>
      <c r="AD741" s="142">
        <v>0</v>
      </c>
      <c r="AE741" s="142">
        <v>0</v>
      </c>
      <c r="AF741" s="142">
        <f t="shared" si="261"/>
        <v>0</v>
      </c>
      <c r="AG741" s="142">
        <v>0</v>
      </c>
      <c r="AH741" s="142">
        <v>0</v>
      </c>
      <c r="AI741" s="142">
        <v>0</v>
      </c>
      <c r="AJ741" s="142">
        <v>0</v>
      </c>
      <c r="AK741" s="142">
        <v>0</v>
      </c>
      <c r="AL741" s="142">
        <v>0</v>
      </c>
      <c r="AM741" s="142">
        <v>0</v>
      </c>
      <c r="AN741" s="142">
        <v>0</v>
      </c>
      <c r="AO741" s="142">
        <v>0</v>
      </c>
      <c r="AP741" s="214">
        <f t="shared" si="262"/>
        <v>0</v>
      </c>
    </row>
    <row r="742" spans="1:42" s="47" customFormat="1" ht="13.5" customHeight="1">
      <c r="A742" s="45"/>
      <c r="B742" s="29"/>
      <c r="C742" s="45"/>
      <c r="D742" s="29"/>
      <c r="E742" s="56"/>
      <c r="F742" s="57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  <c r="AN742" s="142"/>
      <c r="AO742" s="142"/>
      <c r="AP742" s="220"/>
    </row>
    <row r="743" spans="1:42" s="47" customFormat="1" ht="11.25">
      <c r="A743" s="45"/>
      <c r="B743" s="29"/>
      <c r="C743" s="45"/>
      <c r="D743" s="29"/>
      <c r="E743" s="109" t="s">
        <v>564</v>
      </c>
      <c r="F743" s="57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  <c r="AN743" s="142"/>
      <c r="AO743" s="142"/>
      <c r="AP743" s="220"/>
    </row>
    <row r="744" spans="1:42" s="47" customFormat="1" ht="11.25">
      <c r="A744" s="45" t="s">
        <v>25</v>
      </c>
      <c r="B744" s="29" t="s">
        <v>30</v>
      </c>
      <c r="C744" s="45">
        <v>895602</v>
      </c>
      <c r="D744" s="29" t="s">
        <v>563</v>
      </c>
      <c r="E744" s="56" t="s">
        <v>564</v>
      </c>
      <c r="F744" s="57" t="s">
        <v>482</v>
      </c>
      <c r="G744" s="142">
        <v>2029000</v>
      </c>
      <c r="H744" s="142">
        <v>29000</v>
      </c>
      <c r="I744" s="142">
        <v>0</v>
      </c>
      <c r="J744" s="142">
        <v>0</v>
      </c>
      <c r="K744" s="142">
        <v>0</v>
      </c>
      <c r="L744" s="142">
        <v>0</v>
      </c>
      <c r="M744" s="142">
        <v>0</v>
      </c>
      <c r="N744" s="142">
        <v>0</v>
      </c>
      <c r="O744" s="142">
        <v>29000</v>
      </c>
      <c r="P744" s="142">
        <v>22837</v>
      </c>
      <c r="Q744" s="142">
        <v>6163</v>
      </c>
      <c r="R744" s="142">
        <v>0</v>
      </c>
      <c r="S744" s="142">
        <v>0</v>
      </c>
      <c r="T744" s="142">
        <v>0</v>
      </c>
      <c r="U744" s="142">
        <v>0</v>
      </c>
      <c r="V744" s="142">
        <v>0</v>
      </c>
      <c r="W744" s="142">
        <v>0</v>
      </c>
      <c r="X744" s="142">
        <v>0</v>
      </c>
      <c r="Y744" s="142">
        <f t="shared" ref="Y744" si="263">SUM(Z744:AF744)+SUM(AI744:AO744)</f>
        <v>0</v>
      </c>
      <c r="Z744" s="142">
        <v>0</v>
      </c>
      <c r="AA744" s="142">
        <v>0</v>
      </c>
      <c r="AB744" s="142">
        <v>0</v>
      </c>
      <c r="AC744" s="142">
        <v>0</v>
      </c>
      <c r="AD744" s="142">
        <v>0</v>
      </c>
      <c r="AE744" s="142">
        <v>0</v>
      </c>
      <c r="AF744" s="142">
        <f t="shared" ref="AF744" si="264">+AG744+AH744</f>
        <v>0</v>
      </c>
      <c r="AG744" s="142">
        <v>0</v>
      </c>
      <c r="AH744" s="142">
        <v>0</v>
      </c>
      <c r="AI744" s="142">
        <v>0</v>
      </c>
      <c r="AJ744" s="142">
        <v>0</v>
      </c>
      <c r="AK744" s="142">
        <v>0</v>
      </c>
      <c r="AL744" s="142">
        <v>0</v>
      </c>
      <c r="AM744" s="142">
        <v>0</v>
      </c>
      <c r="AN744" s="142">
        <v>0</v>
      </c>
      <c r="AO744" s="142">
        <v>0</v>
      </c>
      <c r="AP744" s="214">
        <f t="shared" ref="AP744" si="265">+Y744/H744*100</f>
        <v>0</v>
      </c>
    </row>
    <row r="745" spans="1:42" s="47" customFormat="1" ht="11.25">
      <c r="B745" s="29"/>
      <c r="C745" s="45"/>
      <c r="D745" s="29"/>
      <c r="E745" s="56" t="s">
        <v>878</v>
      </c>
      <c r="F745" s="57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  <c r="AN745" s="142"/>
      <c r="AO745" s="142"/>
      <c r="AP745" s="220"/>
    </row>
    <row r="746" spans="1:42" s="47" customFormat="1" ht="11.25">
      <c r="A746" s="29" t="s">
        <v>54</v>
      </c>
      <c r="B746" s="29" t="s">
        <v>30</v>
      </c>
      <c r="C746" s="119">
        <v>895602</v>
      </c>
      <c r="D746" s="103" t="s">
        <v>884</v>
      </c>
      <c r="E746" s="102" t="s">
        <v>879</v>
      </c>
      <c r="F746" s="57">
        <v>2021</v>
      </c>
      <c r="G746" s="142">
        <v>50000</v>
      </c>
      <c r="H746" s="142">
        <v>50000</v>
      </c>
      <c r="I746" s="142">
        <v>0</v>
      </c>
      <c r="J746" s="142">
        <v>0</v>
      </c>
      <c r="K746" s="142">
        <v>0</v>
      </c>
      <c r="L746" s="142">
        <v>0</v>
      </c>
      <c r="M746" s="142">
        <v>0</v>
      </c>
      <c r="N746" s="142">
        <v>0</v>
      </c>
      <c r="O746" s="142">
        <v>50000</v>
      </c>
      <c r="P746" s="142">
        <v>39370</v>
      </c>
      <c r="Q746" s="142">
        <v>10630</v>
      </c>
      <c r="R746" s="142">
        <v>0</v>
      </c>
      <c r="S746" s="142">
        <v>0</v>
      </c>
      <c r="T746" s="142">
        <v>0</v>
      </c>
      <c r="U746" s="142">
        <v>0</v>
      </c>
      <c r="V746" s="142">
        <v>0</v>
      </c>
      <c r="W746" s="142">
        <v>0</v>
      </c>
      <c r="X746" s="142">
        <v>0</v>
      </c>
      <c r="Y746" s="142">
        <f t="shared" ref="Y746:Y750" si="266">SUM(Z746:AF746)+SUM(AI746:AO746)</f>
        <v>0</v>
      </c>
      <c r="Z746" s="142">
        <v>0</v>
      </c>
      <c r="AA746" s="142">
        <v>0</v>
      </c>
      <c r="AB746" s="142">
        <v>0</v>
      </c>
      <c r="AC746" s="142">
        <v>0</v>
      </c>
      <c r="AD746" s="142">
        <v>0</v>
      </c>
      <c r="AE746" s="142">
        <v>0</v>
      </c>
      <c r="AF746" s="142">
        <f t="shared" ref="AF746:AF750" si="267">+AG746+AH746</f>
        <v>0</v>
      </c>
      <c r="AG746" s="142">
        <v>0</v>
      </c>
      <c r="AH746" s="142">
        <v>0</v>
      </c>
      <c r="AI746" s="142">
        <v>0</v>
      </c>
      <c r="AJ746" s="142">
        <v>0</v>
      </c>
      <c r="AK746" s="142">
        <v>0</v>
      </c>
      <c r="AL746" s="142">
        <v>0</v>
      </c>
      <c r="AM746" s="142">
        <v>0</v>
      </c>
      <c r="AN746" s="142">
        <v>0</v>
      </c>
      <c r="AO746" s="142">
        <v>0</v>
      </c>
      <c r="AP746" s="214">
        <f t="shared" ref="AP746:AP750" si="268">+Y746/H746*100</f>
        <v>0</v>
      </c>
    </row>
    <row r="747" spans="1:42" s="47" customFormat="1" ht="11.25">
      <c r="A747" s="29" t="s">
        <v>54</v>
      </c>
      <c r="B747" s="29" t="s">
        <v>30</v>
      </c>
      <c r="C747" s="119">
        <v>895602</v>
      </c>
      <c r="D747" s="103" t="s">
        <v>885</v>
      </c>
      <c r="E747" s="102" t="s">
        <v>880</v>
      </c>
      <c r="F747" s="57">
        <v>2021</v>
      </c>
      <c r="G747" s="142">
        <v>50000</v>
      </c>
      <c r="H747" s="142">
        <v>50000</v>
      </c>
      <c r="I747" s="142">
        <v>0</v>
      </c>
      <c r="J747" s="142">
        <v>0</v>
      </c>
      <c r="K747" s="142">
        <v>0</v>
      </c>
      <c r="L747" s="142">
        <v>0</v>
      </c>
      <c r="M747" s="142">
        <v>0</v>
      </c>
      <c r="N747" s="142">
        <v>0</v>
      </c>
      <c r="O747" s="142">
        <v>50000</v>
      </c>
      <c r="P747" s="142">
        <v>39370</v>
      </c>
      <c r="Q747" s="142">
        <v>10630</v>
      </c>
      <c r="R747" s="142">
        <v>0</v>
      </c>
      <c r="S747" s="142">
        <v>0</v>
      </c>
      <c r="T747" s="142">
        <v>0</v>
      </c>
      <c r="U747" s="142">
        <v>0</v>
      </c>
      <c r="V747" s="142">
        <v>0</v>
      </c>
      <c r="W747" s="142">
        <v>0</v>
      </c>
      <c r="X747" s="142">
        <v>0</v>
      </c>
      <c r="Y747" s="142">
        <f t="shared" si="266"/>
        <v>0</v>
      </c>
      <c r="Z747" s="142">
        <v>0</v>
      </c>
      <c r="AA747" s="142">
        <v>0</v>
      </c>
      <c r="AB747" s="142">
        <v>0</v>
      </c>
      <c r="AC747" s="142">
        <v>0</v>
      </c>
      <c r="AD747" s="142">
        <v>0</v>
      </c>
      <c r="AE747" s="142">
        <v>0</v>
      </c>
      <c r="AF747" s="142">
        <f t="shared" si="267"/>
        <v>0</v>
      </c>
      <c r="AG747" s="142">
        <v>0</v>
      </c>
      <c r="AH747" s="142">
        <v>0</v>
      </c>
      <c r="AI747" s="142">
        <v>0</v>
      </c>
      <c r="AJ747" s="142">
        <v>0</v>
      </c>
      <c r="AK747" s="142">
        <v>0</v>
      </c>
      <c r="AL747" s="142">
        <v>0</v>
      </c>
      <c r="AM747" s="142">
        <v>0</v>
      </c>
      <c r="AN747" s="142">
        <v>0</v>
      </c>
      <c r="AO747" s="142">
        <v>0</v>
      </c>
      <c r="AP747" s="214">
        <f t="shared" si="268"/>
        <v>0</v>
      </c>
    </row>
    <row r="748" spans="1:42" s="47" customFormat="1" ht="11.25">
      <c r="A748" s="29" t="s">
        <v>54</v>
      </c>
      <c r="B748" s="29" t="s">
        <v>30</v>
      </c>
      <c r="C748" s="119">
        <v>895602</v>
      </c>
      <c r="D748" s="103" t="s">
        <v>886</v>
      </c>
      <c r="E748" s="102" t="s">
        <v>881</v>
      </c>
      <c r="F748" s="57">
        <v>2021</v>
      </c>
      <c r="G748" s="142">
        <v>50000</v>
      </c>
      <c r="H748" s="142">
        <v>50000</v>
      </c>
      <c r="I748" s="142">
        <v>0</v>
      </c>
      <c r="J748" s="142">
        <v>0</v>
      </c>
      <c r="K748" s="142">
        <v>0</v>
      </c>
      <c r="L748" s="142">
        <v>0</v>
      </c>
      <c r="M748" s="142">
        <v>0</v>
      </c>
      <c r="N748" s="142">
        <v>0</v>
      </c>
      <c r="O748" s="142">
        <v>50000</v>
      </c>
      <c r="P748" s="142">
        <v>39370</v>
      </c>
      <c r="Q748" s="142">
        <v>10630</v>
      </c>
      <c r="R748" s="142">
        <v>0</v>
      </c>
      <c r="S748" s="142">
        <v>0</v>
      </c>
      <c r="T748" s="142">
        <v>0</v>
      </c>
      <c r="U748" s="142">
        <v>0</v>
      </c>
      <c r="V748" s="142">
        <v>0</v>
      </c>
      <c r="W748" s="142">
        <v>0</v>
      </c>
      <c r="X748" s="142">
        <v>0</v>
      </c>
      <c r="Y748" s="142">
        <f t="shared" si="266"/>
        <v>0</v>
      </c>
      <c r="Z748" s="142">
        <v>0</v>
      </c>
      <c r="AA748" s="142">
        <v>0</v>
      </c>
      <c r="AB748" s="142">
        <v>0</v>
      </c>
      <c r="AC748" s="142">
        <v>0</v>
      </c>
      <c r="AD748" s="142">
        <v>0</v>
      </c>
      <c r="AE748" s="142">
        <v>0</v>
      </c>
      <c r="AF748" s="142">
        <f t="shared" si="267"/>
        <v>0</v>
      </c>
      <c r="AG748" s="142">
        <v>0</v>
      </c>
      <c r="AH748" s="142">
        <v>0</v>
      </c>
      <c r="AI748" s="142">
        <v>0</v>
      </c>
      <c r="AJ748" s="142">
        <v>0</v>
      </c>
      <c r="AK748" s="142">
        <v>0</v>
      </c>
      <c r="AL748" s="142">
        <v>0</v>
      </c>
      <c r="AM748" s="142">
        <v>0</v>
      </c>
      <c r="AN748" s="142">
        <v>0</v>
      </c>
      <c r="AO748" s="142">
        <v>0</v>
      </c>
      <c r="AP748" s="214">
        <f t="shared" si="268"/>
        <v>0</v>
      </c>
    </row>
    <row r="749" spans="1:42" s="47" customFormat="1" ht="11.25">
      <c r="A749" s="29" t="s">
        <v>54</v>
      </c>
      <c r="B749" s="29" t="s">
        <v>30</v>
      </c>
      <c r="C749" s="119">
        <v>895602</v>
      </c>
      <c r="D749" s="103" t="s">
        <v>887</v>
      </c>
      <c r="E749" s="102" t="s">
        <v>882</v>
      </c>
      <c r="F749" s="57">
        <v>2021</v>
      </c>
      <c r="G749" s="142">
        <v>50000</v>
      </c>
      <c r="H749" s="142">
        <v>50000</v>
      </c>
      <c r="I749" s="142">
        <v>0</v>
      </c>
      <c r="J749" s="142">
        <v>0</v>
      </c>
      <c r="K749" s="142">
        <v>0</v>
      </c>
      <c r="L749" s="142">
        <v>0</v>
      </c>
      <c r="M749" s="142">
        <v>0</v>
      </c>
      <c r="N749" s="142">
        <v>0</v>
      </c>
      <c r="O749" s="142">
        <v>50000</v>
      </c>
      <c r="P749" s="142">
        <v>39370</v>
      </c>
      <c r="Q749" s="142">
        <v>10630</v>
      </c>
      <c r="R749" s="142">
        <v>0</v>
      </c>
      <c r="S749" s="142">
        <v>0</v>
      </c>
      <c r="T749" s="142">
        <v>0</v>
      </c>
      <c r="U749" s="142">
        <v>0</v>
      </c>
      <c r="V749" s="142">
        <v>0</v>
      </c>
      <c r="W749" s="142">
        <v>0</v>
      </c>
      <c r="X749" s="142">
        <v>0</v>
      </c>
      <c r="Y749" s="142">
        <f t="shared" si="266"/>
        <v>0</v>
      </c>
      <c r="Z749" s="142">
        <v>0</v>
      </c>
      <c r="AA749" s="142">
        <v>0</v>
      </c>
      <c r="AB749" s="142">
        <v>0</v>
      </c>
      <c r="AC749" s="142">
        <v>0</v>
      </c>
      <c r="AD749" s="142">
        <v>0</v>
      </c>
      <c r="AE749" s="142">
        <v>0</v>
      </c>
      <c r="AF749" s="142">
        <f t="shared" si="267"/>
        <v>0</v>
      </c>
      <c r="AG749" s="142">
        <v>0</v>
      </c>
      <c r="AH749" s="142">
        <v>0</v>
      </c>
      <c r="AI749" s="142">
        <v>0</v>
      </c>
      <c r="AJ749" s="142">
        <v>0</v>
      </c>
      <c r="AK749" s="142">
        <v>0</v>
      </c>
      <c r="AL749" s="142">
        <v>0</v>
      </c>
      <c r="AM749" s="142">
        <v>0</v>
      </c>
      <c r="AN749" s="142">
        <v>0</v>
      </c>
      <c r="AO749" s="142">
        <v>0</v>
      </c>
      <c r="AP749" s="214">
        <f t="shared" si="268"/>
        <v>0</v>
      </c>
    </row>
    <row r="750" spans="1:42" s="47" customFormat="1" ht="11.25">
      <c r="A750" s="29" t="s">
        <v>54</v>
      </c>
      <c r="B750" s="29" t="s">
        <v>30</v>
      </c>
      <c r="C750" s="119">
        <v>895602</v>
      </c>
      <c r="D750" s="103" t="s">
        <v>888</v>
      </c>
      <c r="E750" s="102" t="s">
        <v>883</v>
      </c>
      <c r="F750" s="57">
        <v>2021</v>
      </c>
      <c r="G750" s="142">
        <v>50000</v>
      </c>
      <c r="H750" s="142">
        <v>50000</v>
      </c>
      <c r="I750" s="142">
        <v>0</v>
      </c>
      <c r="J750" s="142">
        <v>0</v>
      </c>
      <c r="K750" s="142">
        <v>0</v>
      </c>
      <c r="L750" s="142">
        <v>0</v>
      </c>
      <c r="M750" s="142">
        <v>0</v>
      </c>
      <c r="N750" s="142">
        <v>0</v>
      </c>
      <c r="O750" s="142">
        <v>50000</v>
      </c>
      <c r="P750" s="142">
        <v>39370</v>
      </c>
      <c r="Q750" s="142">
        <v>10630</v>
      </c>
      <c r="R750" s="142">
        <v>0</v>
      </c>
      <c r="S750" s="142">
        <v>0</v>
      </c>
      <c r="T750" s="142">
        <v>0</v>
      </c>
      <c r="U750" s="142">
        <v>0</v>
      </c>
      <c r="V750" s="142">
        <v>0</v>
      </c>
      <c r="W750" s="142">
        <v>0</v>
      </c>
      <c r="X750" s="142">
        <v>0</v>
      </c>
      <c r="Y750" s="142">
        <f t="shared" si="266"/>
        <v>0</v>
      </c>
      <c r="Z750" s="142">
        <v>0</v>
      </c>
      <c r="AA750" s="142">
        <v>0</v>
      </c>
      <c r="AB750" s="142">
        <v>0</v>
      </c>
      <c r="AC750" s="142">
        <v>0</v>
      </c>
      <c r="AD750" s="142">
        <v>0</v>
      </c>
      <c r="AE750" s="142">
        <v>0</v>
      </c>
      <c r="AF750" s="142">
        <f t="shared" si="267"/>
        <v>0</v>
      </c>
      <c r="AG750" s="142">
        <v>0</v>
      </c>
      <c r="AH750" s="142">
        <v>0</v>
      </c>
      <c r="AI750" s="142">
        <v>0</v>
      </c>
      <c r="AJ750" s="142">
        <v>0</v>
      </c>
      <c r="AK750" s="142">
        <v>0</v>
      </c>
      <c r="AL750" s="142">
        <v>0</v>
      </c>
      <c r="AM750" s="142">
        <v>0</v>
      </c>
      <c r="AN750" s="142">
        <v>0</v>
      </c>
      <c r="AO750" s="142">
        <v>0</v>
      </c>
      <c r="AP750" s="214">
        <f t="shared" si="268"/>
        <v>0</v>
      </c>
    </row>
    <row r="751" spans="1:42" s="47" customFormat="1" ht="11.25">
      <c r="A751" s="45"/>
      <c r="B751" s="29"/>
      <c r="C751" s="45"/>
      <c r="D751" s="29"/>
      <c r="E751" s="56" t="s">
        <v>889</v>
      </c>
      <c r="F751" s="57"/>
      <c r="G751" s="142"/>
      <c r="H751" s="142">
        <v>0</v>
      </c>
      <c r="I751" s="142">
        <v>0</v>
      </c>
      <c r="J751" s="142">
        <v>0</v>
      </c>
      <c r="K751" s="142">
        <v>0</v>
      </c>
      <c r="L751" s="142">
        <v>0</v>
      </c>
      <c r="M751" s="142">
        <v>0</v>
      </c>
      <c r="N751" s="142">
        <v>0</v>
      </c>
      <c r="O751" s="142">
        <v>0</v>
      </c>
      <c r="P751" s="142">
        <v>0</v>
      </c>
      <c r="Q751" s="142">
        <v>0</v>
      </c>
      <c r="R751" s="142">
        <v>0</v>
      </c>
      <c r="S751" s="142">
        <v>0</v>
      </c>
      <c r="T751" s="142">
        <v>0</v>
      </c>
      <c r="U751" s="142">
        <v>0</v>
      </c>
      <c r="V751" s="142">
        <v>0</v>
      </c>
      <c r="W751" s="142">
        <v>0</v>
      </c>
      <c r="X751" s="142">
        <v>0</v>
      </c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  <c r="AN751" s="142"/>
      <c r="AO751" s="142"/>
      <c r="AP751" s="220"/>
    </row>
    <row r="752" spans="1:42" s="47" customFormat="1" ht="11.25">
      <c r="A752" s="29" t="s">
        <v>54</v>
      </c>
      <c r="B752" s="29" t="s">
        <v>30</v>
      </c>
      <c r="C752" s="119">
        <v>895602</v>
      </c>
      <c r="D752" s="103" t="s">
        <v>897</v>
      </c>
      <c r="E752" s="102" t="s">
        <v>890</v>
      </c>
      <c r="F752" s="57">
        <v>2021</v>
      </c>
      <c r="G752" s="142">
        <v>50000</v>
      </c>
      <c r="H752" s="142">
        <v>50000</v>
      </c>
      <c r="I752" s="142">
        <v>0</v>
      </c>
      <c r="J752" s="142">
        <v>0</v>
      </c>
      <c r="K752" s="142">
        <v>0</v>
      </c>
      <c r="L752" s="142">
        <v>0</v>
      </c>
      <c r="M752" s="142">
        <v>0</v>
      </c>
      <c r="N752" s="142">
        <v>0</v>
      </c>
      <c r="O752" s="142">
        <v>50000</v>
      </c>
      <c r="P752" s="142">
        <v>39370</v>
      </c>
      <c r="Q752" s="142">
        <v>10630</v>
      </c>
      <c r="R752" s="142">
        <v>0</v>
      </c>
      <c r="S752" s="142">
        <v>0</v>
      </c>
      <c r="T752" s="142">
        <v>0</v>
      </c>
      <c r="U752" s="142">
        <v>0</v>
      </c>
      <c r="V752" s="142">
        <v>0</v>
      </c>
      <c r="W752" s="142">
        <v>0</v>
      </c>
      <c r="X752" s="142">
        <v>0</v>
      </c>
      <c r="Y752" s="142">
        <f t="shared" ref="Y752:Y759" si="269">SUM(Z752:AF752)+SUM(AI752:AO752)</f>
        <v>0</v>
      </c>
      <c r="Z752" s="142">
        <v>0</v>
      </c>
      <c r="AA752" s="142">
        <v>0</v>
      </c>
      <c r="AB752" s="142">
        <v>0</v>
      </c>
      <c r="AC752" s="142">
        <v>0</v>
      </c>
      <c r="AD752" s="142">
        <v>0</v>
      </c>
      <c r="AE752" s="142">
        <v>0</v>
      </c>
      <c r="AF752" s="142">
        <f t="shared" ref="AF752:AF759" si="270">+AG752+AH752</f>
        <v>0</v>
      </c>
      <c r="AG752" s="142">
        <v>0</v>
      </c>
      <c r="AH752" s="142">
        <v>0</v>
      </c>
      <c r="AI752" s="142">
        <v>0</v>
      </c>
      <c r="AJ752" s="142">
        <v>0</v>
      </c>
      <c r="AK752" s="142">
        <v>0</v>
      </c>
      <c r="AL752" s="142">
        <v>0</v>
      </c>
      <c r="AM752" s="142">
        <v>0</v>
      </c>
      <c r="AN752" s="142">
        <v>0</v>
      </c>
      <c r="AO752" s="142">
        <v>0</v>
      </c>
      <c r="AP752" s="214">
        <f t="shared" ref="AP752:AP759" si="271">+Y752/H752*100</f>
        <v>0</v>
      </c>
    </row>
    <row r="753" spans="1:42" s="47" customFormat="1" ht="11.25">
      <c r="A753" s="29" t="s">
        <v>54</v>
      </c>
      <c r="B753" s="29" t="s">
        <v>30</v>
      </c>
      <c r="C753" s="119">
        <v>895602</v>
      </c>
      <c r="D753" s="103" t="s">
        <v>898</v>
      </c>
      <c r="E753" s="102" t="s">
        <v>891</v>
      </c>
      <c r="F753" s="57">
        <v>2021</v>
      </c>
      <c r="G753" s="142">
        <v>50000</v>
      </c>
      <c r="H753" s="142">
        <v>0</v>
      </c>
      <c r="I753" s="142">
        <v>0</v>
      </c>
      <c r="J753" s="142">
        <v>0</v>
      </c>
      <c r="K753" s="142">
        <v>0</v>
      </c>
      <c r="L753" s="142">
        <v>0</v>
      </c>
      <c r="M753" s="142">
        <v>0</v>
      </c>
      <c r="N753" s="142">
        <v>0</v>
      </c>
      <c r="O753" s="142">
        <v>0</v>
      </c>
      <c r="P753" s="142">
        <v>0</v>
      </c>
      <c r="Q753" s="142">
        <v>0</v>
      </c>
      <c r="R753" s="142">
        <v>0</v>
      </c>
      <c r="S753" s="142">
        <v>0</v>
      </c>
      <c r="T753" s="142">
        <v>0</v>
      </c>
      <c r="U753" s="142">
        <v>0</v>
      </c>
      <c r="V753" s="142">
        <v>0</v>
      </c>
      <c r="W753" s="142">
        <v>0</v>
      </c>
      <c r="X753" s="142">
        <v>0</v>
      </c>
      <c r="Y753" s="142">
        <f t="shared" si="269"/>
        <v>0</v>
      </c>
      <c r="Z753" s="142">
        <v>0</v>
      </c>
      <c r="AA753" s="142">
        <v>0</v>
      </c>
      <c r="AB753" s="142">
        <v>0</v>
      </c>
      <c r="AC753" s="142">
        <v>0</v>
      </c>
      <c r="AD753" s="142">
        <v>0</v>
      </c>
      <c r="AE753" s="142">
        <v>0</v>
      </c>
      <c r="AF753" s="142">
        <f t="shared" si="270"/>
        <v>0</v>
      </c>
      <c r="AG753" s="142">
        <v>0</v>
      </c>
      <c r="AH753" s="142">
        <v>0</v>
      </c>
      <c r="AI753" s="142">
        <v>0</v>
      </c>
      <c r="AJ753" s="142">
        <v>0</v>
      </c>
      <c r="AK753" s="142">
        <v>0</v>
      </c>
      <c r="AL753" s="142">
        <v>0</v>
      </c>
      <c r="AM753" s="142">
        <v>0</v>
      </c>
      <c r="AN753" s="142">
        <v>0</v>
      </c>
      <c r="AO753" s="142">
        <v>0</v>
      </c>
      <c r="AP753" s="214" t="s">
        <v>992</v>
      </c>
    </row>
    <row r="754" spans="1:42" s="47" customFormat="1" ht="11.25">
      <c r="A754" s="29" t="s">
        <v>54</v>
      </c>
      <c r="B754" s="29" t="s">
        <v>30</v>
      </c>
      <c r="C754" s="119">
        <v>895602</v>
      </c>
      <c r="D754" s="103" t="s">
        <v>899</v>
      </c>
      <c r="E754" s="102" t="s">
        <v>892</v>
      </c>
      <c r="F754" s="57">
        <v>2021</v>
      </c>
      <c r="G754" s="142">
        <v>25000</v>
      </c>
      <c r="H754" s="142">
        <v>25000</v>
      </c>
      <c r="I754" s="142">
        <v>0</v>
      </c>
      <c r="J754" s="142">
        <v>0</v>
      </c>
      <c r="K754" s="142">
        <v>0</v>
      </c>
      <c r="L754" s="142">
        <v>0</v>
      </c>
      <c r="M754" s="142">
        <v>0</v>
      </c>
      <c r="N754" s="142">
        <v>0</v>
      </c>
      <c r="O754" s="142">
        <v>25000</v>
      </c>
      <c r="P754" s="142">
        <v>19685</v>
      </c>
      <c r="Q754" s="142">
        <v>5315</v>
      </c>
      <c r="R754" s="142">
        <v>0</v>
      </c>
      <c r="S754" s="142">
        <v>0</v>
      </c>
      <c r="T754" s="142">
        <v>0</v>
      </c>
      <c r="U754" s="142">
        <v>0</v>
      </c>
      <c r="V754" s="142">
        <v>0</v>
      </c>
      <c r="W754" s="142">
        <v>0</v>
      </c>
      <c r="X754" s="142">
        <v>0</v>
      </c>
      <c r="Y754" s="142">
        <f t="shared" si="269"/>
        <v>0</v>
      </c>
      <c r="Z754" s="142">
        <v>0</v>
      </c>
      <c r="AA754" s="142">
        <v>0</v>
      </c>
      <c r="AB754" s="142">
        <v>0</v>
      </c>
      <c r="AC754" s="142">
        <v>0</v>
      </c>
      <c r="AD754" s="142">
        <v>0</v>
      </c>
      <c r="AE754" s="142">
        <v>0</v>
      </c>
      <c r="AF754" s="142">
        <f t="shared" si="270"/>
        <v>0</v>
      </c>
      <c r="AG754" s="142">
        <v>0</v>
      </c>
      <c r="AH754" s="142">
        <v>0</v>
      </c>
      <c r="AI754" s="142">
        <v>0</v>
      </c>
      <c r="AJ754" s="142">
        <v>0</v>
      </c>
      <c r="AK754" s="142">
        <v>0</v>
      </c>
      <c r="AL754" s="142">
        <v>0</v>
      </c>
      <c r="AM754" s="142">
        <v>0</v>
      </c>
      <c r="AN754" s="142">
        <v>0</v>
      </c>
      <c r="AO754" s="142">
        <v>0</v>
      </c>
      <c r="AP754" s="214">
        <f t="shared" si="271"/>
        <v>0</v>
      </c>
    </row>
    <row r="755" spans="1:42" s="47" customFormat="1" ht="11.25">
      <c r="A755" s="29" t="s">
        <v>54</v>
      </c>
      <c r="B755" s="29" t="s">
        <v>30</v>
      </c>
      <c r="C755" s="119">
        <v>895602</v>
      </c>
      <c r="D755" s="103" t="s">
        <v>900</v>
      </c>
      <c r="E755" s="102" t="s">
        <v>893</v>
      </c>
      <c r="F755" s="57">
        <v>2021</v>
      </c>
      <c r="G755" s="142">
        <v>50000</v>
      </c>
      <c r="H755" s="142">
        <v>50000</v>
      </c>
      <c r="I755" s="142">
        <v>0</v>
      </c>
      <c r="J755" s="142">
        <v>0</v>
      </c>
      <c r="K755" s="142">
        <v>0</v>
      </c>
      <c r="L755" s="142">
        <v>0</v>
      </c>
      <c r="M755" s="142">
        <v>0</v>
      </c>
      <c r="N755" s="142">
        <v>0</v>
      </c>
      <c r="O755" s="142">
        <v>50000</v>
      </c>
      <c r="P755" s="142">
        <v>39370</v>
      </c>
      <c r="Q755" s="142">
        <v>10630</v>
      </c>
      <c r="R755" s="142">
        <v>0</v>
      </c>
      <c r="S755" s="142">
        <v>0</v>
      </c>
      <c r="T755" s="142">
        <v>0</v>
      </c>
      <c r="U755" s="142">
        <v>0</v>
      </c>
      <c r="V755" s="142">
        <v>0</v>
      </c>
      <c r="W755" s="142">
        <v>0</v>
      </c>
      <c r="X755" s="142">
        <v>0</v>
      </c>
      <c r="Y755" s="142">
        <f t="shared" si="269"/>
        <v>0</v>
      </c>
      <c r="Z755" s="142">
        <v>0</v>
      </c>
      <c r="AA755" s="142">
        <v>0</v>
      </c>
      <c r="AB755" s="142">
        <v>0</v>
      </c>
      <c r="AC755" s="142">
        <v>0</v>
      </c>
      <c r="AD755" s="142">
        <v>0</v>
      </c>
      <c r="AE755" s="142">
        <v>0</v>
      </c>
      <c r="AF755" s="142">
        <f t="shared" si="270"/>
        <v>0</v>
      </c>
      <c r="AG755" s="142">
        <v>0</v>
      </c>
      <c r="AH755" s="142">
        <v>0</v>
      </c>
      <c r="AI755" s="142">
        <v>0</v>
      </c>
      <c r="AJ755" s="142">
        <v>0</v>
      </c>
      <c r="AK755" s="142">
        <v>0</v>
      </c>
      <c r="AL755" s="142">
        <v>0</v>
      </c>
      <c r="AM755" s="142">
        <v>0</v>
      </c>
      <c r="AN755" s="142">
        <v>0</v>
      </c>
      <c r="AO755" s="142">
        <v>0</v>
      </c>
      <c r="AP755" s="214">
        <f t="shared" si="271"/>
        <v>0</v>
      </c>
    </row>
    <row r="756" spans="1:42" s="47" customFormat="1" ht="11.25">
      <c r="A756" s="29" t="s">
        <v>54</v>
      </c>
      <c r="B756" s="29" t="s">
        <v>30</v>
      </c>
      <c r="C756" s="119">
        <v>895602</v>
      </c>
      <c r="D756" s="103" t="s">
        <v>901</v>
      </c>
      <c r="E756" s="102" t="s">
        <v>894</v>
      </c>
      <c r="F756" s="57">
        <v>2021</v>
      </c>
      <c r="G756" s="142">
        <v>15000</v>
      </c>
      <c r="H756" s="142">
        <v>15000</v>
      </c>
      <c r="I756" s="142">
        <v>0</v>
      </c>
      <c r="J756" s="142">
        <v>0</v>
      </c>
      <c r="K756" s="142">
        <v>0</v>
      </c>
      <c r="L756" s="142">
        <v>0</v>
      </c>
      <c r="M756" s="142">
        <v>0</v>
      </c>
      <c r="N756" s="142">
        <v>0</v>
      </c>
      <c r="O756" s="142">
        <v>15000</v>
      </c>
      <c r="P756" s="142">
        <v>11811</v>
      </c>
      <c r="Q756" s="142">
        <v>3189</v>
      </c>
      <c r="R756" s="142">
        <v>0</v>
      </c>
      <c r="S756" s="142">
        <v>0</v>
      </c>
      <c r="T756" s="142">
        <v>0</v>
      </c>
      <c r="U756" s="142">
        <v>0</v>
      </c>
      <c r="V756" s="142">
        <v>0</v>
      </c>
      <c r="W756" s="142">
        <v>0</v>
      </c>
      <c r="X756" s="142">
        <v>0</v>
      </c>
      <c r="Y756" s="142">
        <f t="shared" si="269"/>
        <v>0</v>
      </c>
      <c r="Z756" s="142">
        <v>0</v>
      </c>
      <c r="AA756" s="142">
        <v>0</v>
      </c>
      <c r="AB756" s="142">
        <v>0</v>
      </c>
      <c r="AC756" s="142">
        <v>0</v>
      </c>
      <c r="AD756" s="142">
        <v>0</v>
      </c>
      <c r="AE756" s="142">
        <v>0</v>
      </c>
      <c r="AF756" s="142">
        <f t="shared" si="270"/>
        <v>0</v>
      </c>
      <c r="AG756" s="142">
        <v>0</v>
      </c>
      <c r="AH756" s="142">
        <v>0</v>
      </c>
      <c r="AI756" s="142">
        <v>0</v>
      </c>
      <c r="AJ756" s="142">
        <v>0</v>
      </c>
      <c r="AK756" s="142">
        <v>0</v>
      </c>
      <c r="AL756" s="142">
        <v>0</v>
      </c>
      <c r="AM756" s="142">
        <v>0</v>
      </c>
      <c r="AN756" s="142">
        <v>0</v>
      </c>
      <c r="AO756" s="142">
        <v>0</v>
      </c>
      <c r="AP756" s="214">
        <f t="shared" si="271"/>
        <v>0</v>
      </c>
    </row>
    <row r="757" spans="1:42" s="47" customFormat="1" ht="11.25">
      <c r="A757" s="29" t="s">
        <v>54</v>
      </c>
      <c r="B757" s="29" t="s">
        <v>30</v>
      </c>
      <c r="C757" s="119">
        <v>895602</v>
      </c>
      <c r="D757" s="103" t="s">
        <v>902</v>
      </c>
      <c r="E757" s="102" t="s">
        <v>895</v>
      </c>
      <c r="F757" s="57">
        <v>2021</v>
      </c>
      <c r="G757" s="142">
        <v>6000</v>
      </c>
      <c r="H757" s="142">
        <v>6000</v>
      </c>
      <c r="I757" s="142">
        <v>0</v>
      </c>
      <c r="J757" s="142">
        <v>0</v>
      </c>
      <c r="K757" s="142">
        <v>0</v>
      </c>
      <c r="L757" s="142">
        <v>0</v>
      </c>
      <c r="M757" s="142">
        <v>0</v>
      </c>
      <c r="N757" s="142">
        <v>0</v>
      </c>
      <c r="O757" s="142">
        <v>6000</v>
      </c>
      <c r="P757" s="142">
        <v>4724</v>
      </c>
      <c r="Q757" s="142">
        <v>1276</v>
      </c>
      <c r="R757" s="142">
        <v>0</v>
      </c>
      <c r="S757" s="142">
        <v>0</v>
      </c>
      <c r="T757" s="142">
        <v>0</v>
      </c>
      <c r="U757" s="142">
        <v>0</v>
      </c>
      <c r="V757" s="142">
        <v>0</v>
      </c>
      <c r="W757" s="142">
        <v>0</v>
      </c>
      <c r="X757" s="142">
        <v>0</v>
      </c>
      <c r="Y757" s="142">
        <f t="shared" si="269"/>
        <v>0</v>
      </c>
      <c r="Z757" s="142">
        <v>0</v>
      </c>
      <c r="AA757" s="142">
        <v>0</v>
      </c>
      <c r="AB757" s="142">
        <v>0</v>
      </c>
      <c r="AC757" s="142">
        <v>0</v>
      </c>
      <c r="AD757" s="142">
        <v>0</v>
      </c>
      <c r="AE757" s="142">
        <v>0</v>
      </c>
      <c r="AF757" s="142">
        <f t="shared" si="270"/>
        <v>0</v>
      </c>
      <c r="AG757" s="142">
        <v>0</v>
      </c>
      <c r="AH757" s="142">
        <v>0</v>
      </c>
      <c r="AI757" s="142">
        <v>0</v>
      </c>
      <c r="AJ757" s="142">
        <v>0</v>
      </c>
      <c r="AK757" s="142">
        <v>0</v>
      </c>
      <c r="AL757" s="142">
        <v>0</v>
      </c>
      <c r="AM757" s="142">
        <v>0</v>
      </c>
      <c r="AN757" s="142">
        <v>0</v>
      </c>
      <c r="AO757" s="142">
        <v>0</v>
      </c>
      <c r="AP757" s="214">
        <f t="shared" si="271"/>
        <v>0</v>
      </c>
    </row>
    <row r="758" spans="1:42" s="47" customFormat="1" ht="11.25">
      <c r="A758" s="29" t="s">
        <v>54</v>
      </c>
      <c r="B758" s="29" t="s">
        <v>30</v>
      </c>
      <c r="C758" s="119">
        <v>895602</v>
      </c>
      <c r="D758" s="103" t="s">
        <v>903</v>
      </c>
      <c r="E758" s="102" t="s">
        <v>896</v>
      </c>
      <c r="F758" s="57">
        <v>2021</v>
      </c>
      <c r="G758" s="142">
        <v>20000</v>
      </c>
      <c r="H758" s="142">
        <v>20000</v>
      </c>
      <c r="I758" s="142">
        <v>0</v>
      </c>
      <c r="J758" s="142">
        <v>0</v>
      </c>
      <c r="K758" s="142">
        <v>0</v>
      </c>
      <c r="L758" s="142">
        <v>0</v>
      </c>
      <c r="M758" s="142">
        <v>0</v>
      </c>
      <c r="N758" s="142">
        <v>0</v>
      </c>
      <c r="O758" s="142">
        <v>20000</v>
      </c>
      <c r="P758" s="142">
        <v>15748</v>
      </c>
      <c r="Q758" s="142">
        <v>4252</v>
      </c>
      <c r="R758" s="142">
        <v>0</v>
      </c>
      <c r="S758" s="142">
        <v>0</v>
      </c>
      <c r="T758" s="142">
        <v>0</v>
      </c>
      <c r="U758" s="142">
        <v>0</v>
      </c>
      <c r="V758" s="142">
        <v>0</v>
      </c>
      <c r="W758" s="142">
        <v>0</v>
      </c>
      <c r="X758" s="142">
        <v>0</v>
      </c>
      <c r="Y758" s="142">
        <f t="shared" si="269"/>
        <v>0</v>
      </c>
      <c r="Z758" s="142">
        <v>0</v>
      </c>
      <c r="AA758" s="142">
        <v>0</v>
      </c>
      <c r="AB758" s="142">
        <v>0</v>
      </c>
      <c r="AC758" s="142">
        <v>0</v>
      </c>
      <c r="AD758" s="142">
        <v>0</v>
      </c>
      <c r="AE758" s="142">
        <v>0</v>
      </c>
      <c r="AF758" s="142">
        <f t="shared" si="270"/>
        <v>0</v>
      </c>
      <c r="AG758" s="142">
        <v>0</v>
      </c>
      <c r="AH758" s="142">
        <v>0</v>
      </c>
      <c r="AI758" s="142">
        <v>0</v>
      </c>
      <c r="AJ758" s="142">
        <v>0</v>
      </c>
      <c r="AK758" s="142">
        <v>0</v>
      </c>
      <c r="AL758" s="142">
        <v>0</v>
      </c>
      <c r="AM758" s="142">
        <v>0</v>
      </c>
      <c r="AN758" s="142">
        <v>0</v>
      </c>
      <c r="AO758" s="142">
        <v>0</v>
      </c>
      <c r="AP758" s="214">
        <f t="shared" si="271"/>
        <v>0</v>
      </c>
    </row>
    <row r="759" spans="1:42" s="47" customFormat="1" ht="11.25">
      <c r="A759" s="29" t="s">
        <v>54</v>
      </c>
      <c r="B759" s="29" t="s">
        <v>30</v>
      </c>
      <c r="C759" s="119">
        <v>895602</v>
      </c>
      <c r="D759" s="103" t="s">
        <v>910</v>
      </c>
      <c r="E759" s="102" t="s">
        <v>909</v>
      </c>
      <c r="F759" s="57">
        <v>2021</v>
      </c>
      <c r="G759" s="142">
        <v>5000</v>
      </c>
      <c r="H759" s="142">
        <v>5000</v>
      </c>
      <c r="I759" s="142">
        <v>0</v>
      </c>
      <c r="J759" s="142">
        <v>0</v>
      </c>
      <c r="K759" s="142">
        <v>0</v>
      </c>
      <c r="L759" s="142">
        <v>0</v>
      </c>
      <c r="M759" s="142">
        <v>0</v>
      </c>
      <c r="N759" s="142">
        <v>0</v>
      </c>
      <c r="O759" s="142">
        <v>5000</v>
      </c>
      <c r="P759" s="142">
        <v>3937</v>
      </c>
      <c r="Q759" s="142">
        <v>1063</v>
      </c>
      <c r="R759" s="142">
        <v>0</v>
      </c>
      <c r="S759" s="142">
        <v>0</v>
      </c>
      <c r="T759" s="142">
        <v>0</v>
      </c>
      <c r="U759" s="142">
        <v>0</v>
      </c>
      <c r="V759" s="142">
        <v>0</v>
      </c>
      <c r="W759" s="142">
        <v>0</v>
      </c>
      <c r="X759" s="142">
        <v>0</v>
      </c>
      <c r="Y759" s="142">
        <f t="shared" si="269"/>
        <v>0</v>
      </c>
      <c r="Z759" s="142">
        <v>0</v>
      </c>
      <c r="AA759" s="142">
        <v>0</v>
      </c>
      <c r="AB759" s="142">
        <v>0</v>
      </c>
      <c r="AC759" s="142">
        <v>0</v>
      </c>
      <c r="AD759" s="142">
        <v>0</v>
      </c>
      <c r="AE759" s="142">
        <v>0</v>
      </c>
      <c r="AF759" s="142">
        <f t="shared" si="270"/>
        <v>0</v>
      </c>
      <c r="AG759" s="142">
        <v>0</v>
      </c>
      <c r="AH759" s="142">
        <v>0</v>
      </c>
      <c r="AI759" s="142">
        <v>0</v>
      </c>
      <c r="AJ759" s="142">
        <v>0</v>
      </c>
      <c r="AK759" s="142">
        <v>0</v>
      </c>
      <c r="AL759" s="142">
        <v>0</v>
      </c>
      <c r="AM759" s="142">
        <v>0</v>
      </c>
      <c r="AN759" s="142">
        <v>0</v>
      </c>
      <c r="AO759" s="142">
        <v>0</v>
      </c>
      <c r="AP759" s="214">
        <f t="shared" si="271"/>
        <v>0</v>
      </c>
    </row>
    <row r="760" spans="1:42" s="47" customFormat="1" ht="11.25">
      <c r="A760" s="45"/>
      <c r="B760" s="29"/>
      <c r="C760" s="45"/>
      <c r="D760" s="29"/>
      <c r="E760" s="56" t="s">
        <v>904</v>
      </c>
      <c r="F760" s="57"/>
      <c r="G760" s="142"/>
      <c r="H760" s="142">
        <v>0</v>
      </c>
      <c r="I760" s="142">
        <v>0</v>
      </c>
      <c r="J760" s="142">
        <v>0</v>
      </c>
      <c r="K760" s="142">
        <v>0</v>
      </c>
      <c r="L760" s="142">
        <v>0</v>
      </c>
      <c r="M760" s="142">
        <v>0</v>
      </c>
      <c r="N760" s="142">
        <v>0</v>
      </c>
      <c r="O760" s="142">
        <v>0</v>
      </c>
      <c r="P760" s="142">
        <v>0</v>
      </c>
      <c r="Q760" s="142">
        <v>0</v>
      </c>
      <c r="R760" s="142">
        <v>0</v>
      </c>
      <c r="S760" s="142">
        <v>0</v>
      </c>
      <c r="T760" s="142">
        <v>0</v>
      </c>
      <c r="U760" s="142">
        <v>0</v>
      </c>
      <c r="V760" s="142">
        <v>0</v>
      </c>
      <c r="W760" s="142">
        <v>0</v>
      </c>
      <c r="X760" s="142">
        <v>0</v>
      </c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  <c r="AN760" s="142"/>
      <c r="AO760" s="142"/>
      <c r="AP760" s="220"/>
    </row>
    <row r="761" spans="1:42" s="47" customFormat="1" ht="11.25">
      <c r="A761" s="29" t="s">
        <v>54</v>
      </c>
      <c r="B761" s="29" t="s">
        <v>30</v>
      </c>
      <c r="C761" s="119">
        <v>895602</v>
      </c>
      <c r="D761" s="103" t="s">
        <v>907</v>
      </c>
      <c r="E761" s="102" t="s">
        <v>905</v>
      </c>
      <c r="F761" s="57">
        <v>2021</v>
      </c>
      <c r="G761" s="142">
        <v>250000</v>
      </c>
      <c r="H761" s="142">
        <v>250000</v>
      </c>
      <c r="I761" s="142">
        <v>0</v>
      </c>
      <c r="J761" s="142">
        <v>0</v>
      </c>
      <c r="K761" s="142">
        <v>0</v>
      </c>
      <c r="L761" s="142">
        <v>0</v>
      </c>
      <c r="M761" s="142">
        <v>0</v>
      </c>
      <c r="N761" s="142">
        <v>0</v>
      </c>
      <c r="O761" s="142">
        <v>250000</v>
      </c>
      <c r="P761" s="142">
        <v>196850</v>
      </c>
      <c r="Q761" s="142">
        <v>53150</v>
      </c>
      <c r="R761" s="142">
        <v>0</v>
      </c>
      <c r="S761" s="142">
        <v>0</v>
      </c>
      <c r="T761" s="142">
        <v>0</v>
      </c>
      <c r="U761" s="142">
        <v>0</v>
      </c>
      <c r="V761" s="142">
        <v>0</v>
      </c>
      <c r="W761" s="142">
        <v>0</v>
      </c>
      <c r="X761" s="142">
        <v>0</v>
      </c>
      <c r="Y761" s="142">
        <f t="shared" ref="Y761:Y762" si="272">SUM(Z761:AF761)+SUM(AI761:AO761)</f>
        <v>0</v>
      </c>
      <c r="Z761" s="142">
        <v>0</v>
      </c>
      <c r="AA761" s="142">
        <v>0</v>
      </c>
      <c r="AB761" s="142">
        <v>0</v>
      </c>
      <c r="AC761" s="142">
        <v>0</v>
      </c>
      <c r="AD761" s="142">
        <v>0</v>
      </c>
      <c r="AE761" s="142">
        <v>0</v>
      </c>
      <c r="AF761" s="142">
        <f t="shared" ref="AF761:AF762" si="273">+AG761+AH761</f>
        <v>0</v>
      </c>
      <c r="AG761" s="142">
        <v>0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214">
        <f t="shared" ref="AP761:AP762" si="274">+Y761/H761*100</f>
        <v>0</v>
      </c>
    </row>
    <row r="762" spans="1:42" ht="11.25">
      <c r="A762" s="29" t="s">
        <v>54</v>
      </c>
      <c r="B762" s="29" t="s">
        <v>30</v>
      </c>
      <c r="C762" s="119">
        <v>895602</v>
      </c>
      <c r="D762" s="103" t="s">
        <v>908</v>
      </c>
      <c r="E762" s="102" t="s">
        <v>906</v>
      </c>
      <c r="F762" s="57">
        <v>2021</v>
      </c>
      <c r="G762" s="142">
        <v>250000</v>
      </c>
      <c r="H762" s="142">
        <v>250000</v>
      </c>
      <c r="I762" s="142">
        <v>0</v>
      </c>
      <c r="J762" s="142">
        <v>0</v>
      </c>
      <c r="K762" s="142">
        <v>0</v>
      </c>
      <c r="L762" s="142">
        <v>0</v>
      </c>
      <c r="M762" s="142">
        <v>0</v>
      </c>
      <c r="N762" s="142">
        <v>0</v>
      </c>
      <c r="O762" s="142">
        <v>250000</v>
      </c>
      <c r="P762" s="142">
        <v>196850</v>
      </c>
      <c r="Q762" s="142">
        <v>53150</v>
      </c>
      <c r="R762" s="142">
        <v>0</v>
      </c>
      <c r="S762" s="142">
        <v>0</v>
      </c>
      <c r="T762" s="142">
        <v>0</v>
      </c>
      <c r="U762" s="142">
        <v>0</v>
      </c>
      <c r="V762" s="142">
        <v>0</v>
      </c>
      <c r="W762" s="142">
        <v>0</v>
      </c>
      <c r="X762" s="142">
        <v>0</v>
      </c>
      <c r="Y762" s="142">
        <f t="shared" si="272"/>
        <v>0</v>
      </c>
      <c r="Z762" s="142">
        <v>0</v>
      </c>
      <c r="AA762" s="142">
        <v>0</v>
      </c>
      <c r="AB762" s="142">
        <v>0</v>
      </c>
      <c r="AC762" s="142">
        <v>0</v>
      </c>
      <c r="AD762" s="142">
        <v>0</v>
      </c>
      <c r="AE762" s="142">
        <v>0</v>
      </c>
      <c r="AF762" s="142">
        <f t="shared" si="273"/>
        <v>0</v>
      </c>
      <c r="AG762" s="142">
        <v>0</v>
      </c>
      <c r="AH762" s="142">
        <v>0</v>
      </c>
      <c r="AI762" s="142">
        <v>0</v>
      </c>
      <c r="AJ762" s="142">
        <v>0</v>
      </c>
      <c r="AK762" s="142">
        <v>0</v>
      </c>
      <c r="AL762" s="142">
        <v>0</v>
      </c>
      <c r="AM762" s="142">
        <v>0</v>
      </c>
      <c r="AN762" s="142">
        <v>0</v>
      </c>
      <c r="AO762" s="142">
        <v>0</v>
      </c>
      <c r="AP762" s="214">
        <f t="shared" si="274"/>
        <v>0</v>
      </c>
    </row>
    <row r="763" spans="1:42" ht="11.25">
      <c r="A763" s="45"/>
      <c r="B763" s="29"/>
      <c r="C763" s="45"/>
      <c r="D763" s="29"/>
      <c r="E763" s="102"/>
      <c r="F763" s="19"/>
      <c r="G763" s="135"/>
      <c r="H763" s="135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6"/>
      <c r="Y763" s="135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  <c r="AN763" s="140"/>
      <c r="AO763" s="146"/>
      <c r="AP763" s="213"/>
    </row>
    <row r="764" spans="1:42" s="36" customFormat="1" ht="11.25">
      <c r="A764" s="87"/>
      <c r="B764" s="82"/>
      <c r="C764" s="87"/>
      <c r="D764" s="82"/>
      <c r="E764" s="69" t="s">
        <v>605</v>
      </c>
      <c r="F764" s="41"/>
      <c r="G764" s="39">
        <f>SUM(G732:G762)</f>
        <v>17192079</v>
      </c>
      <c r="H764" s="39">
        <f t="shared" ref="H764:X764" si="275">SUM(H732:H762)</f>
        <v>4554156</v>
      </c>
      <c r="I764" s="39">
        <f t="shared" si="275"/>
        <v>3418104</v>
      </c>
      <c r="J764" s="39">
        <f t="shared" si="275"/>
        <v>0</v>
      </c>
      <c r="K764" s="39">
        <f t="shared" si="275"/>
        <v>0</v>
      </c>
      <c r="L764" s="39">
        <f t="shared" si="275"/>
        <v>82701</v>
      </c>
      <c r="M764" s="39">
        <f t="shared" si="275"/>
        <v>0</v>
      </c>
      <c r="N764" s="39">
        <f t="shared" si="275"/>
        <v>0</v>
      </c>
      <c r="O764" s="39">
        <f t="shared" si="275"/>
        <v>972050</v>
      </c>
      <c r="P764" s="39">
        <f t="shared" si="275"/>
        <v>765394</v>
      </c>
      <c r="Q764" s="39">
        <f t="shared" si="275"/>
        <v>206656</v>
      </c>
      <c r="R764" s="39">
        <f t="shared" si="275"/>
        <v>0</v>
      </c>
      <c r="S764" s="39">
        <f t="shared" si="275"/>
        <v>0</v>
      </c>
      <c r="T764" s="39">
        <f t="shared" si="275"/>
        <v>0</v>
      </c>
      <c r="U764" s="39">
        <f t="shared" si="275"/>
        <v>0</v>
      </c>
      <c r="V764" s="39">
        <f t="shared" si="275"/>
        <v>81301</v>
      </c>
      <c r="W764" s="39">
        <f t="shared" si="275"/>
        <v>0</v>
      </c>
      <c r="X764" s="39">
        <f t="shared" si="275"/>
        <v>0</v>
      </c>
      <c r="Y764" s="39">
        <f t="shared" ref="Y764:AO764" si="276">SUM(Y732:Y762)</f>
        <v>18982</v>
      </c>
      <c r="Z764" s="39">
        <f t="shared" si="276"/>
        <v>0</v>
      </c>
      <c r="AA764" s="39">
        <f t="shared" si="276"/>
        <v>0</v>
      </c>
      <c r="AB764" s="39">
        <f t="shared" si="276"/>
        <v>0</v>
      </c>
      <c r="AC764" s="39">
        <f t="shared" si="276"/>
        <v>0</v>
      </c>
      <c r="AD764" s="39">
        <f t="shared" si="276"/>
        <v>0</v>
      </c>
      <c r="AE764" s="39">
        <f t="shared" si="276"/>
        <v>0</v>
      </c>
      <c r="AF764" s="39">
        <f t="shared" si="276"/>
        <v>18982</v>
      </c>
      <c r="AG764" s="39">
        <f t="shared" si="276"/>
        <v>14946</v>
      </c>
      <c r="AH764" s="39">
        <f t="shared" si="276"/>
        <v>4036</v>
      </c>
      <c r="AI764" s="39">
        <f t="shared" si="276"/>
        <v>0</v>
      </c>
      <c r="AJ764" s="39">
        <f t="shared" si="276"/>
        <v>0</v>
      </c>
      <c r="AK764" s="39">
        <f t="shared" si="276"/>
        <v>0</v>
      </c>
      <c r="AL764" s="39">
        <f t="shared" si="276"/>
        <v>0</v>
      </c>
      <c r="AM764" s="39">
        <f t="shared" si="276"/>
        <v>0</v>
      </c>
      <c r="AN764" s="39">
        <f t="shared" si="276"/>
        <v>0</v>
      </c>
      <c r="AO764" s="39">
        <f t="shared" si="276"/>
        <v>0</v>
      </c>
      <c r="AP764" s="215">
        <f>+Y764/H764*100</f>
        <v>0.41680609974713201</v>
      </c>
    </row>
    <row r="765" spans="1:42" ht="11.25">
      <c r="C765" s="71"/>
      <c r="D765" s="71"/>
      <c r="E765" s="49"/>
      <c r="F765" s="19"/>
      <c r="G765" s="147"/>
      <c r="H765" s="142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6"/>
      <c r="Y765" s="142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  <c r="AN765" s="140"/>
      <c r="AO765" s="146"/>
      <c r="AP765" s="213"/>
    </row>
    <row r="766" spans="1:42" ht="11.25">
      <c r="C766" s="95"/>
      <c r="D766" s="95"/>
      <c r="E766" s="96" t="s">
        <v>665</v>
      </c>
      <c r="F766" s="24"/>
      <c r="G766" s="142"/>
      <c r="H766" s="142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6"/>
      <c r="Y766" s="142"/>
      <c r="Z766" s="140"/>
      <c r="AA766" s="140"/>
      <c r="AB766" s="140"/>
      <c r="AC766" s="140"/>
      <c r="AD766" s="140"/>
      <c r="AE766" s="140"/>
      <c r="AF766" s="140"/>
      <c r="AG766" s="140"/>
      <c r="AH766" s="140"/>
      <c r="AI766" s="140"/>
      <c r="AJ766" s="140"/>
      <c r="AK766" s="140"/>
      <c r="AL766" s="140"/>
      <c r="AM766" s="140"/>
      <c r="AN766" s="140"/>
      <c r="AO766" s="146"/>
      <c r="AP766" s="213"/>
    </row>
    <row r="767" spans="1:42" ht="11.25">
      <c r="C767" s="95"/>
      <c r="D767" s="95"/>
      <c r="E767" s="84"/>
      <c r="F767" s="24"/>
      <c r="G767" s="142"/>
      <c r="H767" s="142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6"/>
      <c r="Y767" s="142"/>
      <c r="Z767" s="140"/>
      <c r="AA767" s="140"/>
      <c r="AB767" s="140"/>
      <c r="AC767" s="140"/>
      <c r="AD767" s="140"/>
      <c r="AE767" s="140"/>
      <c r="AF767" s="140"/>
      <c r="AG767" s="140"/>
      <c r="AH767" s="140"/>
      <c r="AI767" s="140"/>
      <c r="AJ767" s="140"/>
      <c r="AK767" s="140"/>
      <c r="AL767" s="140"/>
      <c r="AM767" s="140"/>
      <c r="AN767" s="140"/>
      <c r="AO767" s="146"/>
      <c r="AP767" s="213"/>
    </row>
    <row r="768" spans="1:42" ht="11.25">
      <c r="A768" s="29" t="s">
        <v>566</v>
      </c>
      <c r="B768" s="29" t="s">
        <v>30</v>
      </c>
      <c r="C768" s="29">
        <v>711902</v>
      </c>
      <c r="D768" s="48" t="s">
        <v>567</v>
      </c>
      <c r="E768" s="54" t="s">
        <v>568</v>
      </c>
      <c r="F768" s="28"/>
      <c r="G768" s="142">
        <v>113446</v>
      </c>
      <c r="H768" s="142">
        <v>97946</v>
      </c>
      <c r="I768" s="142">
        <v>0</v>
      </c>
      <c r="J768" s="142">
        <v>0</v>
      </c>
      <c r="K768" s="142">
        <v>0</v>
      </c>
      <c r="L768" s="142">
        <v>0</v>
      </c>
      <c r="M768" s="142">
        <v>0</v>
      </c>
      <c r="N768" s="142">
        <v>0</v>
      </c>
      <c r="O768" s="142">
        <v>0</v>
      </c>
      <c r="P768" s="142">
        <v>0</v>
      </c>
      <c r="Q768" s="142">
        <v>0</v>
      </c>
      <c r="R768" s="142">
        <v>0</v>
      </c>
      <c r="S768" s="142">
        <v>0</v>
      </c>
      <c r="T768" s="142">
        <v>0</v>
      </c>
      <c r="U768" s="142">
        <v>0</v>
      </c>
      <c r="V768" s="142">
        <v>0</v>
      </c>
      <c r="W768" s="142">
        <v>97946</v>
      </c>
      <c r="X768" s="142">
        <v>0</v>
      </c>
      <c r="Y768" s="142">
        <f t="shared" ref="Y768:Y776" si="277">SUM(Z768:AF768)+SUM(AI768:AO768)</f>
        <v>6421</v>
      </c>
      <c r="Z768" s="142">
        <v>0</v>
      </c>
      <c r="AA768" s="142">
        <v>0</v>
      </c>
      <c r="AB768" s="142">
        <v>0</v>
      </c>
      <c r="AC768" s="142">
        <v>0</v>
      </c>
      <c r="AD768" s="142">
        <v>0</v>
      </c>
      <c r="AE768" s="142">
        <v>0</v>
      </c>
      <c r="AF768" s="142">
        <f t="shared" ref="AF768:AF776" si="278">+AG768+AH768</f>
        <v>0</v>
      </c>
      <c r="AG768" s="142">
        <v>0</v>
      </c>
      <c r="AH768" s="142">
        <v>0</v>
      </c>
      <c r="AI768" s="142">
        <v>0</v>
      </c>
      <c r="AJ768" s="142">
        <v>0</v>
      </c>
      <c r="AK768" s="142">
        <v>0</v>
      </c>
      <c r="AL768" s="142">
        <v>0</v>
      </c>
      <c r="AM768" s="142">
        <v>0</v>
      </c>
      <c r="AN768" s="142">
        <v>6421</v>
      </c>
      <c r="AO768" s="142">
        <v>0</v>
      </c>
      <c r="AP768" s="214">
        <f t="shared" ref="AP768:AP776" si="279">+Y768/H768*100</f>
        <v>6.5556531149817241</v>
      </c>
    </row>
    <row r="769" spans="1:42" s="3" customFormat="1" ht="11.25">
      <c r="A769" s="29" t="s">
        <v>566</v>
      </c>
      <c r="B769" s="29" t="s">
        <v>26</v>
      </c>
      <c r="C769" s="29">
        <v>847301</v>
      </c>
      <c r="D769" s="48" t="s">
        <v>569</v>
      </c>
      <c r="E769" s="54" t="s">
        <v>570</v>
      </c>
      <c r="F769" s="20"/>
      <c r="G769" s="142">
        <v>71487</v>
      </c>
      <c r="H769" s="142">
        <v>7106</v>
      </c>
      <c r="I769" s="142">
        <v>0</v>
      </c>
      <c r="J769" s="142">
        <v>0</v>
      </c>
      <c r="K769" s="142">
        <v>0</v>
      </c>
      <c r="L769" s="142">
        <v>0</v>
      </c>
      <c r="M769" s="142">
        <v>0</v>
      </c>
      <c r="N769" s="142">
        <v>0</v>
      </c>
      <c r="O769" s="142">
        <v>0</v>
      </c>
      <c r="P769" s="142">
        <v>0</v>
      </c>
      <c r="Q769" s="142">
        <v>0</v>
      </c>
      <c r="R769" s="142">
        <v>0</v>
      </c>
      <c r="S769" s="142">
        <v>0</v>
      </c>
      <c r="T769" s="142">
        <v>0</v>
      </c>
      <c r="U769" s="142">
        <v>0</v>
      </c>
      <c r="V769" s="142">
        <v>7106</v>
      </c>
      <c r="W769" s="142">
        <v>0</v>
      </c>
      <c r="X769" s="142">
        <v>0</v>
      </c>
      <c r="Y769" s="142">
        <f t="shared" si="277"/>
        <v>0</v>
      </c>
      <c r="Z769" s="142">
        <v>0</v>
      </c>
      <c r="AA769" s="142">
        <v>0</v>
      </c>
      <c r="AB769" s="142">
        <v>0</v>
      </c>
      <c r="AC769" s="142">
        <v>0</v>
      </c>
      <c r="AD769" s="142">
        <v>0</v>
      </c>
      <c r="AE769" s="142">
        <v>0</v>
      </c>
      <c r="AF769" s="142">
        <f t="shared" si="278"/>
        <v>0</v>
      </c>
      <c r="AG769" s="142">
        <v>0</v>
      </c>
      <c r="AH769" s="142">
        <v>0</v>
      </c>
      <c r="AI769" s="142">
        <v>0</v>
      </c>
      <c r="AJ769" s="142">
        <v>0</v>
      </c>
      <c r="AK769" s="142">
        <v>0</v>
      </c>
      <c r="AL769" s="142">
        <v>0</v>
      </c>
      <c r="AM769" s="142">
        <v>0</v>
      </c>
      <c r="AN769" s="142">
        <v>0</v>
      </c>
      <c r="AO769" s="142">
        <v>0</v>
      </c>
      <c r="AP769" s="214">
        <f t="shared" si="279"/>
        <v>0</v>
      </c>
    </row>
    <row r="770" spans="1:42" ht="11.25">
      <c r="A770" s="29" t="s">
        <v>566</v>
      </c>
      <c r="B770" s="29" t="s">
        <v>30</v>
      </c>
      <c r="C770" s="29">
        <v>841302</v>
      </c>
      <c r="D770" s="48" t="s">
        <v>571</v>
      </c>
      <c r="E770" s="54" t="s">
        <v>572</v>
      </c>
      <c r="F770" s="5"/>
      <c r="G770" s="142">
        <v>22000</v>
      </c>
      <c r="H770" s="142">
        <v>1000</v>
      </c>
      <c r="I770" s="142">
        <v>0</v>
      </c>
      <c r="J770" s="142">
        <v>0</v>
      </c>
      <c r="K770" s="142">
        <v>0</v>
      </c>
      <c r="L770" s="142">
        <v>0</v>
      </c>
      <c r="M770" s="142">
        <v>0</v>
      </c>
      <c r="N770" s="142">
        <v>0</v>
      </c>
      <c r="O770" s="142">
        <v>0</v>
      </c>
      <c r="P770" s="142">
        <v>0</v>
      </c>
      <c r="Q770" s="142">
        <v>0</v>
      </c>
      <c r="R770" s="142">
        <v>0</v>
      </c>
      <c r="S770" s="142">
        <v>0</v>
      </c>
      <c r="T770" s="142">
        <v>0</v>
      </c>
      <c r="U770" s="142">
        <v>0</v>
      </c>
      <c r="V770" s="142">
        <v>1000</v>
      </c>
      <c r="W770" s="142">
        <v>0</v>
      </c>
      <c r="X770" s="142">
        <v>0</v>
      </c>
      <c r="Y770" s="142">
        <f t="shared" si="277"/>
        <v>1000</v>
      </c>
      <c r="Z770" s="142">
        <v>0</v>
      </c>
      <c r="AA770" s="142">
        <v>0</v>
      </c>
      <c r="AB770" s="142">
        <v>0</v>
      </c>
      <c r="AC770" s="142">
        <v>0</v>
      </c>
      <c r="AD770" s="142">
        <v>0</v>
      </c>
      <c r="AE770" s="142">
        <v>0</v>
      </c>
      <c r="AF770" s="142">
        <f t="shared" si="278"/>
        <v>0</v>
      </c>
      <c r="AG770" s="142">
        <v>0</v>
      </c>
      <c r="AH770" s="142">
        <v>0</v>
      </c>
      <c r="AI770" s="142">
        <v>0</v>
      </c>
      <c r="AJ770" s="142">
        <v>0</v>
      </c>
      <c r="AK770" s="142">
        <v>0</v>
      </c>
      <c r="AL770" s="142">
        <v>0</v>
      </c>
      <c r="AM770" s="142">
        <v>1000</v>
      </c>
      <c r="AN770" s="142">
        <v>0</v>
      </c>
      <c r="AO770" s="142">
        <v>0</v>
      </c>
      <c r="AP770" s="214">
        <f t="shared" si="279"/>
        <v>100</v>
      </c>
    </row>
    <row r="771" spans="1:42" ht="11.25">
      <c r="A771" s="29" t="s">
        <v>566</v>
      </c>
      <c r="B771" s="29" t="s">
        <v>26</v>
      </c>
      <c r="C771" s="29">
        <v>842401</v>
      </c>
      <c r="D771" s="48" t="s">
        <v>573</v>
      </c>
      <c r="E771" s="54" t="s">
        <v>574</v>
      </c>
      <c r="F771" s="5"/>
      <c r="G771" s="142">
        <v>53218</v>
      </c>
      <c r="H771" s="142">
        <v>26934</v>
      </c>
      <c r="I771" s="142">
        <v>0</v>
      </c>
      <c r="J771" s="142">
        <v>0</v>
      </c>
      <c r="K771" s="142">
        <v>0</v>
      </c>
      <c r="L771" s="142">
        <v>0</v>
      </c>
      <c r="M771" s="142">
        <v>0</v>
      </c>
      <c r="N771" s="142">
        <v>0</v>
      </c>
      <c r="O771" s="142">
        <v>0</v>
      </c>
      <c r="P771" s="142">
        <v>0</v>
      </c>
      <c r="Q771" s="142">
        <v>0</v>
      </c>
      <c r="R771" s="142">
        <v>0</v>
      </c>
      <c r="S771" s="142">
        <v>0</v>
      </c>
      <c r="T771" s="142">
        <v>0</v>
      </c>
      <c r="U771" s="142">
        <v>26934</v>
      </c>
      <c r="V771" s="142">
        <v>0</v>
      </c>
      <c r="W771" s="142">
        <v>0</v>
      </c>
      <c r="X771" s="142">
        <v>0</v>
      </c>
      <c r="Y771" s="142">
        <f t="shared" si="277"/>
        <v>26934</v>
      </c>
      <c r="Z771" s="142">
        <v>0</v>
      </c>
      <c r="AA771" s="142">
        <v>0</v>
      </c>
      <c r="AB771" s="142">
        <v>0</v>
      </c>
      <c r="AC771" s="142">
        <v>0</v>
      </c>
      <c r="AD771" s="142">
        <v>0</v>
      </c>
      <c r="AE771" s="142">
        <v>0</v>
      </c>
      <c r="AF771" s="142">
        <f t="shared" si="278"/>
        <v>0</v>
      </c>
      <c r="AG771" s="142">
        <v>0</v>
      </c>
      <c r="AH771" s="142">
        <v>0</v>
      </c>
      <c r="AI771" s="142">
        <v>0</v>
      </c>
      <c r="AJ771" s="142">
        <v>0</v>
      </c>
      <c r="AK771" s="142">
        <v>0</v>
      </c>
      <c r="AL771" s="142">
        <v>26934</v>
      </c>
      <c r="AM771" s="142">
        <v>0</v>
      </c>
      <c r="AN771" s="142">
        <v>0</v>
      </c>
      <c r="AO771" s="142">
        <v>0</v>
      </c>
      <c r="AP771" s="214">
        <f t="shared" si="279"/>
        <v>100</v>
      </c>
    </row>
    <row r="772" spans="1:42" s="47" customFormat="1" ht="11.25">
      <c r="A772" s="29" t="s">
        <v>566</v>
      </c>
      <c r="B772" s="29" t="s">
        <v>26</v>
      </c>
      <c r="C772" s="45">
        <v>842401</v>
      </c>
      <c r="D772" s="29" t="s">
        <v>872</v>
      </c>
      <c r="E772" s="112" t="s">
        <v>871</v>
      </c>
      <c r="F772" s="113"/>
      <c r="G772" s="142">
        <v>3788</v>
      </c>
      <c r="H772" s="142">
        <v>3788</v>
      </c>
      <c r="I772" s="142">
        <v>0</v>
      </c>
      <c r="J772" s="142">
        <v>0</v>
      </c>
      <c r="K772" s="142">
        <v>0</v>
      </c>
      <c r="L772" s="142">
        <v>0</v>
      </c>
      <c r="M772" s="142">
        <v>0</v>
      </c>
      <c r="N772" s="142">
        <v>0</v>
      </c>
      <c r="O772" s="142">
        <v>0</v>
      </c>
      <c r="P772" s="142">
        <v>0</v>
      </c>
      <c r="Q772" s="142">
        <v>0</v>
      </c>
      <c r="R772" s="142">
        <v>0</v>
      </c>
      <c r="S772" s="142">
        <v>0</v>
      </c>
      <c r="T772" s="142">
        <v>0</v>
      </c>
      <c r="U772" s="142">
        <v>0</v>
      </c>
      <c r="V772" s="142">
        <v>3788</v>
      </c>
      <c r="W772" s="142">
        <v>0</v>
      </c>
      <c r="X772" s="142">
        <v>0</v>
      </c>
      <c r="Y772" s="142">
        <f t="shared" si="277"/>
        <v>3954</v>
      </c>
      <c r="Z772" s="142">
        <v>0</v>
      </c>
      <c r="AA772" s="142">
        <v>0</v>
      </c>
      <c r="AB772" s="142">
        <v>0</v>
      </c>
      <c r="AC772" s="142">
        <v>0</v>
      </c>
      <c r="AD772" s="142">
        <v>0</v>
      </c>
      <c r="AE772" s="142">
        <v>0</v>
      </c>
      <c r="AF772" s="142">
        <f t="shared" si="278"/>
        <v>178</v>
      </c>
      <c r="AG772" s="142">
        <v>178</v>
      </c>
      <c r="AH772" s="142">
        <v>0</v>
      </c>
      <c r="AI772" s="142">
        <v>0</v>
      </c>
      <c r="AJ772" s="142">
        <v>0</v>
      </c>
      <c r="AK772" s="142">
        <v>0</v>
      </c>
      <c r="AL772" s="142">
        <v>0</v>
      </c>
      <c r="AM772" s="142">
        <v>3776</v>
      </c>
      <c r="AN772" s="142">
        <v>0</v>
      </c>
      <c r="AO772" s="142">
        <v>0</v>
      </c>
      <c r="AP772" s="214">
        <f t="shared" si="279"/>
        <v>104.38225976768743</v>
      </c>
    </row>
    <row r="773" spans="1:42" ht="11.25">
      <c r="A773" s="29" t="s">
        <v>566</v>
      </c>
      <c r="B773" s="29" t="s">
        <v>30</v>
      </c>
      <c r="C773" s="29">
        <v>844702</v>
      </c>
      <c r="D773" s="48" t="s">
        <v>575</v>
      </c>
      <c r="E773" s="54" t="s">
        <v>687</v>
      </c>
      <c r="F773" s="5"/>
      <c r="G773" s="142">
        <v>103518</v>
      </c>
      <c r="H773" s="142">
        <v>2500</v>
      </c>
      <c r="I773" s="142">
        <v>0</v>
      </c>
      <c r="J773" s="142">
        <v>0</v>
      </c>
      <c r="K773" s="142">
        <v>0</v>
      </c>
      <c r="L773" s="142">
        <v>0</v>
      </c>
      <c r="M773" s="142">
        <v>0</v>
      </c>
      <c r="N773" s="142">
        <v>0</v>
      </c>
      <c r="O773" s="142">
        <v>0</v>
      </c>
      <c r="P773" s="142">
        <v>0</v>
      </c>
      <c r="Q773" s="142">
        <v>0</v>
      </c>
      <c r="R773" s="142">
        <v>0</v>
      </c>
      <c r="S773" s="142">
        <v>0</v>
      </c>
      <c r="T773" s="142">
        <v>0</v>
      </c>
      <c r="U773" s="142">
        <v>0</v>
      </c>
      <c r="V773" s="142">
        <v>2500</v>
      </c>
      <c r="W773" s="142">
        <v>0</v>
      </c>
      <c r="X773" s="142">
        <v>0</v>
      </c>
      <c r="Y773" s="142">
        <f t="shared" si="277"/>
        <v>2500</v>
      </c>
      <c r="Z773" s="142">
        <v>0</v>
      </c>
      <c r="AA773" s="142">
        <v>0</v>
      </c>
      <c r="AB773" s="142">
        <v>0</v>
      </c>
      <c r="AC773" s="142">
        <v>0</v>
      </c>
      <c r="AD773" s="142">
        <v>0</v>
      </c>
      <c r="AE773" s="142">
        <v>0</v>
      </c>
      <c r="AF773" s="142">
        <f t="shared" si="278"/>
        <v>0</v>
      </c>
      <c r="AG773" s="142">
        <v>0</v>
      </c>
      <c r="AH773" s="142">
        <v>0</v>
      </c>
      <c r="AI773" s="142">
        <v>0</v>
      </c>
      <c r="AJ773" s="142">
        <v>0</v>
      </c>
      <c r="AK773" s="142">
        <v>0</v>
      </c>
      <c r="AL773" s="142">
        <v>0</v>
      </c>
      <c r="AM773" s="142">
        <v>2500</v>
      </c>
      <c r="AN773" s="142">
        <v>0</v>
      </c>
      <c r="AO773" s="142">
        <v>0</v>
      </c>
      <c r="AP773" s="214">
        <f t="shared" si="279"/>
        <v>100</v>
      </c>
    </row>
    <row r="774" spans="1:42" ht="11.25">
      <c r="A774" s="29" t="s">
        <v>566</v>
      </c>
      <c r="B774" s="29" t="s">
        <v>30</v>
      </c>
      <c r="C774" s="29">
        <v>847102</v>
      </c>
      <c r="D774" s="48" t="s">
        <v>576</v>
      </c>
      <c r="E774" s="54" t="s">
        <v>577</v>
      </c>
      <c r="F774" s="5"/>
      <c r="G774" s="142">
        <v>13919</v>
      </c>
      <c r="H774" s="142">
        <v>2000</v>
      </c>
      <c r="I774" s="142">
        <v>0</v>
      </c>
      <c r="J774" s="142">
        <v>0</v>
      </c>
      <c r="K774" s="142">
        <v>0</v>
      </c>
      <c r="L774" s="142">
        <v>0</v>
      </c>
      <c r="M774" s="142">
        <v>0</v>
      </c>
      <c r="N774" s="142">
        <v>0</v>
      </c>
      <c r="O774" s="142">
        <v>0</v>
      </c>
      <c r="P774" s="142">
        <v>0</v>
      </c>
      <c r="Q774" s="142">
        <v>0</v>
      </c>
      <c r="R774" s="142">
        <v>0</v>
      </c>
      <c r="S774" s="142">
        <v>0</v>
      </c>
      <c r="T774" s="142">
        <v>0</v>
      </c>
      <c r="U774" s="142">
        <v>0</v>
      </c>
      <c r="V774" s="142">
        <v>2000</v>
      </c>
      <c r="W774" s="142">
        <v>0</v>
      </c>
      <c r="X774" s="142">
        <v>0</v>
      </c>
      <c r="Y774" s="142">
        <f t="shared" si="277"/>
        <v>2000</v>
      </c>
      <c r="Z774" s="142">
        <v>0</v>
      </c>
      <c r="AA774" s="142">
        <v>0</v>
      </c>
      <c r="AB774" s="142">
        <v>0</v>
      </c>
      <c r="AC774" s="142">
        <v>0</v>
      </c>
      <c r="AD774" s="142">
        <v>0</v>
      </c>
      <c r="AE774" s="142">
        <v>0</v>
      </c>
      <c r="AF774" s="142">
        <f t="shared" si="278"/>
        <v>0</v>
      </c>
      <c r="AG774" s="142">
        <v>0</v>
      </c>
      <c r="AH774" s="142">
        <v>0</v>
      </c>
      <c r="AI774" s="142">
        <v>0</v>
      </c>
      <c r="AJ774" s="142">
        <v>0</v>
      </c>
      <c r="AK774" s="142">
        <v>0</v>
      </c>
      <c r="AL774" s="142">
        <v>0</v>
      </c>
      <c r="AM774" s="142">
        <v>2000</v>
      </c>
      <c r="AN774" s="142">
        <v>0</v>
      </c>
      <c r="AO774" s="142">
        <v>0</v>
      </c>
      <c r="AP774" s="214">
        <f t="shared" si="279"/>
        <v>100</v>
      </c>
    </row>
    <row r="775" spans="1:42" ht="11.25">
      <c r="A775" s="29" t="s">
        <v>566</v>
      </c>
      <c r="B775" s="29" t="s">
        <v>30</v>
      </c>
      <c r="C775" s="29">
        <v>847702</v>
      </c>
      <c r="D775" s="74" t="s">
        <v>578</v>
      </c>
      <c r="E775" s="54" t="s">
        <v>664</v>
      </c>
      <c r="F775" s="5"/>
      <c r="G775" s="142">
        <v>327259</v>
      </c>
      <c r="H775" s="142">
        <v>186759</v>
      </c>
      <c r="I775" s="142">
        <v>157194</v>
      </c>
      <c r="J775" s="142">
        <v>0</v>
      </c>
      <c r="K775" s="142">
        <v>0</v>
      </c>
      <c r="L775" s="142">
        <v>0</v>
      </c>
      <c r="M775" s="142">
        <v>0</v>
      </c>
      <c r="N775" s="142">
        <v>29565</v>
      </c>
      <c r="O775" s="142">
        <v>0</v>
      </c>
      <c r="P775" s="142">
        <v>0</v>
      </c>
      <c r="Q775" s="142">
        <v>0</v>
      </c>
      <c r="R775" s="142">
        <v>0</v>
      </c>
      <c r="S775" s="142">
        <v>0</v>
      </c>
      <c r="T775" s="142">
        <v>0</v>
      </c>
      <c r="U775" s="142">
        <v>0</v>
      </c>
      <c r="V775" s="142">
        <v>0</v>
      </c>
      <c r="W775" s="142">
        <v>0</v>
      </c>
      <c r="X775" s="142">
        <v>0</v>
      </c>
      <c r="Y775" s="142">
        <f t="shared" si="277"/>
        <v>186944</v>
      </c>
      <c r="Z775" s="142">
        <v>157109</v>
      </c>
      <c r="AA775" s="142">
        <v>0</v>
      </c>
      <c r="AB775" s="142">
        <v>0</v>
      </c>
      <c r="AC775" s="142">
        <v>0</v>
      </c>
      <c r="AD775" s="142">
        <v>0</v>
      </c>
      <c r="AE775" s="142">
        <v>29835</v>
      </c>
      <c r="AF775" s="142">
        <f t="shared" si="278"/>
        <v>0</v>
      </c>
      <c r="AG775" s="142">
        <v>0</v>
      </c>
      <c r="AH775" s="142">
        <v>0</v>
      </c>
      <c r="AI775" s="142">
        <v>0</v>
      </c>
      <c r="AJ775" s="142">
        <v>0</v>
      </c>
      <c r="AK775" s="142">
        <v>0</v>
      </c>
      <c r="AL775" s="142">
        <v>0</v>
      </c>
      <c r="AM775" s="142">
        <v>0</v>
      </c>
      <c r="AN775" s="142">
        <v>0</v>
      </c>
      <c r="AO775" s="142">
        <v>0</v>
      </c>
      <c r="AP775" s="214">
        <f t="shared" si="279"/>
        <v>100.09905814445355</v>
      </c>
    </row>
    <row r="776" spans="1:42" ht="11.25">
      <c r="A776" s="29" t="s">
        <v>566</v>
      </c>
      <c r="B776" s="29" t="s">
        <v>30</v>
      </c>
      <c r="C776" s="29">
        <v>870502</v>
      </c>
      <c r="D776" s="48" t="s">
        <v>579</v>
      </c>
      <c r="E776" s="54" t="s">
        <v>580</v>
      </c>
      <c r="F776" s="20"/>
      <c r="G776" s="142">
        <v>313581</v>
      </c>
      <c r="H776" s="142">
        <v>30000</v>
      </c>
      <c r="I776" s="142">
        <v>0</v>
      </c>
      <c r="J776" s="142">
        <v>0</v>
      </c>
      <c r="K776" s="142">
        <v>0</v>
      </c>
      <c r="L776" s="142">
        <v>0</v>
      </c>
      <c r="M776" s="142">
        <v>0</v>
      </c>
      <c r="N776" s="142">
        <v>0</v>
      </c>
      <c r="O776" s="142">
        <v>0</v>
      </c>
      <c r="P776" s="142">
        <v>0</v>
      </c>
      <c r="Q776" s="142">
        <v>0</v>
      </c>
      <c r="R776" s="142">
        <v>0</v>
      </c>
      <c r="S776" s="142">
        <v>0</v>
      </c>
      <c r="T776" s="142">
        <v>0</v>
      </c>
      <c r="U776" s="142">
        <v>30000</v>
      </c>
      <c r="V776" s="142">
        <v>0</v>
      </c>
      <c r="W776" s="142">
        <v>0</v>
      </c>
      <c r="X776" s="142">
        <v>0</v>
      </c>
      <c r="Y776" s="142">
        <f t="shared" si="277"/>
        <v>30000</v>
      </c>
      <c r="Z776" s="142">
        <v>0</v>
      </c>
      <c r="AA776" s="142">
        <v>0</v>
      </c>
      <c r="AB776" s="142">
        <v>0</v>
      </c>
      <c r="AC776" s="142">
        <v>0</v>
      </c>
      <c r="AD776" s="142">
        <v>0</v>
      </c>
      <c r="AE776" s="142">
        <v>0</v>
      </c>
      <c r="AF776" s="142">
        <f t="shared" si="278"/>
        <v>0</v>
      </c>
      <c r="AG776" s="142">
        <v>0</v>
      </c>
      <c r="AH776" s="142">
        <v>0</v>
      </c>
      <c r="AI776" s="142">
        <v>0</v>
      </c>
      <c r="AJ776" s="142">
        <v>0</v>
      </c>
      <c r="AK776" s="142">
        <v>0</v>
      </c>
      <c r="AL776" s="142">
        <v>30000</v>
      </c>
      <c r="AM776" s="142">
        <v>0</v>
      </c>
      <c r="AN776" s="142">
        <v>0</v>
      </c>
      <c r="AO776" s="142">
        <v>0</v>
      </c>
      <c r="AP776" s="214">
        <f t="shared" si="279"/>
        <v>100</v>
      </c>
    </row>
    <row r="777" spans="1:42" ht="11.25">
      <c r="C777" s="48"/>
      <c r="D777" s="48"/>
      <c r="E777" s="54"/>
      <c r="F777" s="20"/>
      <c r="G777" s="135"/>
      <c r="H777" s="135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6"/>
      <c r="Y777" s="135"/>
      <c r="Z777" s="140"/>
      <c r="AA777" s="140"/>
      <c r="AB777" s="140"/>
      <c r="AC777" s="140"/>
      <c r="AD777" s="140"/>
      <c r="AE777" s="140"/>
      <c r="AF777" s="140"/>
      <c r="AG777" s="140"/>
      <c r="AH777" s="140"/>
      <c r="AI777" s="140"/>
      <c r="AJ777" s="140"/>
      <c r="AK777" s="140"/>
      <c r="AL777" s="140"/>
      <c r="AM777" s="140"/>
      <c r="AN777" s="140"/>
      <c r="AO777" s="146"/>
      <c r="AP777" s="213"/>
    </row>
    <row r="778" spans="1:42" s="6" customFormat="1" ht="12" thickBot="1">
      <c r="A778" s="97"/>
      <c r="B778" s="97"/>
      <c r="C778" s="74"/>
      <c r="D778" s="74"/>
      <c r="E778" s="54"/>
      <c r="F778" s="5"/>
      <c r="G778" s="135"/>
      <c r="H778" s="135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6"/>
      <c r="Y778" s="135"/>
      <c r="Z778" s="140"/>
      <c r="AA778" s="140"/>
      <c r="AB778" s="140"/>
      <c r="AC778" s="140"/>
      <c r="AD778" s="140"/>
      <c r="AE778" s="140"/>
      <c r="AF778" s="140"/>
      <c r="AG778" s="140"/>
      <c r="AH778" s="140"/>
      <c r="AI778" s="140"/>
      <c r="AJ778" s="140"/>
      <c r="AK778" s="140"/>
      <c r="AL778" s="140"/>
      <c r="AM778" s="140"/>
      <c r="AN778" s="140"/>
      <c r="AO778" s="146"/>
      <c r="AP778" s="221"/>
    </row>
    <row r="779" spans="1:42" s="8" customFormat="1" ht="12" thickBot="1">
      <c r="A779" s="98"/>
      <c r="B779" s="98"/>
      <c r="C779" s="98"/>
      <c r="D779" s="98"/>
      <c r="E779" s="99" t="s">
        <v>581</v>
      </c>
      <c r="F779" s="7"/>
      <c r="G779" s="180">
        <f>+G764+G728+G718+G699+G649+G635+G610+G545+G534+G338+G272+G124+G85+G66+G17+G776+G775+G774+G773+G772+G771+G770+G769+G768</f>
        <v>992078552</v>
      </c>
      <c r="H779" s="180">
        <f>+H764+H728+H718+H699+H649+H635+H610+H545+H534+H338+H272+H124+H85+H66+H17+H776+H775+H774+H773+H772+H771+H770+H769+H768+1</f>
        <v>98346538</v>
      </c>
      <c r="I779" s="180">
        <f>+I764+I728+I718+I699+I649+I635+I610+I545+I534+I338+I272+I124+I85+I66+I17+I776+I775+I774+I773+I772+I771+I770+I769+I768</f>
        <v>49518120</v>
      </c>
      <c r="J779" s="180">
        <f>+J764+J728+J718+J699+J649+J635+J610+J545+J534+J338+J272+J124+J85+J66+J17+J776+J775+J774+J773+J772+J771+J770+J769+J768</f>
        <v>7907965.2000000002</v>
      </c>
      <c r="K779" s="180">
        <f>+K764+K728+K718+K699+K649+K635+K610+K545+K534+K338+K272+K124+K85+K66+K17+K776+K775+K774+K773+K772+K771+K770+K769+K768</f>
        <v>1469387</v>
      </c>
      <c r="L779" s="180">
        <f>+L764+L728+L718+L699+L649+L635+L610+L545+L534+L338+L272+L124+L85+L66+L17+L776+L775+L774+L773+L772+L771+L770+L769+L768+1</f>
        <v>5276292.2724409448</v>
      </c>
      <c r="M779" s="180">
        <f t="shared" ref="M779:AO779" si="280">+M764+M728+M718+M699+M649+M635+M610+M545+M534+M338+M272+M124+M85+M66+M17+M776+M775+M774+M773+M772+M771+M770+M769+M768</f>
        <v>17008</v>
      </c>
      <c r="N779" s="180">
        <f t="shared" si="280"/>
        <v>2018928</v>
      </c>
      <c r="O779" s="180">
        <f t="shared" si="280"/>
        <v>5005202.59</v>
      </c>
      <c r="P779" s="180">
        <f t="shared" si="280"/>
        <v>4301231</v>
      </c>
      <c r="Q779" s="180">
        <f t="shared" si="280"/>
        <v>703972.07000000007</v>
      </c>
      <c r="R779" s="180">
        <f t="shared" si="280"/>
        <v>116874</v>
      </c>
      <c r="S779" s="180">
        <f t="shared" si="280"/>
        <v>20977</v>
      </c>
      <c r="T779" s="180">
        <f t="shared" si="280"/>
        <v>2500000</v>
      </c>
      <c r="U779" s="180">
        <f t="shared" si="280"/>
        <v>5165199</v>
      </c>
      <c r="V779" s="180">
        <f t="shared" si="280"/>
        <v>19203612</v>
      </c>
      <c r="W779" s="180">
        <f t="shared" si="280"/>
        <v>126973</v>
      </c>
      <c r="X779" s="180">
        <f t="shared" si="280"/>
        <v>2525798</v>
      </c>
      <c r="Y779" s="180">
        <f t="shared" si="280"/>
        <v>35052005</v>
      </c>
      <c r="Z779" s="180">
        <f t="shared" si="280"/>
        <v>18387737</v>
      </c>
      <c r="AA779" s="180">
        <f t="shared" si="280"/>
        <v>1731420</v>
      </c>
      <c r="AB779" s="180">
        <f t="shared" si="280"/>
        <v>837128</v>
      </c>
      <c r="AC779" s="180">
        <f t="shared" si="280"/>
        <v>1483438</v>
      </c>
      <c r="AD779" s="180">
        <f t="shared" si="280"/>
        <v>0</v>
      </c>
      <c r="AE779" s="180">
        <f t="shared" si="280"/>
        <v>1479965</v>
      </c>
      <c r="AF779" s="180">
        <f t="shared" si="280"/>
        <v>1297458</v>
      </c>
      <c r="AG779" s="180">
        <f t="shared" si="280"/>
        <v>1091183</v>
      </c>
      <c r="AH779" s="180">
        <f t="shared" si="280"/>
        <v>206275</v>
      </c>
      <c r="AI779" s="180">
        <f t="shared" si="280"/>
        <v>0</v>
      </c>
      <c r="AJ779" s="180">
        <f t="shared" si="280"/>
        <v>8600</v>
      </c>
      <c r="AK779" s="180">
        <f t="shared" si="280"/>
        <v>1680287</v>
      </c>
      <c r="AL779" s="180">
        <f t="shared" si="280"/>
        <v>1226212</v>
      </c>
      <c r="AM779" s="180">
        <f t="shared" si="280"/>
        <v>6912339</v>
      </c>
      <c r="AN779" s="180">
        <f t="shared" si="280"/>
        <v>7421</v>
      </c>
      <c r="AO779" s="180">
        <f t="shared" si="280"/>
        <v>2628692</v>
      </c>
      <c r="AP779" s="222">
        <f>+Y779/H779*100</f>
        <v>35.641320693972979</v>
      </c>
    </row>
    <row r="780" spans="1:42" s="8" customFormat="1" ht="11.25">
      <c r="A780" s="65"/>
      <c r="B780" s="65"/>
      <c r="C780" s="65"/>
      <c r="D780" s="65"/>
      <c r="E780" s="104"/>
      <c r="F780" s="10"/>
      <c r="G780" s="10"/>
      <c r="H780" s="181"/>
      <c r="I780" s="182"/>
      <c r="J780" s="182"/>
      <c r="K780" s="182"/>
      <c r="L780" s="182"/>
      <c r="M780" s="181"/>
      <c r="N780" s="181"/>
      <c r="O780" s="181"/>
      <c r="P780" s="181"/>
      <c r="Q780" s="181"/>
      <c r="R780" s="181"/>
      <c r="S780" s="181"/>
      <c r="T780" s="181"/>
      <c r="U780" s="182"/>
      <c r="V780" s="182"/>
      <c r="W780" s="182"/>
      <c r="X780" s="181"/>
      <c r="Y780" s="181"/>
      <c r="Z780" s="182"/>
      <c r="AA780" s="181"/>
      <c r="AB780" s="182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2"/>
      <c r="AM780" s="182"/>
      <c r="AN780" s="182"/>
      <c r="AO780" s="181"/>
      <c r="AP780" s="125"/>
    </row>
    <row r="781" spans="1:42" s="8" customFormat="1" ht="21.75" customHeight="1">
      <c r="A781" s="65"/>
      <c r="B781" s="65"/>
      <c r="C781" s="65"/>
      <c r="D781" s="65"/>
      <c r="E781" s="100" t="s">
        <v>638</v>
      </c>
      <c r="F781" s="10"/>
      <c r="G781" s="42"/>
      <c r="H781" s="183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183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125"/>
    </row>
    <row r="782" spans="1:42" s="8" customFormat="1" ht="13.5" customHeight="1">
      <c r="A782" s="48"/>
      <c r="B782" s="48"/>
      <c r="C782" s="48"/>
      <c r="D782" s="48"/>
      <c r="E782" s="70" t="s">
        <v>639</v>
      </c>
      <c r="F782" s="9"/>
      <c r="G782" s="42"/>
      <c r="H782" s="42">
        <f>O779</f>
        <v>5005202.59</v>
      </c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>
        <f>AF779</f>
        <v>1297458</v>
      </c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125"/>
    </row>
    <row r="783" spans="1:42" s="8" customFormat="1" ht="13.5" customHeight="1">
      <c r="A783" s="48"/>
      <c r="B783" s="48"/>
      <c r="C783" s="48"/>
      <c r="D783" s="48"/>
      <c r="E783" s="70" t="s">
        <v>680</v>
      </c>
      <c r="F783" s="9"/>
      <c r="G783" s="42"/>
      <c r="H783" s="42">
        <f>N779</f>
        <v>2018928</v>
      </c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>
        <f>AE779</f>
        <v>1479965</v>
      </c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125"/>
    </row>
    <row r="784" spans="1:42" s="8" customFormat="1" ht="13.5" customHeight="1">
      <c r="A784" s="48"/>
      <c r="B784" s="48"/>
      <c r="C784" s="48"/>
      <c r="D784" s="48"/>
      <c r="E784" s="70" t="s">
        <v>640</v>
      </c>
      <c r="F784" s="9"/>
      <c r="G784" s="42"/>
      <c r="H784" s="42">
        <f>R779</f>
        <v>116874</v>
      </c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>
        <f>AI779</f>
        <v>0</v>
      </c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125"/>
    </row>
    <row r="785" spans="1:42" s="8" customFormat="1" ht="13.5" customHeight="1">
      <c r="A785" s="48"/>
      <c r="B785" s="48"/>
      <c r="C785" s="48"/>
      <c r="D785" s="48"/>
      <c r="E785" s="70" t="s">
        <v>641</v>
      </c>
      <c r="F785" s="9"/>
      <c r="G785" s="42"/>
      <c r="H785" s="42">
        <f>S779</f>
        <v>20977</v>
      </c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>
        <f>AJ779</f>
        <v>8600</v>
      </c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125"/>
    </row>
    <row r="786" spans="1:42" s="8" customFormat="1" ht="13.5" customHeight="1">
      <c r="A786" s="48"/>
      <c r="B786" s="48"/>
      <c r="C786" s="48"/>
      <c r="D786" s="48"/>
      <c r="E786" s="70" t="s">
        <v>649</v>
      </c>
      <c r="F786" s="9"/>
      <c r="G786" s="42"/>
      <c r="H786" s="42">
        <f>M779</f>
        <v>17008</v>
      </c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>
        <f>AD779</f>
        <v>0</v>
      </c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125"/>
    </row>
    <row r="787" spans="1:42" s="8" customFormat="1" ht="13.5" customHeight="1">
      <c r="A787" s="48"/>
      <c r="B787" s="48"/>
      <c r="C787" s="48"/>
      <c r="D787" s="48"/>
      <c r="E787" s="70" t="s">
        <v>650</v>
      </c>
      <c r="F787" s="9"/>
      <c r="G787" s="42"/>
      <c r="H787" s="42">
        <f>T779</f>
        <v>2500000</v>
      </c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>
        <f>AK779</f>
        <v>1680287</v>
      </c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125"/>
    </row>
    <row r="788" spans="1:42" s="8" customFormat="1" ht="13.5" customHeight="1">
      <c r="A788" s="65"/>
      <c r="B788" s="65"/>
      <c r="C788" s="65"/>
      <c r="D788" s="65"/>
      <c r="E788" s="100" t="s">
        <v>583</v>
      </c>
      <c r="F788" s="10"/>
      <c r="G788" s="183"/>
      <c r="H788" s="183">
        <f>SUM(H782:H787)</f>
        <v>9678989.5899999999</v>
      </c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183">
        <f>SUM(Y782:Y787)</f>
        <v>4466310</v>
      </c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125"/>
    </row>
    <row r="789" spans="1:42" s="8" customFormat="1" ht="13.5" customHeight="1">
      <c r="A789" s="65"/>
      <c r="B789" s="65"/>
      <c r="C789" s="65"/>
      <c r="D789" s="65"/>
      <c r="E789" s="100" t="s">
        <v>651</v>
      </c>
      <c r="F789" s="10"/>
      <c r="G789" s="183"/>
      <c r="H789" s="183">
        <f>H779-H788</f>
        <v>88667548.409999996</v>
      </c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183">
        <f>Y779-Y788</f>
        <v>30585695</v>
      </c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125"/>
    </row>
    <row r="790" spans="1:42" s="8" customFormat="1" ht="11.25">
      <c r="A790" s="65"/>
      <c r="B790" s="65"/>
      <c r="C790" s="65"/>
      <c r="D790" s="65"/>
      <c r="E790" s="100"/>
      <c r="F790" s="10"/>
      <c r="G790" s="183"/>
      <c r="H790" s="183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183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125"/>
    </row>
  </sheetData>
  <sheetProtection formatCells="0" formatColumns="0" formatRows="0" sort="0" autoFilter="0"/>
  <autoFilter ref="A1:AP790" xr:uid="{8E647A0D-C605-470E-A3BB-65F6726D1D6A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mergeCells count="46">
    <mergeCell ref="AP2:AP5"/>
    <mergeCell ref="AL2:AL5"/>
    <mergeCell ref="AM2:AM5"/>
    <mergeCell ref="AN2:AN5"/>
    <mergeCell ref="AO2:AO5"/>
    <mergeCell ref="AC3:AC5"/>
    <mergeCell ref="AD3:AH3"/>
    <mergeCell ref="AK3:AK5"/>
    <mergeCell ref="AD4:AE4"/>
    <mergeCell ref="AF4:AF5"/>
    <mergeCell ref="AG4:AH4"/>
    <mergeCell ref="G1:X1"/>
    <mergeCell ref="W2:W5"/>
    <mergeCell ref="X2:X5"/>
    <mergeCell ref="AI3:AI5"/>
    <mergeCell ref="AJ3:AJ5"/>
    <mergeCell ref="G2:G5"/>
    <mergeCell ref="H2:H5"/>
    <mergeCell ref="U2:U5"/>
    <mergeCell ref="V2:V5"/>
    <mergeCell ref="Z3:Z5"/>
    <mergeCell ref="AA3:AA5"/>
    <mergeCell ref="Y2:Y5"/>
    <mergeCell ref="T3:T5"/>
    <mergeCell ref="Y1:AO1"/>
    <mergeCell ref="Z2:AC2"/>
    <mergeCell ref="AD2:AK2"/>
    <mergeCell ref="A2:A5"/>
    <mergeCell ref="B2:B5"/>
    <mergeCell ref="C2:C5"/>
    <mergeCell ref="D2:D5"/>
    <mergeCell ref="E2:E5"/>
    <mergeCell ref="F2:F5"/>
    <mergeCell ref="AB3:AB5"/>
    <mergeCell ref="M4:N4"/>
    <mergeCell ref="O4:O5"/>
    <mergeCell ref="P4:Q4"/>
    <mergeCell ref="I2:L2"/>
    <mergeCell ref="M2:T2"/>
    <mergeCell ref="I3:I5"/>
    <mergeCell ref="J3:J5"/>
    <mergeCell ref="K3:K5"/>
    <mergeCell ref="L3:L5"/>
    <mergeCell ref="M3:Q3"/>
    <mergeCell ref="R3:R5"/>
    <mergeCell ref="S3:S5"/>
  </mergeCells>
  <phoneticPr fontId="8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53" fitToWidth="5" fitToHeight="34" pageOrder="overThenDown" orientation="landscape" r:id="rId1"/>
  <headerFooter>
    <oddHeader xml:space="preserve">&amp;C&amp;"Times New Roman,Normál"
Budapest Főváros Önkormányzata 2021. évi beruházási feladatainak teljesítése&amp;R&amp;"Times New Roman,Dőlt"&amp;9 &amp;10 3. melléklet az előterjesztéshez
&amp;9ezer Ft&amp;"-,Normál"&amp;11
</oddHeader>
  </headerFooter>
  <ignoredErrors>
    <ignoredError sqref="AF12 AF13:AF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B6"/>
  <sheetViews>
    <sheetView workbookViewId="0"/>
  </sheetViews>
  <sheetFormatPr defaultRowHeight="15"/>
  <sheetData>
    <row r="5" spans="2:2">
      <c r="B5" t="s">
        <v>335</v>
      </c>
    </row>
    <row r="6" spans="2:2">
      <c r="B6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E245DF2589674387A4CEE18955AF4F" ma:contentTypeVersion="5" ma:contentTypeDescription="Create a new document." ma:contentTypeScope="" ma:versionID="adac28c7d6c7ca4159756661a55a62a1">
  <xsd:schema xmlns:xsd="http://www.w3.org/2001/XMLSchema" xmlns:xs="http://www.w3.org/2001/XMLSchema" xmlns:p="http://schemas.microsoft.com/office/2006/metadata/properties" xmlns:ns3="249d15a6-2186-4de5-a404-740caf7af745" xmlns:ns4="4ee558bf-89ce-4e7f-8d6e-a601faba34b4" targetNamespace="http://schemas.microsoft.com/office/2006/metadata/properties" ma:root="true" ma:fieldsID="eb08229709a37ee7f3ed34e5f04cc57b" ns3:_="" ns4:_="">
    <xsd:import namespace="249d15a6-2186-4de5-a404-740caf7af745"/>
    <xsd:import namespace="4ee558bf-89ce-4e7f-8d6e-a601faba34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d15a6-2186-4de5-a404-740caf7af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558bf-89ce-4e7f-8d6e-a601faba34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95E654-B9FD-4F90-BF3D-5B471F1D4166}">
  <ds:schemaRefs>
    <ds:schemaRef ds:uri="http://schemas.microsoft.com/office/2006/metadata/properties"/>
    <ds:schemaRef ds:uri="http://purl.org/dc/terms/"/>
    <ds:schemaRef ds:uri="249d15a6-2186-4de5-a404-740caf7af745"/>
    <ds:schemaRef ds:uri="http://schemas.microsoft.com/office/2006/documentManagement/types"/>
    <ds:schemaRef ds:uri="http://schemas.microsoft.com/office/infopath/2007/PartnerControls"/>
    <ds:schemaRef ds:uri="4ee558bf-89ce-4e7f-8d6e-a601faba34b4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51DEE6-955D-415C-A350-890C2A297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7A95C-8E1B-4FCD-A81E-48151860D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d15a6-2186-4de5-a404-740caf7af745"/>
    <ds:schemaRef ds:uri="4ee558bf-89ce-4e7f-8d6e-a601faba34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Beruházás</vt:lpstr>
      <vt:lpstr>Munka1</vt:lpstr>
      <vt:lpstr>Beruházás!Nyomtatási_cím</vt:lpstr>
      <vt:lpstr>Beruházás!Nyomtatási_terület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Ruzsák Zsuzsanna</dc:creator>
  <cp:keywords/>
  <dc:description/>
  <cp:lastModifiedBy>Csomor Zsuzsanna</cp:lastModifiedBy>
  <cp:revision/>
  <cp:lastPrinted>2022-05-17T12:25:26Z</cp:lastPrinted>
  <dcterms:created xsi:type="dcterms:W3CDTF">2019-10-21T08:27:13Z</dcterms:created>
  <dcterms:modified xsi:type="dcterms:W3CDTF">2022-05-17T14:02:29Z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0x0101004DE245DF2589674387A4CEE18955AF4F</vt:lpwstr>
  </property>
</Properties>
</file>