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ontrolling\01_Terv\2023\02_BEKÜLDÖTT\01_BEVÉTELI TERV\"/>
    </mc:Choice>
  </mc:AlternateContent>
  <xr:revisionPtr revIDLastSave="0" documentId="8_{B57EDDFB-218F-4991-AB46-75EDE18BC3C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3 évi terv A verzió" sheetId="1" r:id="rId1"/>
  </sheets>
  <definedNames>
    <definedName name="_xlnm._FilterDatabase" localSheetId="0" hidden="1">'2023 évi terv A verzió'!$A$3:$H$68</definedName>
    <definedName name="Z_A2A392B2_2714_4D85_8049_2613ED4BF124_.wvu.FilterData" localSheetId="0" hidden="1">'2023 évi terv A verzió'!$A$3:$H$68</definedName>
  </definedNames>
  <calcPr calcId="191029"/>
  <customWorkbookViews>
    <customWorkbookView name="dr. Horváth Nándor - Egyéni nézet" guid="{A2A392B2-2714-4D85-8049-2613ED4BF124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1" l="1"/>
  <c r="F53" i="1"/>
  <c r="H38" i="1"/>
  <c r="H51" i="1" l="1"/>
  <c r="H48" i="1" l="1"/>
  <c r="H43" i="1"/>
  <c r="H39" i="1"/>
  <c r="H40" i="1"/>
  <c r="H41" i="1"/>
  <c r="H35" i="1" l="1"/>
  <c r="H32" i="1"/>
  <c r="H27" i="1"/>
  <c r="H18" i="1"/>
  <c r="H15" i="1"/>
  <c r="H52" i="1"/>
  <c r="H14" i="1"/>
  <c r="H17" i="1"/>
  <c r="H55" i="1"/>
  <c r="F68" i="1" l="1"/>
  <c r="H62" i="1" l="1"/>
  <c r="H61" i="1"/>
  <c r="H60" i="1"/>
  <c r="H59" i="1"/>
  <c r="H58" i="1"/>
  <c r="H57" i="1"/>
  <c r="H56" i="1"/>
  <c r="H45" i="1"/>
  <c r="H50" i="1"/>
  <c r="H49" i="1"/>
  <c r="H47" i="1"/>
  <c r="H46" i="1"/>
  <c r="H44" i="1"/>
  <c r="H42" i="1"/>
  <c r="H37" i="1"/>
  <c r="H36" i="1"/>
  <c r="H34" i="1"/>
  <c r="H33" i="1"/>
  <c r="H31" i="1"/>
  <c r="H30" i="1"/>
  <c r="H29" i="1"/>
  <c r="H28" i="1"/>
  <c r="H26" i="1"/>
  <c r="H25" i="1"/>
  <c r="H24" i="1"/>
  <c r="H23" i="1"/>
  <c r="H22" i="1"/>
  <c r="H21" i="1"/>
  <c r="H20" i="1"/>
  <c r="H19" i="1"/>
  <c r="H16" i="1"/>
  <c r="H13" i="1"/>
  <c r="H12" i="1"/>
  <c r="H11" i="1"/>
  <c r="H10" i="1"/>
  <c r="H9" i="1"/>
  <c r="H8" i="1"/>
  <c r="H7" i="1"/>
  <c r="H6" i="1"/>
  <c r="H5" i="1"/>
  <c r="H53" i="1" l="1"/>
  <c r="H67" i="1"/>
  <c r="H68" i="1" l="1"/>
</calcChain>
</file>

<file path=xl/sharedStrings.xml><?xml version="1.0" encoding="utf-8"?>
<sst xmlns="http://schemas.openxmlformats.org/spreadsheetml/2006/main" count="362" uniqueCount="236">
  <si>
    <t>hrsz</t>
  </si>
  <si>
    <t>Ingatlan</t>
  </si>
  <si>
    <t xml:space="preserve">megnevezés </t>
  </si>
  <si>
    <t>indoklás</t>
  </si>
  <si>
    <t>2.</t>
  </si>
  <si>
    <t>telek</t>
  </si>
  <si>
    <t>3.</t>
  </si>
  <si>
    <t>12.</t>
  </si>
  <si>
    <t>13.</t>
  </si>
  <si>
    <t>14.</t>
  </si>
  <si>
    <t>15.</t>
  </si>
  <si>
    <t>16.</t>
  </si>
  <si>
    <t>17.</t>
  </si>
  <si>
    <t>18.</t>
  </si>
  <si>
    <t>25.</t>
  </si>
  <si>
    <t>27.</t>
  </si>
  <si>
    <t>32.</t>
  </si>
  <si>
    <t>33.</t>
  </si>
  <si>
    <t>34.</t>
  </si>
  <si>
    <t>35.</t>
  </si>
  <si>
    <t>36.</t>
  </si>
  <si>
    <t>37.</t>
  </si>
  <si>
    <t>sor-szám</t>
  </si>
  <si>
    <t>Botond u. 9.</t>
  </si>
  <si>
    <t>Öv u. 47.</t>
  </si>
  <si>
    <t>Öv u. 55.</t>
  </si>
  <si>
    <t>Nagytétényi út 345.</t>
  </si>
  <si>
    <t>39802/1</t>
  </si>
  <si>
    <t>39806/1</t>
  </si>
  <si>
    <t>0246/96</t>
  </si>
  <si>
    <t>0246/100</t>
  </si>
  <si>
    <t>0246/101</t>
  </si>
  <si>
    <t>0246/102</t>
  </si>
  <si>
    <t>0246/103</t>
  </si>
  <si>
    <t>0246/104</t>
  </si>
  <si>
    <t>szórványlakás</t>
  </si>
  <si>
    <t>volt iskola</t>
  </si>
  <si>
    <t>volt szociális otthon</t>
  </si>
  <si>
    <t>19.</t>
  </si>
  <si>
    <t>20.</t>
  </si>
  <si>
    <t>23.</t>
  </si>
  <si>
    <t>28.</t>
  </si>
  <si>
    <t>29.</t>
  </si>
  <si>
    <t>tervezett nettó összeg</t>
  </si>
  <si>
    <t>Budakeszi út 57.</t>
  </si>
  <si>
    <t>10923</t>
  </si>
  <si>
    <t>villaépület</t>
  </si>
  <si>
    <t>Pöltenberg u. 40.</t>
  </si>
  <si>
    <t>145201/19</t>
  </si>
  <si>
    <t>145201/83</t>
  </si>
  <si>
    <t>145201/116</t>
  </si>
  <si>
    <t>Kavics u. 9.</t>
  </si>
  <si>
    <t>14997</t>
  </si>
  <si>
    <t>14998</t>
  </si>
  <si>
    <t>73869</t>
  </si>
  <si>
    <t>Szabadkai u. 17.</t>
  </si>
  <si>
    <t>38315/30/A/1; /2; /6; /7; /8; /9; /10</t>
  </si>
  <si>
    <t>csonkatelek</t>
  </si>
  <si>
    <t>209632</t>
  </si>
  <si>
    <t>Szentgotthárd, Hunyadi út 29.</t>
  </si>
  <si>
    <t>mezőgazdasági földterület</t>
  </si>
  <si>
    <t>kastély</t>
  </si>
  <si>
    <t>1.</t>
  </si>
  <si>
    <t>7.</t>
  </si>
  <si>
    <t>6.</t>
  </si>
  <si>
    <t>9.</t>
  </si>
  <si>
    <t>8.</t>
  </si>
  <si>
    <t>4.</t>
  </si>
  <si>
    <t>5.</t>
  </si>
  <si>
    <t>10.</t>
  </si>
  <si>
    <t>11.</t>
  </si>
  <si>
    <t>21.</t>
  </si>
  <si>
    <t>22.</t>
  </si>
  <si>
    <t>24.</t>
  </si>
  <si>
    <t>26.</t>
  </si>
  <si>
    <t>30.</t>
  </si>
  <si>
    <t>31.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</si>
  <si>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</si>
  <si>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</si>
  <si>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</si>
  <si>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</si>
  <si>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</si>
  <si>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</si>
  <si>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</si>
  <si>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</si>
  <si>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</si>
  <si>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</si>
  <si>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</si>
  <si>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</si>
  <si>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</si>
  <si>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telekrész</t>
  </si>
  <si>
    <t>kerület</t>
  </si>
  <si>
    <t>II.</t>
  </si>
  <si>
    <t>III.</t>
  </si>
  <si>
    <t>IV.</t>
  </si>
  <si>
    <t>VI.</t>
  </si>
  <si>
    <t>VIII.</t>
  </si>
  <si>
    <t>X.</t>
  </si>
  <si>
    <t xml:space="preserve">XIV. </t>
  </si>
  <si>
    <t>XXII.</t>
  </si>
  <si>
    <t>Bajnok u. 2/B</t>
  </si>
  <si>
    <t>pincehelyiség</t>
  </si>
  <si>
    <t>28547/0/A/1</t>
  </si>
  <si>
    <t>28547/0/A/3</t>
  </si>
  <si>
    <t>XV.</t>
  </si>
  <si>
    <t>XVI.</t>
  </si>
  <si>
    <t>XVIII.</t>
  </si>
  <si>
    <t>XXI.</t>
  </si>
  <si>
    <t>esély az értékesítésre</t>
  </si>
  <si>
    <t>IX.</t>
  </si>
  <si>
    <t>eladási esély számszerűsítve</t>
  </si>
  <si>
    <t>Nem lakáscélú ingatlanok összesen:</t>
  </si>
  <si>
    <t>Lakások összesen:</t>
  </si>
  <si>
    <t>Ingatlanértékesítés tervezett összege mindösszesen:</t>
  </si>
  <si>
    <t>51.</t>
  </si>
  <si>
    <t>Ingatlan értékesítési terv 2023. év</t>
  </si>
  <si>
    <t>Mecenzéf u. 6.</t>
  </si>
  <si>
    <t>19916/19</t>
  </si>
  <si>
    <t>Bécsi út 357.</t>
  </si>
  <si>
    <t>fejlesztési terület</t>
  </si>
  <si>
    <t>Nem bérbeadható állapotú</t>
  </si>
  <si>
    <t>35075</t>
  </si>
  <si>
    <t>Kisfuvaros u. 6.</t>
  </si>
  <si>
    <t>iroda</t>
  </si>
  <si>
    <t>38236/156</t>
  </si>
  <si>
    <t>Gyáli út 25.</t>
  </si>
  <si>
    <t>1479/13</t>
  </si>
  <si>
    <t xml:space="preserve">XI. </t>
  </si>
  <si>
    <t>Barackmag u.</t>
  </si>
  <si>
    <t>2818/26</t>
  </si>
  <si>
    <t xml:space="preserve">Rimaszombati út 2. </t>
  </si>
  <si>
    <t>9510</t>
  </si>
  <si>
    <t>XII.</t>
  </si>
  <si>
    <t>Mátyás király út 3-7.</t>
  </si>
  <si>
    <t>9516/1</t>
  </si>
  <si>
    <t>Mátyás király út 13/a.</t>
  </si>
  <si>
    <t>88263</t>
  </si>
  <si>
    <t>Anyácska u. 1.</t>
  </si>
  <si>
    <t>91158/27</t>
  </si>
  <si>
    <t>Kavicsos köz 2-4.</t>
  </si>
  <si>
    <t>106435</t>
  </si>
  <si>
    <t>Emma u. 15.</t>
  </si>
  <si>
    <t>volt szivattyúház</t>
  </si>
  <si>
    <t>125393/43</t>
  </si>
  <si>
    <t>XVII.</t>
  </si>
  <si>
    <t>Gyökér u.</t>
  </si>
  <si>
    <t>125393/50</t>
  </si>
  <si>
    <t>126485/2</t>
  </si>
  <si>
    <t>Tápiógyörgye u. 5/A.</t>
  </si>
  <si>
    <t xml:space="preserve">128257/6 </t>
  </si>
  <si>
    <t>Volán u. 1.</t>
  </si>
  <si>
    <t>145201/232</t>
  </si>
  <si>
    <t>Csörgőfa u. - Alacskai úti lakótelep</t>
  </si>
  <si>
    <t>145201/235</t>
  </si>
  <si>
    <t>Krepuska G. sétány - Alacskai úti lakótelep</t>
  </si>
  <si>
    <t>164261</t>
  </si>
  <si>
    <t>XIX.</t>
  </si>
  <si>
    <t>Kossuth u. 8.</t>
  </si>
  <si>
    <t>volt kultúrház</t>
  </si>
  <si>
    <t>563</t>
  </si>
  <si>
    <t>Erdőkertes, Petőfi Sándor u. 49.</t>
  </si>
  <si>
    <t>0247/2</t>
  </si>
  <si>
    <t>Kéthely, Sáripuszta 1.</t>
  </si>
  <si>
    <t>69</t>
  </si>
  <si>
    <t>Szőlősgyörök, Szabadság u. 46.</t>
  </si>
  <si>
    <t>1413/3; /4; /5; /6</t>
  </si>
  <si>
    <t>229224</t>
  </si>
  <si>
    <t>Terv u. 19.</t>
  </si>
  <si>
    <t>családi házas telek</t>
  </si>
  <si>
    <t>5844/2</t>
  </si>
  <si>
    <t>Gyomaendrőd, József Attila u. 4/2.</t>
  </si>
  <si>
    <t>Ráckeve-Újhegy, Vízmű u. 63. (I. ép. 79/1)</t>
  </si>
  <si>
    <t>52.</t>
  </si>
  <si>
    <t>Ráckeve-Újhegy, Vízmű u. 69. (I. ép. 80/2)</t>
  </si>
  <si>
    <t>53.</t>
  </si>
  <si>
    <t>Ráckeve-Újhegy, Vízmű u. 71. (I. ép. 81/1)</t>
  </si>
  <si>
    <t>54.</t>
  </si>
  <si>
    <t>Ráckeve-Újhegy, Vízmű u. 73. (I. ép. 81/2)</t>
  </si>
  <si>
    <t>55.</t>
  </si>
  <si>
    <t>Ráckeve-Újhegy, Vízmű u. 75. (I. ép. 82/1)</t>
  </si>
  <si>
    <t>56.</t>
  </si>
  <si>
    <t>Ráckeve-Újhegy, Vízmű u. 77. (I. ép. 82/2)</t>
  </si>
  <si>
    <t>lakóházas telek</t>
  </si>
  <si>
    <t>5909</t>
  </si>
  <si>
    <t>Gödöllő, Palotakert</t>
  </si>
  <si>
    <t>telephely ingatlanrész</t>
  </si>
  <si>
    <t>Hunyadi János út 4.</t>
  </si>
  <si>
    <t>43587/14</t>
  </si>
  <si>
    <t>Magas az ingatlan fenntartásai költsége</t>
  </si>
  <si>
    <t>61536</t>
  </si>
  <si>
    <t>Soroksári út 75-77.</t>
  </si>
  <si>
    <t>38066</t>
  </si>
  <si>
    <t>Tolna, Fürdőház u. 5.</t>
  </si>
  <si>
    <t>443</t>
  </si>
  <si>
    <t>Zágrábi út 10.</t>
  </si>
  <si>
    <t>volt lőtér</t>
  </si>
  <si>
    <t>Magas a fenntartási költség és nincs bérbeadva</t>
  </si>
  <si>
    <t>Érdeklődés érkezett az ingatlanra</t>
  </si>
  <si>
    <t>Örsöddűlő út</t>
  </si>
  <si>
    <t>1128/8</t>
  </si>
  <si>
    <t>Flamingó köz 23.</t>
  </si>
  <si>
    <t>121320/6</t>
  </si>
  <si>
    <t>232341/1</t>
  </si>
  <si>
    <t>Bükk u. 3. - Alacskai úti lakótelep</t>
  </si>
  <si>
    <t>Határ u. 8. - Alacskai úti lakótelep</t>
  </si>
  <si>
    <t>Csőgyár u. 20.</t>
  </si>
  <si>
    <t>Nap u. 1.</t>
  </si>
  <si>
    <t>Petőfi u. 25.</t>
  </si>
  <si>
    <t>Szabadság u. 7.</t>
  </si>
  <si>
    <t>210120</t>
  </si>
  <si>
    <t>201000</t>
  </si>
  <si>
    <t>210473</t>
  </si>
  <si>
    <t>200485</t>
  </si>
  <si>
    <t>Ráckeve, Felvonulási terület</t>
  </si>
  <si>
    <t>0365/2</t>
  </si>
  <si>
    <t>Vidéki mezőgazdasági terület</t>
  </si>
  <si>
    <t>Szokolya, Külterület</t>
  </si>
  <si>
    <t>0265/17; /21; /22; 24; 0266/3; /6; /13; /31</t>
  </si>
  <si>
    <t>18/A/3</t>
  </si>
  <si>
    <t>18/A/4</t>
  </si>
  <si>
    <t>18/B/2</t>
  </si>
  <si>
    <t>18/C/1</t>
  </si>
  <si>
    <t>nincs értékbecslés</t>
  </si>
  <si>
    <t>57.</t>
  </si>
  <si>
    <t>58.</t>
  </si>
  <si>
    <t>59.</t>
  </si>
  <si>
    <t>60.</t>
  </si>
  <si>
    <t>Vidéki nem bérbeadott, rossz műszaki állapotú ingatlanok</t>
  </si>
  <si>
    <t>XX.</t>
  </si>
  <si>
    <t>Török Flóris u. 74.</t>
  </si>
  <si>
    <t>171374</t>
  </si>
  <si>
    <t>61.</t>
  </si>
  <si>
    <t>Visegrád, Fő u. 17. A. ép. fszt. 3.</t>
  </si>
  <si>
    <t>Visegrád, Fő u. 17. A. ép. fszt. 4.</t>
  </si>
  <si>
    <t>Visegrád, Fő u. 17. B. ép. 1. em. 1.</t>
  </si>
  <si>
    <t>Visegrád, Fő u. 17. C. ép. fszt.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</si>
</sst>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_-* #,##0\ [$Ft-40E]_-;\-* #,##0\ [$Ft-40E]_-;_-* &quot;-&quot;??\ [$Ft-40E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right"/>
    </xf>
    <xf numFmtId="165" fontId="2" fillId="2" borderId="0" xfId="1" applyNumberFormat="1" applyFont="1" applyFill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5" fontId="2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165" fontId="8" fillId="0" borderId="1" xfId="2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/>
    </xf>
    <xf numFmtId="165" fontId="8" fillId="3" borderId="1" xfId="2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right" vertical="top" wrapText="1"/>
    </xf>
    <xf numFmtId="49" fontId="6" fillId="0" borderId="1" xfId="0" applyNumberFormat="1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right" vertical="top" wrapText="1"/>
    </xf>
    <xf numFmtId="9" fontId="6" fillId="0" borderId="1" xfId="3" applyFont="1" applyFill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9" fontId="6" fillId="0" borderId="1" xfId="3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right" vertical="top" wrapText="1"/>
    </xf>
    <xf numFmtId="165" fontId="6" fillId="0" borderId="1" xfId="1" applyNumberFormat="1" applyFont="1" applyFill="1" applyBorder="1" applyAlignment="1">
      <alignment horizontal="right" vertical="center" wrapText="1"/>
    </xf>
    <xf numFmtId="9" fontId="6" fillId="0" borderId="6" xfId="3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9" fontId="6" fillId="0" borderId="6" xfId="3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right" vertical="center"/>
    </xf>
    <xf numFmtId="14" fontId="6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4" fontId="6" fillId="0" borderId="6" xfId="0" applyNumberFormat="1" applyFont="1" applyBorder="1" applyAlignment="1">
      <alignment horizontal="left" vertical="center" wrapText="1"/>
    </xf>
    <xf numFmtId="14" fontId="6" fillId="0" borderId="8" xfId="0" applyNumberFormat="1" applyFont="1" applyBorder="1" applyAlignment="1">
      <alignment horizontal="left" vertical="center" wrapText="1"/>
    </xf>
    <xf numFmtId="14" fontId="6" fillId="0" borderId="7" xfId="0" applyNumberFormat="1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165" fontId="6" fillId="0" borderId="1" xfId="0" applyNumberFormat="1" applyFont="1" applyFill="1" applyBorder="1" applyAlignment="1">
      <alignment horizontal="right" vertical="top" wrapText="1"/>
    </xf>
    <xf numFmtId="165" fontId="6" fillId="0" borderId="1" xfId="0" applyNumberFormat="1" applyFont="1" applyFill="1" applyBorder="1" applyAlignment="1">
      <alignment horizontal="right" vertical="center" wrapText="1"/>
    </xf>
  </cellXfs>
  <cellStyles count="4">
    <cellStyle name="Ezres" xfId="1" builtinId="3"/>
    <cellStyle name="Normál" xfId="0" builtinId="0"/>
    <cellStyle name="Pénznem" xfId="2" builtinId="4"/>
    <cellStyle name="Százalék" xfId="3" builtinId="5"/>
  </cellStyles>
  <dxfs count="180"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6"/>
  <sheetViews>
    <sheetView tabSelected="1" zoomScaleNormal="100" workbookViewId="0">
      <selection activeCell="H53" sqref="H53"/>
    </sheetView>
  </sheetViews>
  <sheetFormatPr defaultRowHeight="15.75" x14ac:dyDescent="0.25"/>
  <cols>
    <col min="1" max="1" width="8.140625" style="1" customWidth="1"/>
    <col min="2" max="2" width="16.28515625" style="2" customWidth="1"/>
    <col min="3" max="3" width="8.28515625" style="2" customWidth="1"/>
    <col min="4" max="4" width="39.85546875" style="1" bestFit="1" customWidth="1"/>
    <col min="5" max="5" width="20.85546875" style="1" customWidth="1"/>
    <col min="6" max="6" width="21.7109375" style="3" customWidth="1"/>
    <col min="7" max="7" width="17.28515625" style="10" customWidth="1"/>
    <col min="8" max="8" width="25.140625" style="3" customWidth="1"/>
    <col min="9" max="9" width="49.5703125" style="4" customWidth="1"/>
  </cols>
  <sheetData>
    <row r="1" spans="1:10" s="6" customFormat="1" ht="15" x14ac:dyDescent="0.25">
      <c r="A1" s="40" t="s">
        <v>115</v>
      </c>
      <c r="B1" s="40"/>
      <c r="C1" s="40"/>
      <c r="D1" s="40"/>
      <c r="E1" s="40"/>
      <c r="F1" s="40"/>
      <c r="G1" s="40"/>
      <c r="H1" s="40"/>
      <c r="I1" s="40"/>
      <c r="J1" s="5"/>
    </row>
    <row r="2" spans="1:10" ht="15" x14ac:dyDescent="0.25">
      <c r="A2" s="41"/>
      <c r="B2" s="41"/>
      <c r="C2" s="41"/>
      <c r="D2" s="41"/>
      <c r="E2" s="41"/>
      <c r="F2" s="41"/>
      <c r="G2" s="41"/>
      <c r="H2" s="41"/>
      <c r="I2" s="41"/>
    </row>
    <row r="3" spans="1:10" ht="15.75" customHeight="1" x14ac:dyDescent="0.25">
      <c r="A3" s="42" t="s">
        <v>22</v>
      </c>
      <c r="B3" s="43" t="s">
        <v>0</v>
      </c>
      <c r="C3" s="44" t="s">
        <v>91</v>
      </c>
      <c r="D3" s="42" t="s">
        <v>1</v>
      </c>
      <c r="E3" s="42" t="s">
        <v>2</v>
      </c>
      <c r="F3" s="46" t="s">
        <v>43</v>
      </c>
      <c r="G3" s="46" t="s">
        <v>108</v>
      </c>
      <c r="H3" s="46" t="s">
        <v>110</v>
      </c>
      <c r="I3" s="47" t="s">
        <v>3</v>
      </c>
    </row>
    <row r="4" spans="1:10" ht="15.75" customHeight="1" x14ac:dyDescent="0.25">
      <c r="A4" s="42"/>
      <c r="B4" s="43"/>
      <c r="C4" s="45"/>
      <c r="D4" s="42"/>
      <c r="E4" s="42"/>
      <c r="F4" s="46"/>
      <c r="G4" s="46"/>
      <c r="H4" s="46"/>
      <c r="I4" s="47"/>
    </row>
    <row r="5" spans="1:10" x14ac:dyDescent="0.25">
      <c r="A5" s="18" t="s">
        <v>62</v>
      </c>
      <c r="B5" s="19" t="s">
        <v>45</v>
      </c>
      <c r="C5" s="19" t="s">
        <v>92</v>
      </c>
      <c r="D5" s="20" t="s">
        <v>44</v>
      </c>
      <c r="E5" s="21" t="s">
        <v>46</v>
      </c>
      <c r="F5" s="22">
        <v>988000000</v>
      </c>
      <c r="G5" s="23">
        <v>0.5</v>
      </c>
      <c r="H5" s="22">
        <f>F5*G5</f>
        <v>494000000</v>
      </c>
      <c r="I5" s="24" t="s">
        <v>197</v>
      </c>
    </row>
    <row r="6" spans="1:10" x14ac:dyDescent="0.25">
      <c r="A6" s="18" t="s">
        <v>4</v>
      </c>
      <c r="B6" s="19" t="s">
        <v>52</v>
      </c>
      <c r="C6" s="19" t="s">
        <v>92</v>
      </c>
      <c r="D6" s="20" t="s">
        <v>51</v>
      </c>
      <c r="E6" s="21" t="s">
        <v>46</v>
      </c>
      <c r="F6" s="22">
        <v>381000000</v>
      </c>
      <c r="G6" s="23">
        <v>0.5</v>
      </c>
      <c r="H6" s="22">
        <f t="shared" ref="H6:H25" si="0">F6*G6</f>
        <v>190500000</v>
      </c>
      <c r="I6" s="24" t="s">
        <v>197</v>
      </c>
    </row>
    <row r="7" spans="1:10" x14ac:dyDescent="0.25">
      <c r="A7" s="18" t="s">
        <v>6</v>
      </c>
      <c r="B7" s="19" t="s">
        <v>53</v>
      </c>
      <c r="C7" s="19" t="s">
        <v>92</v>
      </c>
      <c r="D7" s="20" t="s">
        <v>116</v>
      </c>
      <c r="E7" s="21" t="s">
        <v>5</v>
      </c>
      <c r="F7" s="22">
        <v>255000000</v>
      </c>
      <c r="G7" s="23">
        <v>0.5</v>
      </c>
      <c r="H7" s="22">
        <f>F7*G7</f>
        <v>127500000</v>
      </c>
      <c r="I7" s="24" t="s">
        <v>197</v>
      </c>
    </row>
    <row r="8" spans="1:10" x14ac:dyDescent="0.25">
      <c r="A8" s="18" t="s">
        <v>67</v>
      </c>
      <c r="B8" s="25" t="s">
        <v>117</v>
      </c>
      <c r="C8" s="25" t="s">
        <v>93</v>
      </c>
      <c r="D8" s="26" t="s">
        <v>118</v>
      </c>
      <c r="E8" s="27" t="s">
        <v>119</v>
      </c>
      <c r="F8" s="28">
        <v>1390000000</v>
      </c>
      <c r="G8" s="29">
        <v>0.5</v>
      </c>
      <c r="H8" s="28">
        <f t="shared" si="0"/>
        <v>695000000</v>
      </c>
      <c r="I8" s="24" t="s">
        <v>197</v>
      </c>
    </row>
    <row r="9" spans="1:10" x14ac:dyDescent="0.25">
      <c r="A9" s="18" t="s">
        <v>68</v>
      </c>
      <c r="B9" s="19" t="s">
        <v>54</v>
      </c>
      <c r="C9" s="19" t="s">
        <v>94</v>
      </c>
      <c r="D9" s="20" t="s">
        <v>55</v>
      </c>
      <c r="E9" s="21" t="s">
        <v>36</v>
      </c>
      <c r="F9" s="22">
        <v>127000000</v>
      </c>
      <c r="G9" s="23">
        <v>0.33</v>
      </c>
      <c r="H9" s="22">
        <f t="shared" si="0"/>
        <v>41910000</v>
      </c>
      <c r="I9" s="24" t="s">
        <v>197</v>
      </c>
    </row>
    <row r="10" spans="1:10" x14ac:dyDescent="0.25">
      <c r="A10" s="18" t="s">
        <v>64</v>
      </c>
      <c r="B10" s="19" t="s">
        <v>102</v>
      </c>
      <c r="C10" s="19" t="s">
        <v>95</v>
      </c>
      <c r="D10" s="20" t="s">
        <v>100</v>
      </c>
      <c r="E10" s="21" t="s">
        <v>101</v>
      </c>
      <c r="F10" s="22">
        <v>3200000</v>
      </c>
      <c r="G10" s="23">
        <v>0.33</v>
      </c>
      <c r="H10" s="22">
        <f t="shared" si="0"/>
        <v>1056000</v>
      </c>
      <c r="I10" s="24" t="s">
        <v>120</v>
      </c>
    </row>
    <row r="11" spans="1:10" x14ac:dyDescent="0.25">
      <c r="A11" s="18" t="s">
        <v>63</v>
      </c>
      <c r="B11" s="19" t="s">
        <v>103</v>
      </c>
      <c r="C11" s="19" t="s">
        <v>95</v>
      </c>
      <c r="D11" s="20" t="s">
        <v>100</v>
      </c>
      <c r="E11" s="21" t="s">
        <v>101</v>
      </c>
      <c r="F11" s="22">
        <v>2800000</v>
      </c>
      <c r="G11" s="23">
        <v>0.33</v>
      </c>
      <c r="H11" s="22">
        <f t="shared" si="0"/>
        <v>924000</v>
      </c>
      <c r="I11" s="24" t="s">
        <v>120</v>
      </c>
    </row>
    <row r="12" spans="1:10" x14ac:dyDescent="0.25">
      <c r="A12" s="18" t="s">
        <v>66</v>
      </c>
      <c r="B12" s="19" t="s">
        <v>121</v>
      </c>
      <c r="C12" s="19" t="s">
        <v>96</v>
      </c>
      <c r="D12" s="20" t="s">
        <v>122</v>
      </c>
      <c r="E12" s="21" t="s">
        <v>123</v>
      </c>
      <c r="F12" s="22">
        <v>47900000</v>
      </c>
      <c r="G12" s="23">
        <v>0.33</v>
      </c>
      <c r="H12" s="22">
        <f t="shared" si="0"/>
        <v>15807000</v>
      </c>
      <c r="I12" s="24" t="s">
        <v>120</v>
      </c>
    </row>
    <row r="13" spans="1:10" x14ac:dyDescent="0.25">
      <c r="A13" s="18" t="s">
        <v>65</v>
      </c>
      <c r="B13" s="19" t="s">
        <v>124</v>
      </c>
      <c r="C13" s="19" t="s">
        <v>109</v>
      </c>
      <c r="D13" s="20" t="s">
        <v>125</v>
      </c>
      <c r="E13" s="21" t="s">
        <v>36</v>
      </c>
      <c r="F13" s="22">
        <v>1266000000</v>
      </c>
      <c r="G13" s="23">
        <v>0.35</v>
      </c>
      <c r="H13" s="57">
        <f t="shared" si="0"/>
        <v>443100000</v>
      </c>
      <c r="I13" s="24" t="s">
        <v>197</v>
      </c>
    </row>
    <row r="14" spans="1:10" x14ac:dyDescent="0.25">
      <c r="A14" s="18" t="s">
        <v>69</v>
      </c>
      <c r="B14" s="19" t="s">
        <v>191</v>
      </c>
      <c r="C14" s="19" t="s">
        <v>109</v>
      </c>
      <c r="D14" s="20" t="s">
        <v>190</v>
      </c>
      <c r="E14" s="21" t="s">
        <v>36</v>
      </c>
      <c r="F14" s="22">
        <v>660000000</v>
      </c>
      <c r="G14" s="23">
        <v>0.4</v>
      </c>
      <c r="H14" s="57">
        <f t="shared" si="0"/>
        <v>264000000</v>
      </c>
      <c r="I14" s="24" t="s">
        <v>120</v>
      </c>
    </row>
    <row r="15" spans="1:10" ht="47.25" x14ac:dyDescent="0.25">
      <c r="A15" s="18" t="s">
        <v>70</v>
      </c>
      <c r="B15" s="19" t="s">
        <v>56</v>
      </c>
      <c r="C15" s="25" t="s">
        <v>97</v>
      </c>
      <c r="D15" s="26" t="s">
        <v>194</v>
      </c>
      <c r="E15" s="27" t="s">
        <v>195</v>
      </c>
      <c r="F15" s="30">
        <v>253000000</v>
      </c>
      <c r="G15" s="29">
        <v>0.5</v>
      </c>
      <c r="H15" s="30">
        <f t="shared" si="0"/>
        <v>126500000</v>
      </c>
      <c r="I15" s="31" t="s">
        <v>197</v>
      </c>
    </row>
    <row r="16" spans="1:10" x14ac:dyDescent="0.25">
      <c r="A16" s="18" t="s">
        <v>7</v>
      </c>
      <c r="B16" s="19" t="s">
        <v>126</v>
      </c>
      <c r="C16" s="19" t="s">
        <v>127</v>
      </c>
      <c r="D16" s="20" t="s">
        <v>128</v>
      </c>
      <c r="E16" s="21" t="s">
        <v>90</v>
      </c>
      <c r="F16" s="22">
        <v>14100000</v>
      </c>
      <c r="G16" s="23">
        <v>0.5</v>
      </c>
      <c r="H16" s="22">
        <f t="shared" si="0"/>
        <v>7050000</v>
      </c>
      <c r="I16" s="24" t="s">
        <v>197</v>
      </c>
    </row>
    <row r="17" spans="1:9" x14ac:dyDescent="0.25">
      <c r="A17" s="18" t="s">
        <v>8</v>
      </c>
      <c r="B17" s="19" t="s">
        <v>187</v>
      </c>
      <c r="C17" s="19" t="s">
        <v>127</v>
      </c>
      <c r="D17" s="20" t="s">
        <v>186</v>
      </c>
      <c r="E17" s="21" t="s">
        <v>185</v>
      </c>
      <c r="F17" s="22">
        <v>168000000</v>
      </c>
      <c r="G17" s="23">
        <v>0.8</v>
      </c>
      <c r="H17" s="22">
        <f t="shared" si="0"/>
        <v>134400000</v>
      </c>
      <c r="I17" s="24" t="s">
        <v>188</v>
      </c>
    </row>
    <row r="18" spans="1:9" ht="31.5" x14ac:dyDescent="0.25">
      <c r="A18" s="18" t="s">
        <v>9</v>
      </c>
      <c r="B18" s="25" t="s">
        <v>199</v>
      </c>
      <c r="C18" s="25" t="s">
        <v>127</v>
      </c>
      <c r="D18" s="26" t="s">
        <v>198</v>
      </c>
      <c r="E18" s="27" t="s">
        <v>60</v>
      </c>
      <c r="F18" s="28">
        <v>21500000</v>
      </c>
      <c r="G18" s="29">
        <v>0.5</v>
      </c>
      <c r="H18" s="28">
        <f t="shared" si="0"/>
        <v>10750000</v>
      </c>
      <c r="I18" s="31" t="s">
        <v>197</v>
      </c>
    </row>
    <row r="19" spans="1:9" x14ac:dyDescent="0.25">
      <c r="A19" s="18" t="s">
        <v>10</v>
      </c>
      <c r="B19" s="19" t="s">
        <v>129</v>
      </c>
      <c r="C19" s="19" t="s">
        <v>127</v>
      </c>
      <c r="D19" s="20" t="s">
        <v>130</v>
      </c>
      <c r="E19" s="21" t="s">
        <v>119</v>
      </c>
      <c r="F19" s="32">
        <v>8000000000</v>
      </c>
      <c r="G19" s="23">
        <v>1</v>
      </c>
      <c r="H19" s="22">
        <f t="shared" si="0"/>
        <v>8000000000</v>
      </c>
      <c r="I19" s="24" t="s">
        <v>197</v>
      </c>
    </row>
    <row r="20" spans="1:9" x14ac:dyDescent="0.25">
      <c r="A20" s="18" t="s">
        <v>11</v>
      </c>
      <c r="B20" s="19" t="s">
        <v>131</v>
      </c>
      <c r="C20" s="19" t="s">
        <v>132</v>
      </c>
      <c r="D20" s="20" t="s">
        <v>133</v>
      </c>
      <c r="E20" s="21" t="s">
        <v>119</v>
      </c>
      <c r="F20" s="32">
        <v>1000000000</v>
      </c>
      <c r="G20" s="23">
        <v>0.8</v>
      </c>
      <c r="H20" s="22">
        <f t="shared" si="0"/>
        <v>800000000</v>
      </c>
      <c r="I20" s="24" t="s">
        <v>197</v>
      </c>
    </row>
    <row r="21" spans="1:9" x14ac:dyDescent="0.25">
      <c r="A21" s="18" t="s">
        <v>12</v>
      </c>
      <c r="B21" s="19" t="s">
        <v>134</v>
      </c>
      <c r="C21" s="19" t="s">
        <v>132</v>
      </c>
      <c r="D21" s="20" t="s">
        <v>135</v>
      </c>
      <c r="E21" s="21" t="s">
        <v>5</v>
      </c>
      <c r="F21" s="32">
        <v>216500000</v>
      </c>
      <c r="G21" s="23">
        <v>0.75</v>
      </c>
      <c r="H21" s="22">
        <f t="shared" si="0"/>
        <v>162375000</v>
      </c>
      <c r="I21" s="24" t="s">
        <v>197</v>
      </c>
    </row>
    <row r="22" spans="1:9" x14ac:dyDescent="0.25">
      <c r="A22" s="18" t="s">
        <v>13</v>
      </c>
      <c r="B22" s="19" t="s">
        <v>27</v>
      </c>
      <c r="C22" s="19" t="s">
        <v>98</v>
      </c>
      <c r="D22" s="20" t="s">
        <v>24</v>
      </c>
      <c r="E22" s="21" t="s">
        <v>5</v>
      </c>
      <c r="F22" s="33">
        <v>42300000</v>
      </c>
      <c r="G22" s="29">
        <v>0.3</v>
      </c>
      <c r="H22" s="22">
        <f t="shared" si="0"/>
        <v>12690000</v>
      </c>
      <c r="I22" s="24" t="s">
        <v>197</v>
      </c>
    </row>
    <row r="23" spans="1:9" x14ac:dyDescent="0.25">
      <c r="A23" s="18" t="s">
        <v>38</v>
      </c>
      <c r="B23" s="19" t="s">
        <v>28</v>
      </c>
      <c r="C23" s="19" t="s">
        <v>98</v>
      </c>
      <c r="D23" s="20" t="s">
        <v>25</v>
      </c>
      <c r="E23" s="21" t="s">
        <v>5</v>
      </c>
      <c r="F23" s="33">
        <v>35700000</v>
      </c>
      <c r="G23" s="29">
        <v>0.3</v>
      </c>
      <c r="H23" s="22">
        <f t="shared" si="0"/>
        <v>10710000</v>
      </c>
      <c r="I23" s="24" t="s">
        <v>197</v>
      </c>
    </row>
    <row r="24" spans="1:9" s="12" customFormat="1" x14ac:dyDescent="0.25">
      <c r="A24" s="18" t="s">
        <v>39</v>
      </c>
      <c r="B24" s="19" t="s">
        <v>136</v>
      </c>
      <c r="C24" s="19" t="s">
        <v>104</v>
      </c>
      <c r="D24" s="20" t="s">
        <v>137</v>
      </c>
      <c r="E24" s="21" t="s">
        <v>5</v>
      </c>
      <c r="F24" s="33">
        <v>60300000</v>
      </c>
      <c r="G24" s="29">
        <v>0.5</v>
      </c>
      <c r="H24" s="22">
        <f t="shared" si="0"/>
        <v>30150000</v>
      </c>
      <c r="I24" s="24" t="s">
        <v>197</v>
      </c>
    </row>
    <row r="25" spans="1:9" x14ac:dyDescent="0.25">
      <c r="A25" s="18" t="s">
        <v>71</v>
      </c>
      <c r="B25" s="19" t="s">
        <v>138</v>
      </c>
      <c r="C25" s="19" t="s">
        <v>104</v>
      </c>
      <c r="D25" s="20" t="s">
        <v>139</v>
      </c>
      <c r="E25" s="21" t="s">
        <v>36</v>
      </c>
      <c r="F25" s="33">
        <v>680000000</v>
      </c>
      <c r="G25" s="29">
        <v>0.4</v>
      </c>
      <c r="H25" s="22">
        <f t="shared" si="0"/>
        <v>272000000</v>
      </c>
      <c r="I25" s="24" t="s">
        <v>197</v>
      </c>
    </row>
    <row r="26" spans="1:9" x14ac:dyDescent="0.25">
      <c r="A26" s="18" t="s">
        <v>72</v>
      </c>
      <c r="B26" s="19" t="s">
        <v>140</v>
      </c>
      <c r="C26" s="19" t="s">
        <v>105</v>
      </c>
      <c r="D26" s="20" t="s">
        <v>141</v>
      </c>
      <c r="E26" s="21" t="s">
        <v>142</v>
      </c>
      <c r="F26" s="22">
        <v>9300000</v>
      </c>
      <c r="G26" s="23">
        <v>0.5</v>
      </c>
      <c r="H26" s="22">
        <f>F26*G26</f>
        <v>4650000</v>
      </c>
      <c r="I26" s="24" t="s">
        <v>197</v>
      </c>
    </row>
    <row r="27" spans="1:9" x14ac:dyDescent="0.25">
      <c r="A27" s="18" t="s">
        <v>40</v>
      </c>
      <c r="B27" s="19" t="s">
        <v>201</v>
      </c>
      <c r="C27" s="19" t="s">
        <v>144</v>
      </c>
      <c r="D27" s="20" t="s">
        <v>200</v>
      </c>
      <c r="E27" s="21" t="s">
        <v>5</v>
      </c>
      <c r="F27" s="22">
        <v>20000000</v>
      </c>
      <c r="G27" s="23">
        <v>0.25</v>
      </c>
      <c r="H27" s="22">
        <f>F27*G27</f>
        <v>5000000</v>
      </c>
      <c r="I27" s="24" t="s">
        <v>197</v>
      </c>
    </row>
    <row r="28" spans="1:9" x14ac:dyDescent="0.25">
      <c r="A28" s="18" t="s">
        <v>73</v>
      </c>
      <c r="B28" s="19" t="s">
        <v>143</v>
      </c>
      <c r="C28" s="19" t="s">
        <v>144</v>
      </c>
      <c r="D28" s="20" t="s">
        <v>145</v>
      </c>
      <c r="E28" s="21" t="s">
        <v>5</v>
      </c>
      <c r="F28" s="22">
        <v>186000000</v>
      </c>
      <c r="G28" s="23">
        <v>0.5</v>
      </c>
      <c r="H28" s="22">
        <f>F28*G28</f>
        <v>93000000</v>
      </c>
      <c r="I28" s="24" t="s">
        <v>197</v>
      </c>
    </row>
    <row r="29" spans="1:9" x14ac:dyDescent="0.25">
      <c r="A29" s="18" t="s">
        <v>14</v>
      </c>
      <c r="B29" s="19" t="s">
        <v>146</v>
      </c>
      <c r="C29" s="19" t="s">
        <v>144</v>
      </c>
      <c r="D29" s="20" t="s">
        <v>145</v>
      </c>
      <c r="E29" s="21" t="s">
        <v>5</v>
      </c>
      <c r="F29" s="22">
        <v>222000000</v>
      </c>
      <c r="G29" s="23">
        <v>0.5</v>
      </c>
      <c r="H29" s="22">
        <f>F29*G29</f>
        <v>111000000</v>
      </c>
      <c r="I29" s="24" t="s">
        <v>197</v>
      </c>
    </row>
    <row r="30" spans="1:9" x14ac:dyDescent="0.25">
      <c r="A30" s="18" t="s">
        <v>74</v>
      </c>
      <c r="B30" s="19" t="s">
        <v>147</v>
      </c>
      <c r="C30" s="19" t="s">
        <v>144</v>
      </c>
      <c r="D30" s="20" t="s">
        <v>148</v>
      </c>
      <c r="E30" s="21" t="s">
        <v>5</v>
      </c>
      <c r="F30" s="22">
        <v>38600000</v>
      </c>
      <c r="G30" s="23">
        <v>0.25</v>
      </c>
      <c r="H30" s="22">
        <f t="shared" ref="H30:H51" si="1">F30*G30</f>
        <v>9650000</v>
      </c>
      <c r="I30" s="24" t="s">
        <v>197</v>
      </c>
    </row>
    <row r="31" spans="1:9" x14ac:dyDescent="0.25">
      <c r="A31" s="18" t="s">
        <v>15</v>
      </c>
      <c r="B31" s="19" t="s">
        <v>149</v>
      </c>
      <c r="C31" s="19" t="s">
        <v>144</v>
      </c>
      <c r="D31" s="20" t="s">
        <v>150</v>
      </c>
      <c r="E31" s="21" t="s">
        <v>57</v>
      </c>
      <c r="F31" s="22">
        <v>2200000</v>
      </c>
      <c r="G31" s="23">
        <v>0.5</v>
      </c>
      <c r="H31" s="22">
        <f t="shared" si="1"/>
        <v>1100000</v>
      </c>
      <c r="I31" s="24" t="s">
        <v>197</v>
      </c>
    </row>
    <row r="32" spans="1:9" x14ac:dyDescent="0.25">
      <c r="A32" s="18" t="s">
        <v>41</v>
      </c>
      <c r="B32" s="19" t="s">
        <v>50</v>
      </c>
      <c r="C32" s="19" t="s">
        <v>106</v>
      </c>
      <c r="D32" s="20" t="s">
        <v>203</v>
      </c>
      <c r="E32" s="21" t="s">
        <v>90</v>
      </c>
      <c r="F32" s="22">
        <v>5600000</v>
      </c>
      <c r="G32" s="23">
        <v>0.25</v>
      </c>
      <c r="H32" s="22">
        <f t="shared" si="1"/>
        <v>1400000</v>
      </c>
      <c r="I32" s="24" t="s">
        <v>197</v>
      </c>
    </row>
    <row r="33" spans="1:9" x14ac:dyDescent="0.25">
      <c r="A33" s="18" t="s">
        <v>42</v>
      </c>
      <c r="B33" s="19" t="s">
        <v>151</v>
      </c>
      <c r="C33" s="19" t="s">
        <v>106</v>
      </c>
      <c r="D33" s="20" t="s">
        <v>152</v>
      </c>
      <c r="E33" s="21" t="s">
        <v>5</v>
      </c>
      <c r="F33" s="22">
        <v>250000000</v>
      </c>
      <c r="G33" s="23">
        <v>0.75</v>
      </c>
      <c r="H33" s="22">
        <f t="shared" si="1"/>
        <v>187500000</v>
      </c>
      <c r="I33" s="24" t="s">
        <v>197</v>
      </c>
    </row>
    <row r="34" spans="1:9" x14ac:dyDescent="0.25">
      <c r="A34" s="18" t="s">
        <v>75</v>
      </c>
      <c r="B34" s="19" t="s">
        <v>153</v>
      </c>
      <c r="C34" s="19" t="s">
        <v>106</v>
      </c>
      <c r="D34" s="20" t="s">
        <v>152</v>
      </c>
      <c r="E34" s="21" t="s">
        <v>5</v>
      </c>
      <c r="F34" s="22">
        <v>250000000</v>
      </c>
      <c r="G34" s="23">
        <v>0.75</v>
      </c>
      <c r="H34" s="22">
        <f t="shared" si="1"/>
        <v>187500000</v>
      </c>
      <c r="I34" s="24" t="s">
        <v>197</v>
      </c>
    </row>
    <row r="35" spans="1:9" x14ac:dyDescent="0.25">
      <c r="A35" s="18" t="s">
        <v>76</v>
      </c>
      <c r="B35" s="19" t="s">
        <v>49</v>
      </c>
      <c r="C35" s="19" t="s">
        <v>106</v>
      </c>
      <c r="D35" s="20" t="s">
        <v>204</v>
      </c>
      <c r="E35" s="21" t="s">
        <v>90</v>
      </c>
      <c r="F35" s="22">
        <v>6200000</v>
      </c>
      <c r="G35" s="23">
        <v>0.25</v>
      </c>
      <c r="H35" s="22">
        <f t="shared" si="1"/>
        <v>1550000</v>
      </c>
      <c r="I35" s="24" t="s">
        <v>197</v>
      </c>
    </row>
    <row r="36" spans="1:9" x14ac:dyDescent="0.25">
      <c r="A36" s="18" t="s">
        <v>16</v>
      </c>
      <c r="B36" s="19" t="s">
        <v>48</v>
      </c>
      <c r="C36" s="19" t="s">
        <v>106</v>
      </c>
      <c r="D36" s="20" t="s">
        <v>154</v>
      </c>
      <c r="E36" s="21" t="s">
        <v>5</v>
      </c>
      <c r="F36" s="22">
        <v>327000000</v>
      </c>
      <c r="G36" s="23">
        <v>0.4</v>
      </c>
      <c r="H36" s="22">
        <f>F36*G36</f>
        <v>130800000</v>
      </c>
      <c r="I36" s="24" t="s">
        <v>197</v>
      </c>
    </row>
    <row r="37" spans="1:9" x14ac:dyDescent="0.25">
      <c r="A37" s="18" t="s">
        <v>17</v>
      </c>
      <c r="B37" s="19" t="s">
        <v>155</v>
      </c>
      <c r="C37" s="19" t="s">
        <v>156</v>
      </c>
      <c r="D37" s="20" t="s">
        <v>157</v>
      </c>
      <c r="E37" s="21" t="s">
        <v>158</v>
      </c>
      <c r="F37" s="22">
        <v>77400000</v>
      </c>
      <c r="G37" s="23">
        <v>0.5</v>
      </c>
      <c r="H37" s="22">
        <f t="shared" si="1"/>
        <v>38700000</v>
      </c>
      <c r="I37" s="24" t="s">
        <v>197</v>
      </c>
    </row>
    <row r="38" spans="1:9" x14ac:dyDescent="0.25">
      <c r="A38" s="18" t="s">
        <v>18</v>
      </c>
      <c r="B38" s="19" t="s">
        <v>230</v>
      </c>
      <c r="C38" s="19" t="s">
        <v>228</v>
      </c>
      <c r="D38" s="20" t="s">
        <v>229</v>
      </c>
      <c r="E38" s="21" t="s">
        <v>36</v>
      </c>
      <c r="F38" s="22">
        <v>161000000</v>
      </c>
      <c r="G38" s="23">
        <v>0.4</v>
      </c>
      <c r="H38" s="22">
        <f t="shared" si="1"/>
        <v>64400000</v>
      </c>
      <c r="I38" s="24" t="s">
        <v>197</v>
      </c>
    </row>
    <row r="39" spans="1:9" x14ac:dyDescent="0.25">
      <c r="A39" s="18" t="s">
        <v>19</v>
      </c>
      <c r="B39" s="19" t="s">
        <v>209</v>
      </c>
      <c r="C39" s="19" t="s">
        <v>107</v>
      </c>
      <c r="D39" s="20" t="s">
        <v>205</v>
      </c>
      <c r="E39" s="21" t="s">
        <v>5</v>
      </c>
      <c r="F39" s="22">
        <v>20800000</v>
      </c>
      <c r="G39" s="23">
        <v>0.5</v>
      </c>
      <c r="H39" s="22">
        <f t="shared" si="1"/>
        <v>10400000</v>
      </c>
      <c r="I39" s="24" t="s">
        <v>197</v>
      </c>
    </row>
    <row r="40" spans="1:9" x14ac:dyDescent="0.25">
      <c r="A40" s="18" t="s">
        <v>20</v>
      </c>
      <c r="B40" s="19" t="s">
        <v>210</v>
      </c>
      <c r="C40" s="19" t="s">
        <v>107</v>
      </c>
      <c r="D40" s="20" t="s">
        <v>206</v>
      </c>
      <c r="E40" s="21" t="s">
        <v>5</v>
      </c>
      <c r="F40" s="22">
        <v>31600000</v>
      </c>
      <c r="G40" s="23">
        <v>0.5</v>
      </c>
      <c r="H40" s="22">
        <f t="shared" si="1"/>
        <v>15800000</v>
      </c>
      <c r="I40" s="24" t="s">
        <v>197</v>
      </c>
    </row>
    <row r="41" spans="1:9" x14ac:dyDescent="0.25">
      <c r="A41" s="18" t="s">
        <v>21</v>
      </c>
      <c r="B41" s="19" t="s">
        <v>211</v>
      </c>
      <c r="C41" s="19" t="s">
        <v>107</v>
      </c>
      <c r="D41" s="20" t="s">
        <v>207</v>
      </c>
      <c r="E41" s="21" t="s">
        <v>5</v>
      </c>
      <c r="F41" s="22">
        <v>15200000</v>
      </c>
      <c r="G41" s="23">
        <v>0.5</v>
      </c>
      <c r="H41" s="22">
        <f t="shared" si="1"/>
        <v>7600000</v>
      </c>
      <c r="I41" s="24" t="s">
        <v>197</v>
      </c>
    </row>
    <row r="42" spans="1:9" x14ac:dyDescent="0.25">
      <c r="A42" s="18" t="s">
        <v>77</v>
      </c>
      <c r="B42" s="19" t="s">
        <v>58</v>
      </c>
      <c r="C42" s="19" t="s">
        <v>107</v>
      </c>
      <c r="D42" s="20" t="s">
        <v>47</v>
      </c>
      <c r="E42" s="21" t="s">
        <v>5</v>
      </c>
      <c r="F42" s="22">
        <v>17500000</v>
      </c>
      <c r="G42" s="23">
        <v>0.5</v>
      </c>
      <c r="H42" s="22">
        <f t="shared" si="1"/>
        <v>8750000</v>
      </c>
      <c r="I42" s="24" t="s">
        <v>197</v>
      </c>
    </row>
    <row r="43" spans="1:9" x14ac:dyDescent="0.25">
      <c r="A43" s="18" t="s">
        <v>78</v>
      </c>
      <c r="B43" s="19" t="s">
        <v>212</v>
      </c>
      <c r="C43" s="19" t="s">
        <v>107</v>
      </c>
      <c r="D43" s="20" t="s">
        <v>208</v>
      </c>
      <c r="E43" s="21" t="s">
        <v>5</v>
      </c>
      <c r="F43" s="22">
        <v>7600000</v>
      </c>
      <c r="G43" s="23">
        <v>0.5</v>
      </c>
      <c r="H43" s="22">
        <f t="shared" si="1"/>
        <v>3800000</v>
      </c>
      <c r="I43" s="24" t="s">
        <v>197</v>
      </c>
    </row>
    <row r="44" spans="1:9" x14ac:dyDescent="0.25">
      <c r="A44" s="18" t="s">
        <v>79</v>
      </c>
      <c r="B44" s="19" t="s">
        <v>202</v>
      </c>
      <c r="C44" s="19" t="s">
        <v>99</v>
      </c>
      <c r="D44" s="20" t="s">
        <v>26</v>
      </c>
      <c r="E44" s="21" t="s">
        <v>5</v>
      </c>
      <c r="F44" s="33">
        <v>21400000</v>
      </c>
      <c r="G44" s="29">
        <v>0.5</v>
      </c>
      <c r="H44" s="22">
        <f t="shared" si="1"/>
        <v>10700000</v>
      </c>
      <c r="I44" s="24" t="s">
        <v>197</v>
      </c>
    </row>
    <row r="45" spans="1:9" x14ac:dyDescent="0.25">
      <c r="A45" s="18" t="s">
        <v>80</v>
      </c>
      <c r="B45" s="19" t="s">
        <v>166</v>
      </c>
      <c r="C45" s="19" t="s">
        <v>99</v>
      </c>
      <c r="D45" s="20" t="s">
        <v>167</v>
      </c>
      <c r="E45" s="21" t="s">
        <v>168</v>
      </c>
      <c r="F45" s="33">
        <v>30000000</v>
      </c>
      <c r="G45" s="34">
        <v>0.5</v>
      </c>
      <c r="H45" s="22">
        <f>F45*G45</f>
        <v>15000000</v>
      </c>
      <c r="I45" s="24" t="s">
        <v>197</v>
      </c>
    </row>
    <row r="46" spans="1:9" x14ac:dyDescent="0.25">
      <c r="A46" s="18" t="s">
        <v>81</v>
      </c>
      <c r="B46" s="19" t="s">
        <v>159</v>
      </c>
      <c r="C46" s="19"/>
      <c r="D46" s="20" t="s">
        <v>160</v>
      </c>
      <c r="E46" s="21" t="s">
        <v>37</v>
      </c>
      <c r="F46" s="33">
        <v>91000000</v>
      </c>
      <c r="G46" s="34">
        <v>0.25</v>
      </c>
      <c r="H46" s="22">
        <f t="shared" si="1"/>
        <v>22750000</v>
      </c>
      <c r="I46" s="24" t="s">
        <v>197</v>
      </c>
    </row>
    <row r="47" spans="1:9" x14ac:dyDescent="0.25">
      <c r="A47" s="18" t="s">
        <v>82</v>
      </c>
      <c r="B47" s="25" t="s">
        <v>161</v>
      </c>
      <c r="C47" s="19"/>
      <c r="D47" s="35" t="s">
        <v>162</v>
      </c>
      <c r="E47" s="36" t="s">
        <v>61</v>
      </c>
      <c r="F47" s="33">
        <v>223000000</v>
      </c>
      <c r="G47" s="37">
        <v>0.25</v>
      </c>
      <c r="H47" s="28">
        <f t="shared" si="1"/>
        <v>55750000</v>
      </c>
      <c r="I47" s="24" t="s">
        <v>197</v>
      </c>
    </row>
    <row r="48" spans="1:9" ht="31.5" x14ac:dyDescent="0.25">
      <c r="A48" s="18" t="s">
        <v>83</v>
      </c>
      <c r="B48" s="25" t="s">
        <v>214</v>
      </c>
      <c r="C48" s="19"/>
      <c r="D48" s="35" t="s">
        <v>213</v>
      </c>
      <c r="E48" s="36" t="s">
        <v>60</v>
      </c>
      <c r="F48" s="33">
        <v>8600000</v>
      </c>
      <c r="G48" s="37">
        <v>0.25</v>
      </c>
      <c r="H48" s="28">
        <f t="shared" si="1"/>
        <v>2150000</v>
      </c>
      <c r="I48" s="31" t="s">
        <v>215</v>
      </c>
    </row>
    <row r="49" spans="1:11" x14ac:dyDescent="0.25">
      <c r="A49" s="18" t="s">
        <v>84</v>
      </c>
      <c r="B49" s="25" t="s">
        <v>163</v>
      </c>
      <c r="C49" s="19"/>
      <c r="D49" s="35" t="s">
        <v>164</v>
      </c>
      <c r="E49" s="36" t="s">
        <v>61</v>
      </c>
      <c r="F49" s="33">
        <v>327000000</v>
      </c>
      <c r="G49" s="37">
        <v>0.4</v>
      </c>
      <c r="H49" s="28">
        <f t="shared" si="1"/>
        <v>130800000</v>
      </c>
      <c r="I49" s="24" t="s">
        <v>197</v>
      </c>
    </row>
    <row r="50" spans="1:11" s="17" customFormat="1" ht="31.5" x14ac:dyDescent="0.25">
      <c r="A50" s="18" t="s">
        <v>85</v>
      </c>
      <c r="B50" s="25" t="s">
        <v>165</v>
      </c>
      <c r="C50" s="19"/>
      <c r="D50" s="35" t="s">
        <v>59</v>
      </c>
      <c r="E50" s="36" t="s">
        <v>60</v>
      </c>
      <c r="F50" s="38">
        <v>50000000</v>
      </c>
      <c r="G50" s="37">
        <v>0.51105999999999996</v>
      </c>
      <c r="H50" s="58">
        <f t="shared" si="1"/>
        <v>25552999.999999996</v>
      </c>
      <c r="I50" s="24" t="s">
        <v>197</v>
      </c>
    </row>
    <row r="51" spans="1:11" s="17" customFormat="1" ht="47.25" x14ac:dyDescent="0.25">
      <c r="A51" s="18" t="s">
        <v>86</v>
      </c>
      <c r="B51" s="25" t="s">
        <v>217</v>
      </c>
      <c r="C51" s="19"/>
      <c r="D51" s="35" t="s">
        <v>216</v>
      </c>
      <c r="E51" s="36" t="s">
        <v>60</v>
      </c>
      <c r="F51" s="38">
        <v>5700000</v>
      </c>
      <c r="G51" s="37">
        <v>0.25</v>
      </c>
      <c r="H51" s="28">
        <f t="shared" si="1"/>
        <v>1425000</v>
      </c>
      <c r="I51" s="31" t="s">
        <v>215</v>
      </c>
    </row>
    <row r="52" spans="1:11" x14ac:dyDescent="0.25">
      <c r="A52" s="18" t="s">
        <v>87</v>
      </c>
      <c r="B52" s="25" t="s">
        <v>193</v>
      </c>
      <c r="C52" s="19"/>
      <c r="D52" s="35" t="s">
        <v>192</v>
      </c>
      <c r="E52" s="36" t="s">
        <v>168</v>
      </c>
      <c r="F52" s="33">
        <v>5000000</v>
      </c>
      <c r="G52" s="37">
        <v>0.5</v>
      </c>
      <c r="H52" s="28">
        <f t="shared" ref="H52" si="2">F52*G52</f>
        <v>2500000</v>
      </c>
      <c r="I52" s="39" t="s">
        <v>196</v>
      </c>
    </row>
    <row r="53" spans="1:11" s="9" customFormat="1" x14ac:dyDescent="0.25">
      <c r="A53" s="48" t="s">
        <v>111</v>
      </c>
      <c r="B53" s="49"/>
      <c r="C53" s="49"/>
      <c r="D53" s="49"/>
      <c r="E53" s="50"/>
      <c r="F53" s="13">
        <f>+SUM(F5:F52)</f>
        <v>18022000000</v>
      </c>
      <c r="G53" s="13"/>
      <c r="H53" s="13">
        <f>+SUM(H5:H52)</f>
        <v>12989650000</v>
      </c>
      <c r="I53" s="14"/>
      <c r="J53" s="7"/>
      <c r="K53" s="8"/>
    </row>
    <row r="54" spans="1:11" s="9" customFormat="1" x14ac:dyDescent="0.25">
      <c r="A54" s="18" t="s">
        <v>88</v>
      </c>
      <c r="B54" s="19" t="s">
        <v>189</v>
      </c>
      <c r="C54" s="19" t="s">
        <v>93</v>
      </c>
      <c r="D54" s="20" t="s">
        <v>23</v>
      </c>
      <c r="E54" s="21" t="s">
        <v>168</v>
      </c>
      <c r="F54" s="33" t="s">
        <v>222</v>
      </c>
      <c r="G54" s="34">
        <v>0.5</v>
      </c>
      <c r="H54" s="33" t="s">
        <v>222</v>
      </c>
      <c r="I54" s="39" t="s">
        <v>196</v>
      </c>
      <c r="J54" s="7"/>
      <c r="K54" s="8"/>
    </row>
    <row r="55" spans="1:11" s="9" customFormat="1" x14ac:dyDescent="0.25">
      <c r="A55" s="18" t="s">
        <v>89</v>
      </c>
      <c r="B55" s="19" t="s">
        <v>183</v>
      </c>
      <c r="C55" s="19"/>
      <c r="D55" s="20" t="s">
        <v>184</v>
      </c>
      <c r="E55" s="21" t="s">
        <v>182</v>
      </c>
      <c r="F55" s="33">
        <v>64000000</v>
      </c>
      <c r="G55" s="34">
        <v>1</v>
      </c>
      <c r="H55" s="22">
        <f t="shared" ref="H55:H62" si="3">F55*G55</f>
        <v>64000000</v>
      </c>
      <c r="I55" s="39" t="s">
        <v>197</v>
      </c>
      <c r="J55" s="7"/>
      <c r="K55" s="8"/>
    </row>
    <row r="56" spans="1:11" x14ac:dyDescent="0.25">
      <c r="A56" s="18" t="s">
        <v>114</v>
      </c>
      <c r="B56" s="19" t="s">
        <v>169</v>
      </c>
      <c r="C56" s="19"/>
      <c r="D56" s="20" t="s">
        <v>170</v>
      </c>
      <c r="E56" s="21" t="s">
        <v>168</v>
      </c>
      <c r="F56" s="33">
        <v>14000000</v>
      </c>
      <c r="G56" s="34">
        <v>0.25</v>
      </c>
      <c r="H56" s="22">
        <f t="shared" si="3"/>
        <v>3500000</v>
      </c>
      <c r="I56" s="39" t="s">
        <v>197</v>
      </c>
    </row>
    <row r="57" spans="1:11" x14ac:dyDescent="0.25">
      <c r="A57" s="18" t="s">
        <v>172</v>
      </c>
      <c r="B57" s="19" t="s">
        <v>29</v>
      </c>
      <c r="C57" s="19"/>
      <c r="D57" s="20" t="s">
        <v>171</v>
      </c>
      <c r="E57" s="21" t="s">
        <v>35</v>
      </c>
      <c r="F57" s="33">
        <v>9400000</v>
      </c>
      <c r="G57" s="34">
        <v>0.25</v>
      </c>
      <c r="H57" s="22">
        <f t="shared" si="3"/>
        <v>2350000</v>
      </c>
      <c r="I57" s="51" t="s">
        <v>197</v>
      </c>
    </row>
    <row r="58" spans="1:11" x14ac:dyDescent="0.25">
      <c r="A58" s="18" t="s">
        <v>174</v>
      </c>
      <c r="B58" s="19" t="s">
        <v>30</v>
      </c>
      <c r="C58" s="19"/>
      <c r="D58" s="20" t="s">
        <v>173</v>
      </c>
      <c r="E58" s="21" t="s">
        <v>35</v>
      </c>
      <c r="F58" s="33">
        <v>9700000</v>
      </c>
      <c r="G58" s="34">
        <v>0.25</v>
      </c>
      <c r="H58" s="22">
        <f t="shared" si="3"/>
        <v>2425000</v>
      </c>
      <c r="I58" s="52"/>
    </row>
    <row r="59" spans="1:11" x14ac:dyDescent="0.25">
      <c r="A59" s="18" t="s">
        <v>176</v>
      </c>
      <c r="B59" s="19" t="s">
        <v>31</v>
      </c>
      <c r="C59" s="19"/>
      <c r="D59" s="20" t="s">
        <v>175</v>
      </c>
      <c r="E59" s="21" t="s">
        <v>35</v>
      </c>
      <c r="F59" s="33">
        <v>9700000</v>
      </c>
      <c r="G59" s="34">
        <v>0.25</v>
      </c>
      <c r="H59" s="22">
        <f t="shared" si="3"/>
        <v>2425000</v>
      </c>
      <c r="I59" s="52"/>
    </row>
    <row r="60" spans="1:11" x14ac:dyDescent="0.25">
      <c r="A60" s="18" t="s">
        <v>178</v>
      </c>
      <c r="B60" s="19" t="s">
        <v>32</v>
      </c>
      <c r="C60" s="19"/>
      <c r="D60" s="20" t="s">
        <v>177</v>
      </c>
      <c r="E60" s="21" t="s">
        <v>35</v>
      </c>
      <c r="F60" s="33">
        <v>9700000</v>
      </c>
      <c r="G60" s="34">
        <v>0.25</v>
      </c>
      <c r="H60" s="22">
        <f t="shared" si="3"/>
        <v>2425000</v>
      </c>
      <c r="I60" s="52"/>
    </row>
    <row r="61" spans="1:11" x14ac:dyDescent="0.25">
      <c r="A61" s="18" t="s">
        <v>180</v>
      </c>
      <c r="B61" s="19" t="s">
        <v>33</v>
      </c>
      <c r="C61" s="19"/>
      <c r="D61" s="20" t="s">
        <v>179</v>
      </c>
      <c r="E61" s="21" t="s">
        <v>35</v>
      </c>
      <c r="F61" s="33">
        <v>9000000</v>
      </c>
      <c r="G61" s="34">
        <v>0.25</v>
      </c>
      <c r="H61" s="22">
        <f t="shared" si="3"/>
        <v>2250000</v>
      </c>
      <c r="I61" s="52"/>
    </row>
    <row r="62" spans="1:11" x14ac:dyDescent="0.25">
      <c r="A62" s="18" t="s">
        <v>223</v>
      </c>
      <c r="B62" s="19" t="s">
        <v>34</v>
      </c>
      <c r="C62" s="19"/>
      <c r="D62" s="20" t="s">
        <v>181</v>
      </c>
      <c r="E62" s="21" t="s">
        <v>35</v>
      </c>
      <c r="F62" s="33">
        <v>9700000</v>
      </c>
      <c r="G62" s="34">
        <v>0.25</v>
      </c>
      <c r="H62" s="22">
        <f t="shared" si="3"/>
        <v>2425000</v>
      </c>
      <c r="I62" s="53"/>
    </row>
    <row r="63" spans="1:11" x14ac:dyDescent="0.25">
      <c r="A63" s="18" t="s">
        <v>224</v>
      </c>
      <c r="B63" s="19" t="s">
        <v>218</v>
      </c>
      <c r="C63" s="19"/>
      <c r="D63" s="20" t="s">
        <v>232</v>
      </c>
      <c r="E63" s="21" t="s">
        <v>35</v>
      </c>
      <c r="F63" s="33" t="s">
        <v>222</v>
      </c>
      <c r="G63" s="34">
        <v>0.25</v>
      </c>
      <c r="H63" s="33" t="s">
        <v>222</v>
      </c>
      <c r="I63" s="51" t="s">
        <v>227</v>
      </c>
    </row>
    <row r="64" spans="1:11" x14ac:dyDescent="0.25">
      <c r="A64" s="18" t="s">
        <v>225</v>
      </c>
      <c r="B64" s="19" t="s">
        <v>219</v>
      </c>
      <c r="C64" s="19"/>
      <c r="D64" s="20" t="s">
        <v>233</v>
      </c>
      <c r="E64" s="21" t="s">
        <v>35</v>
      </c>
      <c r="F64" s="33" t="s">
        <v>222</v>
      </c>
      <c r="G64" s="34">
        <v>0.25</v>
      </c>
      <c r="H64" s="33" t="s">
        <v>222</v>
      </c>
      <c r="I64" s="52"/>
    </row>
    <row r="65" spans="1:11" x14ac:dyDescent="0.25">
      <c r="A65" s="18" t="s">
        <v>226</v>
      </c>
      <c r="B65" s="19" t="s">
        <v>220</v>
      </c>
      <c r="C65" s="19"/>
      <c r="D65" s="20" t="s">
        <v>234</v>
      </c>
      <c r="E65" s="21" t="s">
        <v>35</v>
      </c>
      <c r="F65" s="33" t="s">
        <v>222</v>
      </c>
      <c r="G65" s="34">
        <v>0.25</v>
      </c>
      <c r="H65" s="33" t="s">
        <v>222</v>
      </c>
      <c r="I65" s="52"/>
    </row>
    <row r="66" spans="1:11" x14ac:dyDescent="0.25">
      <c r="A66" s="18" t="s">
        <v>231</v>
      </c>
      <c r="B66" s="19" t="s">
        <v>221</v>
      </c>
      <c r="C66" s="19"/>
      <c r="D66" s="20" t="s">
        <v>235</v>
      </c>
      <c r="E66" s="21" t="s">
        <v>35</v>
      </c>
      <c r="F66" s="33" t="s">
        <v>222</v>
      </c>
      <c r="G66" s="34">
        <v>0.25</v>
      </c>
      <c r="H66" s="33" t="s">
        <v>222</v>
      </c>
      <c r="I66" s="53"/>
    </row>
    <row r="67" spans="1:11" s="9" customFormat="1" x14ac:dyDescent="0.25">
      <c r="A67" s="48" t="s">
        <v>112</v>
      </c>
      <c r="B67" s="49"/>
      <c r="C67" s="49"/>
      <c r="D67" s="49"/>
      <c r="E67" s="50"/>
      <c r="F67" s="13">
        <f>SUM(F54:F66)</f>
        <v>135200000</v>
      </c>
      <c r="G67" s="13"/>
      <c r="H67" s="13">
        <f>SUM(H54:H66)</f>
        <v>81800000</v>
      </c>
      <c r="I67" s="14"/>
      <c r="J67" s="7"/>
      <c r="K67" s="8"/>
    </row>
    <row r="68" spans="1:11" s="9" customFormat="1" x14ac:dyDescent="0.25">
      <c r="A68" s="54" t="s">
        <v>113</v>
      </c>
      <c r="B68" s="55"/>
      <c r="C68" s="55"/>
      <c r="D68" s="55"/>
      <c r="E68" s="56"/>
      <c r="F68" s="15">
        <f>SUM(F53+F67)</f>
        <v>18157200000</v>
      </c>
      <c r="G68" s="15"/>
      <c r="H68" s="15">
        <f>SUM(H53+H67)</f>
        <v>13071450000</v>
      </c>
      <c r="I68" s="16"/>
      <c r="J68" s="7"/>
      <c r="K68" s="8"/>
    </row>
    <row r="69" spans="1:11" x14ac:dyDescent="0.25">
      <c r="F69"/>
      <c r="G69" s="11"/>
      <c r="H69"/>
      <c r="I69"/>
    </row>
    <row r="70" spans="1:11" x14ac:dyDescent="0.25">
      <c r="F70"/>
      <c r="G70" s="11"/>
      <c r="H70"/>
      <c r="I70"/>
    </row>
    <row r="71" spans="1:11" x14ac:dyDescent="0.25">
      <c r="F71"/>
      <c r="G71" s="11"/>
      <c r="H71"/>
      <c r="I71"/>
    </row>
    <row r="72" spans="1:11" x14ac:dyDescent="0.25">
      <c r="F72"/>
      <c r="G72" s="11"/>
      <c r="H72"/>
      <c r="I72"/>
    </row>
    <row r="73" spans="1:11" x14ac:dyDescent="0.25">
      <c r="F73"/>
      <c r="G73" s="11"/>
      <c r="H73"/>
      <c r="I73"/>
    </row>
    <row r="74" spans="1:11" x14ac:dyDescent="0.25">
      <c r="F74"/>
      <c r="G74" s="11"/>
      <c r="H74"/>
      <c r="I74"/>
    </row>
    <row r="75" spans="1:11" x14ac:dyDescent="0.25">
      <c r="F75"/>
      <c r="G75" s="11"/>
      <c r="H75"/>
      <c r="I75"/>
    </row>
    <row r="76" spans="1:11" x14ac:dyDescent="0.25">
      <c r="F76"/>
      <c r="G76" s="11"/>
      <c r="H76"/>
      <c r="I76"/>
    </row>
  </sheetData>
  <autoFilter ref="A3:H68" xr:uid="{00000000-0009-0000-0000-000000000000}"/>
  <customSheetViews>
    <customSheetView guid="{A2A392B2-2714-4D85-8049-2613ED4BF124}" fitToPage="1" showAutoFilter="1">
      <selection activeCell="D12" sqref="D12"/>
      <pageMargins left="0.70866141732283472" right="0.70866141732283472" top="0.74803149606299213" bottom="0.74803149606299213" header="0.31496062992125984" footer="0.31496062992125984"/>
      <pageSetup paperSize="9" scale="45" orientation="portrait" r:id="rId1"/>
      <autoFilter ref="A3:H47" xr:uid="{EEB0F1DB-D048-45B6-A087-A9BCC3C62FA6}"/>
    </customSheetView>
  </customSheetViews>
  <mergeCells count="15">
    <mergeCell ref="A53:E53"/>
    <mergeCell ref="I57:I62"/>
    <mergeCell ref="A67:E67"/>
    <mergeCell ref="A68:E68"/>
    <mergeCell ref="I63:I66"/>
    <mergeCell ref="A1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7" type="noConversion"/>
  <conditionalFormatting sqref="B5:C8 B10:C52">
    <cfRule type="expression" dxfId="179" priority="419">
      <formula>$J5="Részben bérbe adott"</formula>
    </cfRule>
    <cfRule type="expression" dxfId="178" priority="420">
      <formula>$J5="Peres eljárás alatt"</formula>
    </cfRule>
    <cfRule type="expression" dxfId="177" priority="421">
      <formula>$J5="Még nem vettük birtokba"</formula>
    </cfRule>
    <cfRule type="expression" dxfId="176" priority="422">
      <formula>$J5="Jogcím nélküli használat"</formula>
    </cfRule>
    <cfRule type="expression" dxfId="175" priority="423">
      <formula>$J5="Ingyenes használatba adva"</formula>
    </cfRule>
    <cfRule type="expression" dxfId="174" priority="424">
      <formula>$J5="Hirdetve"</formula>
    </cfRule>
    <cfRule type="expression" dxfId="173" priority="425">
      <formula>$J5="Haszonbérbe adott"</formula>
    </cfRule>
    <cfRule type="expression" priority="426">
      <formula>$J5="MÁ-nak átadva"</formula>
    </cfRule>
    <cfRule type="expression" dxfId="172" priority="427">
      <formula>$J5="Értékesítés alatt"</formula>
    </cfRule>
    <cfRule type="expression" dxfId="171" priority="428">
      <formula>$J5="Eladásra került"</formula>
    </cfRule>
    <cfRule type="expression" dxfId="170" priority="429">
      <formula>$J5="Csak üzemeltetett"</formula>
    </cfRule>
    <cfRule type="expression" dxfId="169" priority="430">
      <formula>$J5="Bérbe adott"</formula>
    </cfRule>
    <cfRule type="expression" dxfId="168" priority="431">
      <formula>$J5="Üres"</formula>
    </cfRule>
    <cfRule type="expression" dxfId="167" priority="432">
      <formula>$J5=""</formula>
    </cfRule>
  </conditionalFormatting>
  <conditionalFormatting sqref="B5:C8 B10:C52">
    <cfRule type="expression" dxfId="166" priority="417">
      <formula>$J5="Fővárosnak visszaadva"</formula>
    </cfRule>
    <cfRule type="expression" dxfId="165" priority="418">
      <formula>$J5="Pályáztatva"</formula>
    </cfRule>
  </conditionalFormatting>
  <conditionalFormatting sqref="D5:E8 D10:E52">
    <cfRule type="expression" dxfId="164" priority="433">
      <formula>$N5="Fővárosnak visszaadva"</formula>
    </cfRule>
    <cfRule type="expression" dxfId="163" priority="434">
      <formula>$N5="Pályáztatva"</formula>
    </cfRule>
  </conditionalFormatting>
  <conditionalFormatting sqref="D5:E8 D10:E52">
    <cfRule type="expression" dxfId="162" priority="435">
      <formula>$N5="Részben bérbe adott"</formula>
    </cfRule>
    <cfRule type="expression" dxfId="161" priority="436">
      <formula>$N5="Peres eljárás alatt"</formula>
    </cfRule>
    <cfRule type="expression" dxfId="160" priority="437">
      <formula>$N5="Még nem vettük birtokba"</formula>
    </cfRule>
    <cfRule type="expression" dxfId="159" priority="438">
      <formula>$N5="Jogcím nélküli használat"</formula>
    </cfRule>
    <cfRule type="expression" dxfId="158" priority="439">
      <formula>$N5="Ingyenes használatba adva"</formula>
    </cfRule>
    <cfRule type="expression" dxfId="157" priority="440">
      <formula>$N5="Hirdetve"</formula>
    </cfRule>
    <cfRule type="expression" dxfId="156" priority="441">
      <formula>$N5="Haszonbérbe adott"</formula>
    </cfRule>
    <cfRule type="expression" priority="442">
      <formula>$N5="MÁ-nak átadva"</formula>
    </cfRule>
    <cfRule type="expression" dxfId="155" priority="443">
      <formula>$N5="Értékesítés alatt"</formula>
    </cfRule>
    <cfRule type="expression" dxfId="154" priority="444">
      <formula>$N5="Eladásra került"</formula>
    </cfRule>
    <cfRule type="expression" dxfId="153" priority="445">
      <formula>$N5="Csak üzemeltetett"</formula>
    </cfRule>
    <cfRule type="expression" dxfId="152" priority="446">
      <formula>$N5="Bérbe adott"</formula>
    </cfRule>
    <cfRule type="expression" dxfId="151" priority="447">
      <formula>$N5="Üres"</formula>
    </cfRule>
    <cfRule type="expression" dxfId="150" priority="448">
      <formula>$N5=""</formula>
    </cfRule>
  </conditionalFormatting>
  <conditionalFormatting sqref="D9:E9">
    <cfRule type="expression" dxfId="149" priority="401">
      <formula>$N9="Fővárosnak visszaadva"</formula>
    </cfRule>
    <cfRule type="expression" dxfId="148" priority="402">
      <formula>$N9="Pályáztatva"</formula>
    </cfRule>
  </conditionalFormatting>
  <conditionalFormatting sqref="D9:E9">
    <cfRule type="expression" dxfId="147" priority="403">
      <formula>$N9="Részben bérbe adott"</formula>
    </cfRule>
    <cfRule type="expression" dxfId="146" priority="404">
      <formula>$N9="Peres eljárás alatt"</formula>
    </cfRule>
    <cfRule type="expression" dxfId="145" priority="405">
      <formula>$N9="Még nem vettük birtokba"</formula>
    </cfRule>
    <cfRule type="expression" dxfId="144" priority="406">
      <formula>$N9="Jogcím nélküli használat"</formula>
    </cfRule>
    <cfRule type="expression" dxfId="143" priority="407">
      <formula>$N9="Ingyenes használatba adva"</formula>
    </cfRule>
    <cfRule type="expression" dxfId="142" priority="408">
      <formula>$N9="Hirdetve"</formula>
    </cfRule>
    <cfRule type="expression" dxfId="141" priority="409">
      <formula>$N9="Haszonbérbe adott"</formula>
    </cfRule>
    <cfRule type="expression" priority="410">
      <formula>$N9="MÁ-nak átadva"</formula>
    </cfRule>
    <cfRule type="expression" dxfId="140" priority="411">
      <formula>$N9="Értékesítés alatt"</formula>
    </cfRule>
    <cfRule type="expression" dxfId="139" priority="412">
      <formula>$N9="Eladásra került"</formula>
    </cfRule>
    <cfRule type="expression" dxfId="138" priority="413">
      <formula>$N9="Csak üzemeltetett"</formula>
    </cfRule>
    <cfRule type="expression" dxfId="137" priority="414">
      <formula>$N9="Bérbe adott"</formula>
    </cfRule>
    <cfRule type="expression" dxfId="136" priority="415">
      <formula>$N9="Üres"</formula>
    </cfRule>
    <cfRule type="expression" dxfId="135" priority="416">
      <formula>$N9=""</formula>
    </cfRule>
  </conditionalFormatting>
  <conditionalFormatting sqref="B9:C9">
    <cfRule type="expression" dxfId="134" priority="387">
      <formula>$J9="Részben bérbe adott"</formula>
    </cfRule>
    <cfRule type="expression" dxfId="133" priority="388">
      <formula>$J9="Peres eljárás alatt"</formula>
    </cfRule>
    <cfRule type="expression" dxfId="132" priority="389">
      <formula>$J9="Még nem vettük birtokba"</formula>
    </cfRule>
    <cfRule type="expression" dxfId="131" priority="390">
      <formula>$J9="Jogcím nélküli használat"</formula>
    </cfRule>
    <cfRule type="expression" dxfId="130" priority="391">
      <formula>$J9="Ingyenes használatba adva"</formula>
    </cfRule>
    <cfRule type="expression" dxfId="129" priority="392">
      <formula>$J9="Hirdetve"</formula>
    </cfRule>
    <cfRule type="expression" dxfId="128" priority="393">
      <formula>$J9="Haszonbérbe adott"</formula>
    </cfRule>
    <cfRule type="expression" priority="394">
      <formula>$J9="MÁ-nak átadva"</formula>
    </cfRule>
    <cfRule type="expression" dxfId="127" priority="395">
      <formula>$J9="Értékesítés alatt"</formula>
    </cfRule>
    <cfRule type="expression" dxfId="126" priority="396">
      <formula>$J9="Eladásra került"</formula>
    </cfRule>
    <cfRule type="expression" dxfId="125" priority="397">
      <formula>$J9="Csak üzemeltetett"</formula>
    </cfRule>
    <cfRule type="expression" dxfId="124" priority="398">
      <formula>$J9="Bérbe adott"</formula>
    </cfRule>
    <cfRule type="expression" dxfId="123" priority="399">
      <formula>$J9="Üres"</formula>
    </cfRule>
    <cfRule type="expression" dxfId="122" priority="400">
      <formula>$J9=""</formula>
    </cfRule>
  </conditionalFormatting>
  <conditionalFormatting sqref="B9:C9">
    <cfRule type="expression" dxfId="121" priority="385">
      <formula>$J9="Fővárosnak visszaadva"</formula>
    </cfRule>
    <cfRule type="expression" dxfId="120" priority="386">
      <formula>$J9="Pályáztatva"</formula>
    </cfRule>
  </conditionalFormatting>
  <conditionalFormatting sqref="D57:E66">
    <cfRule type="expression" dxfId="119" priority="177">
      <formula>$N57="Fővárosnak visszaadva"</formula>
    </cfRule>
    <cfRule type="expression" dxfId="118" priority="178">
      <formula>$N57="Pályáztatva"</formula>
    </cfRule>
  </conditionalFormatting>
  <conditionalFormatting sqref="D57:E66">
    <cfRule type="expression" dxfId="117" priority="179">
      <formula>$N57="Részben bérbe adott"</formula>
    </cfRule>
    <cfRule type="expression" dxfId="116" priority="180">
      <formula>$N57="Peres eljárás alatt"</formula>
    </cfRule>
    <cfRule type="expression" dxfId="115" priority="181">
      <formula>$N57="Még nem vettük birtokba"</formula>
    </cfRule>
    <cfRule type="expression" dxfId="114" priority="182">
      <formula>$N57="Jogcím nélküli használat"</formula>
    </cfRule>
    <cfRule type="expression" dxfId="113" priority="183">
      <formula>$N57="Ingyenes használatba adva"</formula>
    </cfRule>
    <cfRule type="expression" dxfId="112" priority="184">
      <formula>$N57="Hirdetve"</formula>
    </cfRule>
    <cfRule type="expression" dxfId="111" priority="185">
      <formula>$N57="Haszonbérbe adott"</formula>
    </cfRule>
    <cfRule type="expression" priority="186">
      <formula>$N57="MÁ-nak átadva"</formula>
    </cfRule>
    <cfRule type="expression" dxfId="110" priority="187">
      <formula>$N57="Értékesítés alatt"</formula>
    </cfRule>
    <cfRule type="expression" dxfId="109" priority="188">
      <formula>$N57="Eladásra került"</formula>
    </cfRule>
    <cfRule type="expression" dxfId="108" priority="189">
      <formula>$N57="Csak üzemeltetett"</formula>
    </cfRule>
    <cfRule type="expression" dxfId="107" priority="190">
      <formula>$N57="Bérbe adott"</formula>
    </cfRule>
    <cfRule type="expression" dxfId="106" priority="191">
      <formula>$N57="Üres"</formula>
    </cfRule>
    <cfRule type="expression" dxfId="105" priority="192">
      <formula>$N57=""</formula>
    </cfRule>
  </conditionalFormatting>
  <conditionalFormatting sqref="B57:C66">
    <cfRule type="expression" dxfId="104" priority="163">
      <formula>$J57="Részben bérbe adott"</formula>
    </cfRule>
    <cfRule type="expression" dxfId="103" priority="164">
      <formula>$J57="Peres eljárás alatt"</formula>
    </cfRule>
    <cfRule type="expression" dxfId="102" priority="165">
      <formula>$J57="Még nem vettük birtokba"</formula>
    </cfRule>
    <cfRule type="expression" dxfId="101" priority="166">
      <formula>$J57="Jogcím nélküli használat"</formula>
    </cfRule>
    <cfRule type="expression" dxfId="100" priority="167">
      <formula>$J57="Ingyenes használatba adva"</formula>
    </cfRule>
    <cfRule type="expression" dxfId="99" priority="168">
      <formula>$J57="Hirdetve"</formula>
    </cfRule>
    <cfRule type="expression" dxfId="98" priority="169">
      <formula>$J57="Haszonbérbe adott"</formula>
    </cfRule>
    <cfRule type="expression" priority="170">
      <formula>$J57="MÁ-nak átadva"</formula>
    </cfRule>
    <cfRule type="expression" dxfId="97" priority="171">
      <formula>$J57="Értékesítés alatt"</formula>
    </cfRule>
    <cfRule type="expression" dxfId="96" priority="172">
      <formula>$J57="Eladásra került"</formula>
    </cfRule>
    <cfRule type="expression" dxfId="95" priority="173">
      <formula>$J57="Csak üzemeltetett"</formula>
    </cfRule>
    <cfRule type="expression" dxfId="94" priority="174">
      <formula>$J57="Bérbe adott"</formula>
    </cfRule>
    <cfRule type="expression" dxfId="93" priority="175">
      <formula>$J57="Üres"</formula>
    </cfRule>
    <cfRule type="expression" dxfId="92" priority="176">
      <formula>$J57=""</formula>
    </cfRule>
  </conditionalFormatting>
  <conditionalFormatting sqref="B57:C66">
    <cfRule type="expression" dxfId="91" priority="161">
      <formula>$J57="Fővárosnak visszaadva"</formula>
    </cfRule>
    <cfRule type="expression" dxfId="90" priority="162">
      <formula>$J57="Pályáztatva"</formula>
    </cfRule>
  </conditionalFormatting>
  <conditionalFormatting sqref="B56:C56">
    <cfRule type="expression" dxfId="89" priority="131">
      <formula>$J56="Részben bérbe adott"</formula>
    </cfRule>
    <cfRule type="expression" dxfId="88" priority="132">
      <formula>$J56="Peres eljárás alatt"</formula>
    </cfRule>
    <cfRule type="expression" dxfId="87" priority="133">
      <formula>$J56="Még nem vettük birtokba"</formula>
    </cfRule>
    <cfRule type="expression" dxfId="86" priority="134">
      <formula>$J56="Jogcím nélküli használat"</formula>
    </cfRule>
    <cfRule type="expression" dxfId="85" priority="135">
      <formula>$J56="Ingyenes használatba adva"</formula>
    </cfRule>
    <cfRule type="expression" dxfId="84" priority="136">
      <formula>$J56="Hirdetve"</formula>
    </cfRule>
    <cfRule type="expression" dxfId="83" priority="137">
      <formula>$J56="Haszonbérbe adott"</formula>
    </cfRule>
    <cfRule type="expression" priority="138">
      <formula>$J56="MÁ-nak átadva"</formula>
    </cfRule>
    <cfRule type="expression" dxfId="82" priority="139">
      <formula>$J56="Értékesítés alatt"</formula>
    </cfRule>
    <cfRule type="expression" dxfId="81" priority="140">
      <formula>$J56="Eladásra került"</formula>
    </cfRule>
    <cfRule type="expression" dxfId="80" priority="141">
      <formula>$J56="Csak üzemeltetett"</formula>
    </cfRule>
    <cfRule type="expression" dxfId="79" priority="142">
      <formula>$J56="Bérbe adott"</formula>
    </cfRule>
    <cfRule type="expression" dxfId="78" priority="143">
      <formula>$J56="Üres"</formula>
    </cfRule>
    <cfRule type="expression" dxfId="77" priority="144">
      <formula>$J56=""</formula>
    </cfRule>
  </conditionalFormatting>
  <conditionalFormatting sqref="B56:C56">
    <cfRule type="expression" dxfId="76" priority="129">
      <formula>$J56="Fővárosnak visszaadva"</formula>
    </cfRule>
    <cfRule type="expression" dxfId="75" priority="130">
      <formula>$J56="Pályáztatva"</formula>
    </cfRule>
  </conditionalFormatting>
  <conditionalFormatting sqref="D56:E56">
    <cfRule type="expression" dxfId="74" priority="145">
      <formula>$N56="Fővárosnak visszaadva"</formula>
    </cfRule>
    <cfRule type="expression" dxfId="73" priority="146">
      <formula>$N56="Pályáztatva"</formula>
    </cfRule>
  </conditionalFormatting>
  <conditionalFormatting sqref="D56:E56">
    <cfRule type="expression" dxfId="72" priority="147">
      <formula>$N56="Részben bérbe adott"</formula>
    </cfRule>
    <cfRule type="expression" dxfId="71" priority="148">
      <formula>$N56="Peres eljárás alatt"</formula>
    </cfRule>
    <cfRule type="expression" dxfId="70" priority="149">
      <formula>$N56="Még nem vettük birtokba"</formula>
    </cfRule>
    <cfRule type="expression" dxfId="69" priority="150">
      <formula>$N56="Jogcím nélküli használat"</formula>
    </cfRule>
    <cfRule type="expression" dxfId="68" priority="151">
      <formula>$N56="Ingyenes használatba adva"</formula>
    </cfRule>
    <cfRule type="expression" dxfId="67" priority="152">
      <formula>$N56="Hirdetve"</formula>
    </cfRule>
    <cfRule type="expression" dxfId="66" priority="153">
      <formula>$N56="Haszonbérbe adott"</formula>
    </cfRule>
    <cfRule type="expression" priority="154">
      <formula>$N56="MÁ-nak átadva"</formula>
    </cfRule>
    <cfRule type="expression" dxfId="65" priority="155">
      <formula>$N56="Értékesítés alatt"</formula>
    </cfRule>
    <cfRule type="expression" dxfId="64" priority="156">
      <formula>$N56="Eladásra került"</formula>
    </cfRule>
    <cfRule type="expression" dxfId="63" priority="157">
      <formula>$N56="Csak üzemeltetett"</formula>
    </cfRule>
    <cfRule type="expression" dxfId="62" priority="158">
      <formula>$N56="Bérbe adott"</formula>
    </cfRule>
    <cfRule type="expression" dxfId="61" priority="159">
      <formula>$N56="Üres"</formula>
    </cfRule>
    <cfRule type="expression" dxfId="60" priority="160">
      <formula>$N56=""</formula>
    </cfRule>
  </conditionalFormatting>
  <conditionalFormatting sqref="B55:C55">
    <cfRule type="expression" dxfId="59" priority="35">
      <formula>$J55="Részben bérbe adott"</formula>
    </cfRule>
    <cfRule type="expression" dxfId="58" priority="36">
      <formula>$J55="Peres eljárás alatt"</formula>
    </cfRule>
    <cfRule type="expression" dxfId="57" priority="37">
      <formula>$J55="Még nem vettük birtokba"</formula>
    </cfRule>
    <cfRule type="expression" dxfId="56" priority="38">
      <formula>$J55="Jogcím nélküli használat"</formula>
    </cfRule>
    <cfRule type="expression" dxfId="55" priority="39">
      <formula>$J55="Ingyenes használatba adva"</formula>
    </cfRule>
    <cfRule type="expression" dxfId="54" priority="40">
      <formula>$J55="Hirdetve"</formula>
    </cfRule>
    <cfRule type="expression" dxfId="53" priority="41">
      <formula>$J55="Haszonbérbe adott"</formula>
    </cfRule>
    <cfRule type="expression" priority="42">
      <formula>$J55="MÁ-nak átadva"</formula>
    </cfRule>
    <cfRule type="expression" dxfId="52" priority="43">
      <formula>$J55="Értékesítés alatt"</formula>
    </cfRule>
    <cfRule type="expression" dxfId="51" priority="44">
      <formula>$J55="Eladásra került"</formula>
    </cfRule>
    <cfRule type="expression" dxfId="50" priority="45">
      <formula>$J55="Csak üzemeltetett"</formula>
    </cfRule>
    <cfRule type="expression" dxfId="49" priority="46">
      <formula>$J55="Bérbe adott"</formula>
    </cfRule>
    <cfRule type="expression" dxfId="48" priority="47">
      <formula>$J55="Üres"</formula>
    </cfRule>
    <cfRule type="expression" dxfId="47" priority="48">
      <formula>$J55=""</formula>
    </cfRule>
  </conditionalFormatting>
  <conditionalFormatting sqref="B55:C55">
    <cfRule type="expression" dxfId="46" priority="33">
      <formula>$J55="Fővárosnak visszaadva"</formula>
    </cfRule>
    <cfRule type="expression" dxfId="45" priority="34">
      <formula>$J55="Pályáztatva"</formula>
    </cfRule>
  </conditionalFormatting>
  <conditionalFormatting sqref="D55:E55">
    <cfRule type="expression" dxfId="44" priority="49">
      <formula>$N55="Fővárosnak visszaadva"</formula>
    </cfRule>
    <cfRule type="expression" dxfId="43" priority="50">
      <formula>$N55="Pályáztatva"</formula>
    </cfRule>
  </conditionalFormatting>
  <conditionalFormatting sqref="D55:E55">
    <cfRule type="expression" dxfId="42" priority="51">
      <formula>$N55="Részben bérbe adott"</formula>
    </cfRule>
    <cfRule type="expression" dxfId="41" priority="52">
      <formula>$N55="Peres eljárás alatt"</formula>
    </cfRule>
    <cfRule type="expression" dxfId="40" priority="53">
      <formula>$N55="Még nem vettük birtokba"</formula>
    </cfRule>
    <cfRule type="expression" dxfId="39" priority="54">
      <formula>$N55="Jogcím nélküli használat"</formula>
    </cfRule>
    <cfRule type="expression" dxfId="38" priority="55">
      <formula>$N55="Ingyenes használatba adva"</formula>
    </cfRule>
    <cfRule type="expression" dxfId="37" priority="56">
      <formula>$N55="Hirdetve"</formula>
    </cfRule>
    <cfRule type="expression" dxfId="36" priority="57">
      <formula>$N55="Haszonbérbe adott"</formula>
    </cfRule>
    <cfRule type="expression" priority="58">
      <formula>$N55="MÁ-nak átadva"</formula>
    </cfRule>
    <cfRule type="expression" dxfId="35" priority="59">
      <formula>$N55="Értékesítés alatt"</formula>
    </cfRule>
    <cfRule type="expression" dxfId="34" priority="60">
      <formula>$N55="Eladásra került"</formula>
    </cfRule>
    <cfRule type="expression" dxfId="33" priority="61">
      <formula>$N55="Csak üzemeltetett"</formula>
    </cfRule>
    <cfRule type="expression" dxfId="32" priority="62">
      <formula>$N55="Bérbe adott"</formula>
    </cfRule>
    <cfRule type="expression" dxfId="31" priority="63">
      <formula>$N55="Üres"</formula>
    </cfRule>
    <cfRule type="expression" dxfId="30" priority="64">
      <formula>$N55=""</formula>
    </cfRule>
  </conditionalFormatting>
  <conditionalFormatting sqref="B54:C54">
    <cfRule type="expression" dxfId="29" priority="3">
      <formula>$J54="Részben bérbe adott"</formula>
    </cfRule>
    <cfRule type="expression" dxfId="28" priority="4">
      <formula>$J54="Peres eljárás alatt"</formula>
    </cfRule>
    <cfRule type="expression" dxfId="27" priority="5">
      <formula>$J54="Még nem vettük birtokba"</formula>
    </cfRule>
    <cfRule type="expression" dxfId="26" priority="6">
      <formula>$J54="Jogcím nélküli használat"</formula>
    </cfRule>
    <cfRule type="expression" dxfId="25" priority="7">
      <formula>$J54="Ingyenes használatba adva"</formula>
    </cfRule>
    <cfRule type="expression" dxfId="24" priority="8">
      <formula>$J54="Hirdetve"</formula>
    </cfRule>
    <cfRule type="expression" dxfId="23" priority="9">
      <formula>$J54="Haszonbérbe adott"</formula>
    </cfRule>
    <cfRule type="expression" priority="10">
      <formula>$J54="MÁ-nak átadva"</formula>
    </cfRule>
    <cfRule type="expression" dxfId="22" priority="11">
      <formula>$J54="Értékesítés alatt"</formula>
    </cfRule>
    <cfRule type="expression" dxfId="21" priority="12">
      <formula>$J54="Eladásra került"</formula>
    </cfRule>
    <cfRule type="expression" dxfId="20" priority="13">
      <formula>$J54="Csak üzemeltetett"</formula>
    </cfRule>
    <cfRule type="expression" dxfId="19" priority="14">
      <formula>$J54="Bérbe adott"</formula>
    </cfRule>
    <cfRule type="expression" dxfId="18" priority="15">
      <formula>$J54="Üres"</formula>
    </cfRule>
    <cfRule type="expression" dxfId="17" priority="16">
      <formula>$J54=""</formula>
    </cfRule>
  </conditionalFormatting>
  <conditionalFormatting sqref="B54:C54">
    <cfRule type="expression" dxfId="16" priority="1">
      <formula>$J54="Fővárosnak visszaadva"</formula>
    </cfRule>
    <cfRule type="expression" dxfId="15" priority="2">
      <formula>$J54="Pályáztatva"</formula>
    </cfRule>
  </conditionalFormatting>
  <conditionalFormatting sqref="D54:E54">
    <cfRule type="expression" dxfId="14" priority="17">
      <formula>$N54="Fővárosnak visszaadva"</formula>
    </cfRule>
    <cfRule type="expression" dxfId="13" priority="18">
      <formula>$N54="Pályáztatva"</formula>
    </cfRule>
  </conditionalFormatting>
  <conditionalFormatting sqref="D54:E54">
    <cfRule type="expression" dxfId="12" priority="19">
      <formula>$N54="Részben bérbe adott"</formula>
    </cfRule>
    <cfRule type="expression" dxfId="11" priority="20">
      <formula>$N54="Peres eljárás alatt"</formula>
    </cfRule>
    <cfRule type="expression" dxfId="10" priority="21">
      <formula>$N54="Még nem vettük birtokba"</formula>
    </cfRule>
    <cfRule type="expression" dxfId="9" priority="22">
      <formula>$N54="Jogcím nélküli használat"</formula>
    </cfRule>
    <cfRule type="expression" dxfId="8" priority="23">
      <formula>$N54="Ingyenes használatba adva"</formula>
    </cfRule>
    <cfRule type="expression" dxfId="7" priority="24">
      <formula>$N54="Hirdetve"</formula>
    </cfRule>
    <cfRule type="expression" dxfId="6" priority="25">
      <formula>$N54="Haszonbérbe adott"</formula>
    </cfRule>
    <cfRule type="expression" priority="26">
      <formula>$N54="MÁ-nak átadva"</formula>
    </cfRule>
    <cfRule type="expression" dxfId="5" priority="27">
      <formula>$N54="Értékesítés alatt"</formula>
    </cfRule>
    <cfRule type="expression" dxfId="4" priority="28">
      <formula>$N54="Eladásra került"</formula>
    </cfRule>
    <cfRule type="expression" dxfId="3" priority="29">
      <formula>$N54="Csak üzemeltetett"</formula>
    </cfRule>
    <cfRule type="expression" dxfId="2" priority="30">
      <formula>$N54="Bérbe adott"</formula>
    </cfRule>
    <cfRule type="expression" dxfId="1" priority="31">
      <formula>$N54="Üres"</formula>
    </cfRule>
    <cfRule type="expression" dxfId="0" priority="32">
      <formula>$N54=""</formula>
    </cfRule>
  </conditionalFormatting>
  <pageMargins left="0.70866141732283472" right="0.70866141732283472" top="0.74803149606299213" bottom="0.74803149606299213" header="0.31496062992125984" footer="0.31496062992125984"/>
  <pageSetup paperSize="9" scale="4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2023 évi terv A verzió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 Éva</dc:creator>
  <cp:lastModifiedBy>Orbán-Tamás Ildikó</cp:lastModifiedBy>
  <cp:lastPrinted>2019-10-01T10:40:00Z</cp:lastPrinted>
  <dcterms:created xsi:type="dcterms:W3CDTF">2017-10-16T07:50:20Z</dcterms:created>
  <dcterms:modified xsi:type="dcterms:W3CDTF">2023-02-14T15:12:26Z</dcterms:modified>
</cp:coreProperties>
</file>