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agyongazdO\Inghasz\DékányA\BFVK 2024\FPH058_403_2024_BFVK_éves szerződései\BFVK_2024_Éves szerződés\et_indítás_tisztázott_2024_BFVK Éves Szerz\"/>
    </mc:Choice>
  </mc:AlternateContent>
  <xr:revisionPtr revIDLastSave="0" documentId="13_ncr:1_{5E7CFCAE-CAF4-4895-B13A-4562985F2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évi terv" sheetId="1" r:id="rId1"/>
  </sheets>
  <definedNames>
    <definedName name="_xlnm._FilterDatabase" localSheetId="0" hidden="1">'2024 évi terv'!$A$3:$H$81</definedName>
    <definedName name="Z_A2A392B2_2714_4D85_8049_2613ED4BF124_.wvu.FilterData" localSheetId="0" hidden="1">'2024 évi terv'!$A$3:$H$81</definedName>
  </definedNames>
  <calcPr calcId="191029"/>
  <customWorkbookViews>
    <customWorkbookView name="dr. Horváth Nándor - Egyéni nézet" guid="{A2A392B2-2714-4D85-8049-2613ED4BF124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H59" i="1"/>
  <c r="H54" i="1"/>
  <c r="H51" i="1"/>
  <c r="H50" i="1"/>
  <c r="H47" i="1"/>
  <c r="H46" i="1"/>
  <c r="H41" i="1"/>
  <c r="H35" i="1"/>
  <c r="H32" i="1"/>
  <c r="H29" i="1"/>
  <c r="H28" i="1"/>
  <c r="H26" i="1"/>
  <c r="H25" i="1"/>
  <c r="H22" i="1"/>
  <c r="H21" i="1"/>
  <c r="H17" i="1"/>
  <c r="H16" i="1"/>
  <c r="H15" i="1"/>
  <c r="H14" i="1"/>
  <c r="H10" i="1"/>
  <c r="H11" i="1"/>
  <c r="H12" i="1"/>
  <c r="H13" i="1"/>
  <c r="H5" i="1"/>
  <c r="H53" i="1" l="1"/>
  <c r="H67" i="1" l="1"/>
  <c r="H64" i="1" l="1"/>
  <c r="H60" i="1"/>
  <c r="H55" i="1"/>
  <c r="H56" i="1"/>
  <c r="H57" i="1"/>
  <c r="H48" i="1" l="1"/>
  <c r="H43" i="1"/>
  <c r="H39" i="1"/>
  <c r="H30" i="1"/>
  <c r="H23" i="1"/>
  <c r="H20" i="1"/>
  <c r="H27" i="1"/>
  <c r="H70" i="1"/>
  <c r="F81" i="1" l="1"/>
  <c r="H71" i="1" l="1"/>
  <c r="H61" i="1"/>
  <c r="H66" i="1"/>
  <c r="H65" i="1"/>
  <c r="H63" i="1"/>
  <c r="H62" i="1"/>
  <c r="H58" i="1"/>
  <c r="H52" i="1"/>
  <c r="H49" i="1"/>
  <c r="H45" i="1"/>
  <c r="H44" i="1"/>
  <c r="H42" i="1"/>
  <c r="H40" i="1"/>
  <c r="H38" i="1"/>
  <c r="H37" i="1"/>
  <c r="H36" i="1"/>
  <c r="H34" i="1"/>
  <c r="H33" i="1"/>
  <c r="H31" i="1"/>
  <c r="H24" i="1"/>
  <c r="H19" i="1"/>
  <c r="H18" i="1"/>
  <c r="H8" i="1"/>
  <c r="H7" i="1"/>
  <c r="H6" i="1"/>
  <c r="H81" i="1" l="1"/>
</calcChain>
</file>

<file path=xl/sharedStrings.xml><?xml version="1.0" encoding="utf-8"?>
<sst xmlns="http://schemas.openxmlformats.org/spreadsheetml/2006/main" count="450" uniqueCount="284">
  <si>
    <t>hrsz</t>
  </si>
  <si>
    <t>Ingatlan</t>
  </si>
  <si>
    <t xml:space="preserve">megnevezés </t>
  </si>
  <si>
    <t>indoklás</t>
  </si>
  <si>
    <t>2.</t>
  </si>
  <si>
    <t>telek</t>
  </si>
  <si>
    <t>3.</t>
  </si>
  <si>
    <t>12.</t>
  </si>
  <si>
    <t>13.</t>
  </si>
  <si>
    <t>14.</t>
  </si>
  <si>
    <t>15.</t>
  </si>
  <si>
    <t>16.</t>
  </si>
  <si>
    <t>17.</t>
  </si>
  <si>
    <t>25.</t>
  </si>
  <si>
    <t>32.</t>
  </si>
  <si>
    <t>33.</t>
  </si>
  <si>
    <t>34.</t>
  </si>
  <si>
    <t>35.</t>
  </si>
  <si>
    <t>36.</t>
  </si>
  <si>
    <t>37.</t>
  </si>
  <si>
    <t>sor-szám</t>
  </si>
  <si>
    <t>Botond u. 9.</t>
  </si>
  <si>
    <t>szórványlakás</t>
  </si>
  <si>
    <t>volt iskola</t>
  </si>
  <si>
    <t>volt szociális otthon</t>
  </si>
  <si>
    <t>20.</t>
  </si>
  <si>
    <t>23.</t>
  </si>
  <si>
    <t>28.</t>
  </si>
  <si>
    <t>29.</t>
  </si>
  <si>
    <t>tervezett nettó összeg</t>
  </si>
  <si>
    <t>10923</t>
  </si>
  <si>
    <t>villaépület</t>
  </si>
  <si>
    <t>Pöltenberg u. 40.</t>
  </si>
  <si>
    <t>145201/19</t>
  </si>
  <si>
    <t>145201/83</t>
  </si>
  <si>
    <t>145201/116</t>
  </si>
  <si>
    <t>Kavics u. 9.</t>
  </si>
  <si>
    <t>14997</t>
  </si>
  <si>
    <t>14998</t>
  </si>
  <si>
    <t>38315/30/A/1; /2; /6; /7; /8; /9; /10</t>
  </si>
  <si>
    <t>209632</t>
  </si>
  <si>
    <t>Szentgotthárd, Hunyadi út 29.</t>
  </si>
  <si>
    <t>mezőgazdasági földterület</t>
  </si>
  <si>
    <t>kastély</t>
  </si>
  <si>
    <t>1.</t>
  </si>
  <si>
    <t>9.</t>
  </si>
  <si>
    <t>8.</t>
  </si>
  <si>
    <t>4.</t>
  </si>
  <si>
    <t>10.</t>
  </si>
  <si>
    <t>11.</t>
  </si>
  <si>
    <t>21.</t>
  </si>
  <si>
    <t>22.</t>
  </si>
  <si>
    <t>26.</t>
  </si>
  <si>
    <t>30.</t>
  </si>
  <si>
    <t>31.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</si>
  <si>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</si>
  <si>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</si>
  <si>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</si>
  <si>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</si>
  <si>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</si>
  <si>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</si>
  <si>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</si>
  <si>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</si>
  <si>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</si>
  <si>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</si>
  <si>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</si>
  <si>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telekrész</t>
  </si>
  <si>
    <t>kerület</t>
  </si>
  <si>
    <t>II.</t>
  </si>
  <si>
    <t>III.</t>
  </si>
  <si>
    <t>IV.</t>
  </si>
  <si>
    <t>VIII.</t>
  </si>
  <si>
    <t>X.</t>
  </si>
  <si>
    <t>XXII.</t>
  </si>
  <si>
    <t>XV.</t>
  </si>
  <si>
    <t>XVI.</t>
  </si>
  <si>
    <t>XVIII.</t>
  </si>
  <si>
    <t>XXI.</t>
  </si>
  <si>
    <t>esély az értékesítésre</t>
  </si>
  <si>
    <t>IX.</t>
  </si>
  <si>
    <t>eladási esély számszerűsítve</t>
  </si>
  <si>
    <t>Nem lakáscélú ingatlanok összesen:</t>
  </si>
  <si>
    <t>Lakások összesen:</t>
  </si>
  <si>
    <t>Ingatlanértékesítés tervezett összege mindösszesen:</t>
  </si>
  <si>
    <t>51.</t>
  </si>
  <si>
    <t>Mecenzéf u. 6.</t>
  </si>
  <si>
    <t>19916/19</t>
  </si>
  <si>
    <t>fejlesztési terület</t>
  </si>
  <si>
    <t>Nem bérbeadható állapotú</t>
  </si>
  <si>
    <t>35075</t>
  </si>
  <si>
    <t>iroda</t>
  </si>
  <si>
    <t>38236/156</t>
  </si>
  <si>
    <t>1479/13</t>
  </si>
  <si>
    <t xml:space="preserve">XI. </t>
  </si>
  <si>
    <t>Barackmag u.</t>
  </si>
  <si>
    <t>2818/26</t>
  </si>
  <si>
    <t xml:space="preserve">Rimaszombati út 2. </t>
  </si>
  <si>
    <t>9510</t>
  </si>
  <si>
    <t>XII.</t>
  </si>
  <si>
    <t>Mátyás király út 3-7.</t>
  </si>
  <si>
    <t>9516/1</t>
  </si>
  <si>
    <t>Mátyás király út 13/a.</t>
  </si>
  <si>
    <t>88263</t>
  </si>
  <si>
    <t>Anyácska u. 1.</t>
  </si>
  <si>
    <t>91158/27</t>
  </si>
  <si>
    <t>Kavicsos köz 2-4.</t>
  </si>
  <si>
    <t>106435</t>
  </si>
  <si>
    <t>Emma u. 15.</t>
  </si>
  <si>
    <t>volt szivattyúház</t>
  </si>
  <si>
    <t>XVII.</t>
  </si>
  <si>
    <t>Gyökér u.</t>
  </si>
  <si>
    <t>125393/50</t>
  </si>
  <si>
    <t>126485/2</t>
  </si>
  <si>
    <t>Tápiógyörgye u. 5/A.</t>
  </si>
  <si>
    <t>145201/232</t>
  </si>
  <si>
    <t>Csörgőfa u. - Alacskai úti lakótelep</t>
  </si>
  <si>
    <t>145201/235</t>
  </si>
  <si>
    <t>Krepuska G. sétány - Alacskai úti lakótelep</t>
  </si>
  <si>
    <t>164261</t>
  </si>
  <si>
    <t>XIX.</t>
  </si>
  <si>
    <t>Kossuth u. 8.</t>
  </si>
  <si>
    <t>volt kultúrház</t>
  </si>
  <si>
    <t>563</t>
  </si>
  <si>
    <t>Erdőkertes, Petőfi Sándor u. 49.</t>
  </si>
  <si>
    <t>0247/2</t>
  </si>
  <si>
    <t>Kéthely, Sáripuszta 1.</t>
  </si>
  <si>
    <t>69</t>
  </si>
  <si>
    <t>Szőlősgyörök, Szabadság u. 46.</t>
  </si>
  <si>
    <t>1413/3; /4; /5; /6</t>
  </si>
  <si>
    <t>229224</t>
  </si>
  <si>
    <t>Terv u. 19.</t>
  </si>
  <si>
    <t>családi házas telek</t>
  </si>
  <si>
    <t>5844/2</t>
  </si>
  <si>
    <t>Gyomaendrőd, József Attila u. 4/2.</t>
  </si>
  <si>
    <t>lakóházas telek</t>
  </si>
  <si>
    <t>5909</t>
  </si>
  <si>
    <t>Gödöllő, Palotakert</t>
  </si>
  <si>
    <t>telephely ingatlanrész</t>
  </si>
  <si>
    <t>Hunyadi János út 4.</t>
  </si>
  <si>
    <t>43587/14</t>
  </si>
  <si>
    <t>Magas az ingatlan fenntartásai költsége</t>
  </si>
  <si>
    <t>61536</t>
  </si>
  <si>
    <t>Soroksári út 75-77.</t>
  </si>
  <si>
    <t>38066</t>
  </si>
  <si>
    <t>Zágrábi út 10.</t>
  </si>
  <si>
    <t>volt lőtér</t>
  </si>
  <si>
    <t>Magas a fenntartási költség és nincs bérbeadva</t>
  </si>
  <si>
    <t>Érdeklődés érkezett az ingatlanra</t>
  </si>
  <si>
    <t>Örsöddűlő út</t>
  </si>
  <si>
    <t>1128/8</t>
  </si>
  <si>
    <t>Flamingó köz 23.</t>
  </si>
  <si>
    <t>121320/6</t>
  </si>
  <si>
    <t>Bükk u. 3. - Alacskai úti lakótelep</t>
  </si>
  <si>
    <t>Határ u. 8. - Alacskai úti lakótelep</t>
  </si>
  <si>
    <t>Csőgyár u. 20.</t>
  </si>
  <si>
    <t>Nap u. 1.</t>
  </si>
  <si>
    <t>Petőfi u. 25.</t>
  </si>
  <si>
    <t>Szabadság u. 7.</t>
  </si>
  <si>
    <t>210120</t>
  </si>
  <si>
    <t>201000</t>
  </si>
  <si>
    <t>210473</t>
  </si>
  <si>
    <t>200485</t>
  </si>
  <si>
    <t>Ráckeve, Felvonulási terület</t>
  </si>
  <si>
    <t>0365/2</t>
  </si>
  <si>
    <t>Vidéki mezőgazdasági terület</t>
  </si>
  <si>
    <t>Szokolya, Külterület</t>
  </si>
  <si>
    <t>0265/17; /21; /22; 24; 0266/3; /6; /13; /31</t>
  </si>
  <si>
    <t>18/A/3</t>
  </si>
  <si>
    <t>18/A/4</t>
  </si>
  <si>
    <t>18/B/2</t>
  </si>
  <si>
    <t>18/C/1</t>
  </si>
  <si>
    <t>nincs értékbecslés</t>
  </si>
  <si>
    <t>58.</t>
  </si>
  <si>
    <t>59.</t>
  </si>
  <si>
    <t>60.</t>
  </si>
  <si>
    <t>Vidéki nem bérbeadott, rossz műszaki állapotú ingatlanok</t>
  </si>
  <si>
    <t>XX.</t>
  </si>
  <si>
    <t>Török Flóris u. 74.</t>
  </si>
  <si>
    <t>171374</t>
  </si>
  <si>
    <t>61.</t>
  </si>
  <si>
    <t>Visegrád, Fő u. 17. A. ép. fszt. 3.</t>
  </si>
  <si>
    <t>Visegrád, Fő u. 17. A. ép. fszt. 4.</t>
  </si>
  <si>
    <t>Visegrád, Fő u. 17. B. ép. 1. em. 1.</t>
  </si>
  <si>
    <t>Visegrád, Fő u. 17. C. ép. fszt. 1.</t>
  </si>
  <si>
    <t>Ingatlan értékesítési terv 2024. év</t>
  </si>
  <si>
    <t>6511/0/A/1</t>
  </si>
  <si>
    <t>I.</t>
  </si>
  <si>
    <t>Úri u. 3.</t>
  </si>
  <si>
    <t>pince</t>
  </si>
  <si>
    <t>61533</t>
  </si>
  <si>
    <t>Botond u. 11-13.</t>
  </si>
  <si>
    <t>udvar</t>
  </si>
  <si>
    <t>18910/96/A/101</t>
  </si>
  <si>
    <t>Búza u. 16-26. (Búza u. 16.)</t>
  </si>
  <si>
    <t>üzlet/iroda/raktár</t>
  </si>
  <si>
    <t>18910/21</t>
  </si>
  <si>
    <t>Dósai László u.</t>
  </si>
  <si>
    <t>17423</t>
  </si>
  <si>
    <t>Selmeci u. 14-16.</t>
  </si>
  <si>
    <t>próbaterem</t>
  </si>
  <si>
    <t>72769</t>
  </si>
  <si>
    <t>Elem u. 18. (Ódry u. 1.)</t>
  </si>
  <si>
    <t>72761</t>
  </si>
  <si>
    <t>Klára u. 2. (Elem u. 22-24.)</t>
  </si>
  <si>
    <t>71422/1</t>
  </si>
  <si>
    <t>Laborfalvi Róza u. 1-3.</t>
  </si>
  <si>
    <t>34558/0/A/3</t>
  </si>
  <si>
    <t>VII.</t>
  </si>
  <si>
    <t>Akácfa u. 5.</t>
  </si>
  <si>
    <t>38317/18</t>
  </si>
  <si>
    <t>Balkán u. 1/c.</t>
  </si>
  <si>
    <t>42518/27</t>
  </si>
  <si>
    <t>Kozma u. 7-9.</t>
  </si>
  <si>
    <t>1586/2</t>
  </si>
  <si>
    <t>Budaörsi út 249.</t>
  </si>
  <si>
    <t>fejlesztési telekrész</t>
  </si>
  <si>
    <t>1127/12</t>
  </si>
  <si>
    <t>Egér út</t>
  </si>
  <si>
    <t>3281</t>
  </si>
  <si>
    <t>Kelenföldi út 33.</t>
  </si>
  <si>
    <t>4901/1</t>
  </si>
  <si>
    <t>Ménesi út 94.</t>
  </si>
  <si>
    <t>kollégium</t>
  </si>
  <si>
    <t>8568/1</t>
  </si>
  <si>
    <t>Bürök u. 31.</t>
  </si>
  <si>
    <t>volt szociális célú ingatlan</t>
  </si>
  <si>
    <t>31911/8</t>
  </si>
  <si>
    <t>XIV.</t>
  </si>
  <si>
    <t>Ormos u.</t>
  </si>
  <si>
    <t>raktárépület</t>
  </si>
  <si>
    <t>127592/23</t>
  </si>
  <si>
    <t xml:space="preserve">Sisakos sáska u. </t>
  </si>
  <si>
    <t>150228/122</t>
  </si>
  <si>
    <t>Gilice tér</t>
  </si>
  <si>
    <t>150228/124</t>
  </si>
  <si>
    <t>Aulich u. 20.</t>
  </si>
  <si>
    <t>163258/32</t>
  </si>
  <si>
    <t>Komjáti Gyula u. 1.</t>
  </si>
  <si>
    <t>163194/1</t>
  </si>
  <si>
    <t>171804</t>
  </si>
  <si>
    <t>Zrínyi u. 44.</t>
  </si>
  <si>
    <t>volt mozi</t>
  </si>
  <si>
    <t>210133</t>
  </si>
  <si>
    <t>II. Rákóczi Ferenc út 7.</t>
  </si>
  <si>
    <t>18</t>
  </si>
  <si>
    <t>Visegrád, Fő u. 17.</t>
  </si>
  <si>
    <t>18/A/1</t>
  </si>
  <si>
    <t>Visegrád, Fő u. 17. A. ép. fszt. 1.</t>
  </si>
  <si>
    <t>18/A/2</t>
  </si>
  <si>
    <t>Visegrád, Fő u. 17. A. ép. fszt. 2.</t>
  </si>
  <si>
    <t>18/B/1</t>
  </si>
  <si>
    <t>Visegrád, Fő u. 17. B. ép. fszt. 1.</t>
  </si>
  <si>
    <t>Budakeszi út 57/a.</t>
  </si>
  <si>
    <t>Bécsi út 357. (Pomázi út)</t>
  </si>
  <si>
    <t>Kis Fuvaros u. 6.</t>
  </si>
  <si>
    <t>Gyáli út 25. (Osztag u. 25/a-b.)</t>
  </si>
  <si>
    <t>5.</t>
  </si>
  <si>
    <t>7.</t>
  </si>
  <si>
    <t>6.</t>
  </si>
  <si>
    <t>18.</t>
  </si>
  <si>
    <t>19.</t>
  </si>
  <si>
    <t>24.</t>
  </si>
  <si>
    <t>27.</t>
  </si>
  <si>
    <t>40.</t>
  </si>
  <si>
    <t>48.</t>
  </si>
  <si>
    <t>52.</t>
  </si>
  <si>
    <t>53.</t>
  </si>
  <si>
    <t>54.</t>
  </si>
  <si>
    <t>55.</t>
  </si>
  <si>
    <t>56.</t>
  </si>
  <si>
    <t>57.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</si>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</sst>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_-* #,##0\ [$Ft-40E]_-;\-* #,##0\ [$Ft-40E]_-;_-* &quot;-&quot;??\ [$Ft-40E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7" fillId="0" borderId="1" xfId="2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165" fontId="7" fillId="3" borderId="1" xfId="2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right" vertical="top" wrapText="1"/>
    </xf>
    <xf numFmtId="9" fontId="5" fillId="0" borderId="1" xfId="3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9" fontId="5" fillId="0" borderId="6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 wrapText="1"/>
    </xf>
    <xf numFmtId="0" fontId="8" fillId="0" borderId="0" xfId="0" applyFont="1"/>
    <xf numFmtId="165" fontId="5" fillId="0" borderId="1" xfId="0" applyNumberFormat="1" applyFont="1" applyBorder="1" applyAlignment="1">
      <alignment horizontal="right" vertical="center" wrapText="1"/>
    </xf>
    <xf numFmtId="9" fontId="5" fillId="0" borderId="1" xfId="3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/>
    </xf>
    <xf numFmtId="165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topLeftCell="A58" zoomScaleNormal="100" workbookViewId="0">
      <selection activeCell="A69" sqref="A69:A79"/>
    </sheetView>
  </sheetViews>
  <sheetFormatPr defaultRowHeight="15.75" x14ac:dyDescent="0.25"/>
  <cols>
    <col min="1" max="1" width="8.140625" style="1" customWidth="1"/>
    <col min="2" max="2" width="16.28515625" style="2" customWidth="1"/>
    <col min="3" max="3" width="8.28515625" style="2" customWidth="1"/>
    <col min="4" max="4" width="39.85546875" style="1" bestFit="1" customWidth="1"/>
    <col min="5" max="5" width="20.85546875" style="1" customWidth="1"/>
    <col min="6" max="6" width="21.7109375" style="3" customWidth="1"/>
    <col min="7" max="7" width="17.28515625" style="7" customWidth="1"/>
    <col min="8" max="8" width="25.140625" style="3" customWidth="1"/>
    <col min="9" max="9" width="49.5703125" style="4" customWidth="1"/>
  </cols>
  <sheetData>
    <row r="1" spans="1:10" s="6" customFormat="1" ht="15" x14ac:dyDescent="0.25">
      <c r="A1" s="42" t="s">
        <v>184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10" ht="15.75" customHeight="1" x14ac:dyDescent="0.25">
      <c r="A3" s="44" t="s">
        <v>20</v>
      </c>
      <c r="B3" s="45" t="s">
        <v>0</v>
      </c>
      <c r="C3" s="46" t="s">
        <v>67</v>
      </c>
      <c r="D3" s="44" t="s">
        <v>1</v>
      </c>
      <c r="E3" s="44" t="s">
        <v>2</v>
      </c>
      <c r="F3" s="48" t="s">
        <v>29</v>
      </c>
      <c r="G3" s="48" t="s">
        <v>78</v>
      </c>
      <c r="H3" s="48" t="s">
        <v>80</v>
      </c>
      <c r="I3" s="49" t="s">
        <v>3</v>
      </c>
    </row>
    <row r="4" spans="1:10" ht="15.75" customHeight="1" x14ac:dyDescent="0.25">
      <c r="A4" s="44"/>
      <c r="B4" s="45"/>
      <c r="C4" s="47"/>
      <c r="D4" s="44"/>
      <c r="E4" s="44"/>
      <c r="F4" s="48"/>
      <c r="G4" s="48"/>
      <c r="H4" s="48"/>
      <c r="I4" s="49"/>
    </row>
    <row r="5" spans="1:10" s="31" customFormat="1" ht="15.75" customHeight="1" x14ac:dyDescent="0.25">
      <c r="A5" s="13" t="s">
        <v>44</v>
      </c>
      <c r="B5" s="14" t="s">
        <v>185</v>
      </c>
      <c r="C5" s="14" t="s">
        <v>186</v>
      </c>
      <c r="D5" s="15" t="s">
        <v>187</v>
      </c>
      <c r="E5" s="16" t="s">
        <v>188</v>
      </c>
      <c r="F5" s="17">
        <v>33000000</v>
      </c>
      <c r="G5" s="18">
        <v>1</v>
      </c>
      <c r="H5" s="17">
        <f>F5*G5</f>
        <v>33000000</v>
      </c>
      <c r="I5" s="19" t="s">
        <v>147</v>
      </c>
    </row>
    <row r="6" spans="1:10" s="31" customFormat="1" x14ac:dyDescent="0.25">
      <c r="A6" s="13" t="s">
        <v>4</v>
      </c>
      <c r="B6" s="14" t="s">
        <v>30</v>
      </c>
      <c r="C6" s="14" t="s">
        <v>68</v>
      </c>
      <c r="D6" s="15" t="s">
        <v>252</v>
      </c>
      <c r="E6" s="16" t="s">
        <v>31</v>
      </c>
      <c r="F6" s="17">
        <v>955000000</v>
      </c>
      <c r="G6" s="18">
        <v>0.60471204199999995</v>
      </c>
      <c r="H6" s="17">
        <f>F6*G6</f>
        <v>577500000.1099999</v>
      </c>
      <c r="I6" s="19" t="s">
        <v>147</v>
      </c>
    </row>
    <row r="7" spans="1:10" s="31" customFormat="1" x14ac:dyDescent="0.25">
      <c r="A7" s="13" t="s">
        <v>6</v>
      </c>
      <c r="B7" s="14" t="s">
        <v>37</v>
      </c>
      <c r="C7" s="14" t="s">
        <v>68</v>
      </c>
      <c r="D7" s="15" t="s">
        <v>36</v>
      </c>
      <c r="E7" s="16" t="s">
        <v>31</v>
      </c>
      <c r="F7" s="17">
        <v>429000000</v>
      </c>
      <c r="G7" s="18">
        <v>0.75</v>
      </c>
      <c r="H7" s="17">
        <f t="shared" ref="H7:H37" si="0">F7*G7</f>
        <v>321750000</v>
      </c>
      <c r="I7" s="19" t="s">
        <v>147</v>
      </c>
    </row>
    <row r="8" spans="1:10" s="31" customFormat="1" x14ac:dyDescent="0.25">
      <c r="A8" s="13" t="s">
        <v>47</v>
      </c>
      <c r="B8" s="14" t="s">
        <v>38</v>
      </c>
      <c r="C8" s="14" t="s">
        <v>68</v>
      </c>
      <c r="D8" s="15" t="s">
        <v>85</v>
      </c>
      <c r="E8" s="16" t="s">
        <v>5</v>
      </c>
      <c r="F8" s="17">
        <v>315000000</v>
      </c>
      <c r="G8" s="18">
        <v>0.75</v>
      </c>
      <c r="H8" s="17">
        <f>F8*G8</f>
        <v>236250000</v>
      </c>
      <c r="I8" s="19" t="s">
        <v>147</v>
      </c>
    </row>
    <row r="9" spans="1:10" s="31" customFormat="1" x14ac:dyDescent="0.25">
      <c r="A9" s="13" t="s">
        <v>256</v>
      </c>
      <c r="B9" s="20" t="s">
        <v>86</v>
      </c>
      <c r="C9" s="20" t="s">
        <v>69</v>
      </c>
      <c r="D9" s="21" t="s">
        <v>253</v>
      </c>
      <c r="E9" s="22" t="s">
        <v>87</v>
      </c>
      <c r="F9" s="32">
        <v>1629000000</v>
      </c>
      <c r="G9" s="18">
        <v>0.62277470899999998</v>
      </c>
      <c r="H9" s="17">
        <v>1014500000</v>
      </c>
      <c r="I9" s="19" t="s">
        <v>147</v>
      </c>
    </row>
    <row r="10" spans="1:10" s="31" customFormat="1" x14ac:dyDescent="0.25">
      <c r="A10" s="13" t="s">
        <v>258</v>
      </c>
      <c r="B10" s="20" t="s">
        <v>189</v>
      </c>
      <c r="C10" s="20" t="s">
        <v>69</v>
      </c>
      <c r="D10" s="21" t="s">
        <v>190</v>
      </c>
      <c r="E10" s="22" t="s">
        <v>191</v>
      </c>
      <c r="F10" s="32">
        <v>7000000</v>
      </c>
      <c r="G10" s="33">
        <v>0.5</v>
      </c>
      <c r="H10" s="32">
        <f t="shared" si="0"/>
        <v>3500000</v>
      </c>
      <c r="I10" s="19" t="s">
        <v>147</v>
      </c>
    </row>
    <row r="11" spans="1:10" s="31" customFormat="1" x14ac:dyDescent="0.25">
      <c r="A11" s="13" t="s">
        <v>257</v>
      </c>
      <c r="B11" s="20" t="s">
        <v>192</v>
      </c>
      <c r="C11" s="20" t="s">
        <v>69</v>
      </c>
      <c r="D11" s="21" t="s">
        <v>193</v>
      </c>
      <c r="E11" s="22" t="s">
        <v>194</v>
      </c>
      <c r="F11" s="32">
        <v>7600000</v>
      </c>
      <c r="G11" s="33">
        <v>0.5</v>
      </c>
      <c r="H11" s="32">
        <f t="shared" si="0"/>
        <v>3800000</v>
      </c>
      <c r="I11" s="19" t="s">
        <v>147</v>
      </c>
    </row>
    <row r="12" spans="1:10" s="31" customFormat="1" x14ac:dyDescent="0.25">
      <c r="A12" s="13" t="s">
        <v>46</v>
      </c>
      <c r="B12" s="20" t="s">
        <v>195</v>
      </c>
      <c r="C12" s="20" t="s">
        <v>69</v>
      </c>
      <c r="D12" s="21" t="s">
        <v>196</v>
      </c>
      <c r="E12" s="22" t="s">
        <v>5</v>
      </c>
      <c r="F12" s="32">
        <v>117000000</v>
      </c>
      <c r="G12" s="33">
        <v>0.5</v>
      </c>
      <c r="H12" s="32">
        <f t="shared" si="0"/>
        <v>58500000</v>
      </c>
      <c r="I12" s="19" t="s">
        <v>147</v>
      </c>
    </row>
    <row r="13" spans="1:10" s="31" customFormat="1" x14ac:dyDescent="0.25">
      <c r="A13" s="13" t="s">
        <v>45</v>
      </c>
      <c r="B13" s="20" t="s">
        <v>197</v>
      </c>
      <c r="C13" s="20" t="s">
        <v>69</v>
      </c>
      <c r="D13" s="21" t="s">
        <v>198</v>
      </c>
      <c r="E13" s="22" t="s">
        <v>199</v>
      </c>
      <c r="F13" s="32">
        <v>683000000</v>
      </c>
      <c r="G13" s="33">
        <v>0.75</v>
      </c>
      <c r="H13" s="32">
        <f t="shared" si="0"/>
        <v>512250000</v>
      </c>
      <c r="I13" s="19" t="s">
        <v>147</v>
      </c>
    </row>
    <row r="14" spans="1:10" s="31" customFormat="1" x14ac:dyDescent="0.25">
      <c r="A14" s="13" t="s">
        <v>48</v>
      </c>
      <c r="B14" s="20" t="s">
        <v>200</v>
      </c>
      <c r="C14" s="20" t="s">
        <v>70</v>
      </c>
      <c r="D14" s="21" t="s">
        <v>201</v>
      </c>
      <c r="E14" s="22" t="s">
        <v>5</v>
      </c>
      <c r="F14" s="32">
        <v>31200000</v>
      </c>
      <c r="G14" s="33">
        <v>0.5</v>
      </c>
      <c r="H14" s="32">
        <f t="shared" si="0"/>
        <v>15600000</v>
      </c>
      <c r="I14" s="19" t="s">
        <v>147</v>
      </c>
    </row>
    <row r="15" spans="1:10" s="31" customFormat="1" x14ac:dyDescent="0.25">
      <c r="A15" s="13" t="s">
        <v>49</v>
      </c>
      <c r="B15" s="20" t="s">
        <v>202</v>
      </c>
      <c r="C15" s="20" t="s">
        <v>70</v>
      </c>
      <c r="D15" s="21" t="s">
        <v>203</v>
      </c>
      <c r="E15" s="22" t="s">
        <v>5</v>
      </c>
      <c r="F15" s="32">
        <v>55800000</v>
      </c>
      <c r="G15" s="33">
        <v>0.5</v>
      </c>
      <c r="H15" s="32">
        <f t="shared" si="0"/>
        <v>27900000</v>
      </c>
      <c r="I15" s="19" t="s">
        <v>147</v>
      </c>
    </row>
    <row r="16" spans="1:10" s="31" customFormat="1" x14ac:dyDescent="0.25">
      <c r="A16" s="13" t="s">
        <v>7</v>
      </c>
      <c r="B16" s="20" t="s">
        <v>204</v>
      </c>
      <c r="C16" s="20" t="s">
        <v>70</v>
      </c>
      <c r="D16" s="21" t="s">
        <v>205</v>
      </c>
      <c r="E16" s="22" t="s">
        <v>5</v>
      </c>
      <c r="F16" s="32">
        <v>208000000</v>
      </c>
      <c r="G16" s="33">
        <v>0.75</v>
      </c>
      <c r="H16" s="32">
        <f t="shared" si="0"/>
        <v>156000000</v>
      </c>
      <c r="I16" s="19" t="s">
        <v>147</v>
      </c>
    </row>
    <row r="17" spans="1:9" s="31" customFormat="1" x14ac:dyDescent="0.25">
      <c r="A17" s="13" t="s">
        <v>8</v>
      </c>
      <c r="B17" s="20" t="s">
        <v>206</v>
      </c>
      <c r="C17" s="20" t="s">
        <v>207</v>
      </c>
      <c r="D17" s="21" t="s">
        <v>208</v>
      </c>
      <c r="E17" s="22" t="s">
        <v>188</v>
      </c>
      <c r="F17" s="32">
        <v>4200000</v>
      </c>
      <c r="G17" s="33">
        <v>0.95</v>
      </c>
      <c r="H17" s="32">
        <f t="shared" si="0"/>
        <v>3990000</v>
      </c>
      <c r="I17" s="19" t="s">
        <v>147</v>
      </c>
    </row>
    <row r="18" spans="1:9" s="31" customFormat="1" x14ac:dyDescent="0.25">
      <c r="A18" s="13" t="s">
        <v>9</v>
      </c>
      <c r="B18" s="14" t="s">
        <v>89</v>
      </c>
      <c r="C18" s="14" t="s">
        <v>71</v>
      </c>
      <c r="D18" s="15" t="s">
        <v>254</v>
      </c>
      <c r="E18" s="16" t="s">
        <v>90</v>
      </c>
      <c r="F18" s="17">
        <v>72800000</v>
      </c>
      <c r="G18" s="18">
        <v>0.75</v>
      </c>
      <c r="H18" s="17">
        <f t="shared" si="0"/>
        <v>54600000</v>
      </c>
      <c r="I18" s="19" t="s">
        <v>88</v>
      </c>
    </row>
    <row r="19" spans="1:9" s="31" customFormat="1" x14ac:dyDescent="0.25">
      <c r="A19" s="13" t="s">
        <v>10</v>
      </c>
      <c r="B19" s="14" t="s">
        <v>91</v>
      </c>
      <c r="C19" s="14" t="s">
        <v>79</v>
      </c>
      <c r="D19" s="15" t="s">
        <v>255</v>
      </c>
      <c r="E19" s="16" t="s">
        <v>23</v>
      </c>
      <c r="F19" s="17">
        <v>1100000000</v>
      </c>
      <c r="G19" s="18">
        <v>0.25</v>
      </c>
      <c r="H19" s="17">
        <f t="shared" si="0"/>
        <v>275000000</v>
      </c>
      <c r="I19" s="19" t="s">
        <v>147</v>
      </c>
    </row>
    <row r="20" spans="1:9" s="31" customFormat="1" x14ac:dyDescent="0.25">
      <c r="A20" s="13" t="s">
        <v>11</v>
      </c>
      <c r="B20" s="14" t="s">
        <v>143</v>
      </c>
      <c r="C20" s="14" t="s">
        <v>79</v>
      </c>
      <c r="D20" s="15" t="s">
        <v>142</v>
      </c>
      <c r="E20" s="16" t="s">
        <v>23</v>
      </c>
      <c r="F20" s="17">
        <v>453000000</v>
      </c>
      <c r="G20" s="18">
        <v>0.25</v>
      </c>
      <c r="H20" s="17">
        <f t="shared" si="0"/>
        <v>113250000</v>
      </c>
      <c r="I20" s="19" t="s">
        <v>88</v>
      </c>
    </row>
    <row r="21" spans="1:9" s="31" customFormat="1" x14ac:dyDescent="0.25">
      <c r="A21" s="13" t="s">
        <v>12</v>
      </c>
      <c r="B21" s="14" t="s">
        <v>209</v>
      </c>
      <c r="C21" s="14" t="s">
        <v>72</v>
      </c>
      <c r="D21" s="15" t="s">
        <v>210</v>
      </c>
      <c r="E21" s="16" t="s">
        <v>5</v>
      </c>
      <c r="F21" s="17">
        <v>43600000</v>
      </c>
      <c r="G21" s="18">
        <v>0.75</v>
      </c>
      <c r="H21" s="17">
        <f t="shared" si="0"/>
        <v>32700000</v>
      </c>
      <c r="I21" s="19" t="s">
        <v>147</v>
      </c>
    </row>
    <row r="22" spans="1:9" s="31" customFormat="1" x14ac:dyDescent="0.25">
      <c r="A22" s="13" t="s">
        <v>259</v>
      </c>
      <c r="B22" s="14" t="s">
        <v>211</v>
      </c>
      <c r="C22" s="14" t="s">
        <v>72</v>
      </c>
      <c r="D22" s="15" t="s">
        <v>212</v>
      </c>
      <c r="E22" s="16" t="s">
        <v>87</v>
      </c>
      <c r="F22" s="17">
        <v>248000000</v>
      </c>
      <c r="G22" s="18">
        <v>0.75</v>
      </c>
      <c r="H22" s="17">
        <f t="shared" si="0"/>
        <v>186000000</v>
      </c>
      <c r="I22" s="19" t="s">
        <v>147</v>
      </c>
    </row>
    <row r="23" spans="1:9" s="31" customFormat="1" ht="47.25" x14ac:dyDescent="0.25">
      <c r="A23" s="13" t="s">
        <v>260</v>
      </c>
      <c r="B23" s="14" t="s">
        <v>39</v>
      </c>
      <c r="C23" s="20" t="s">
        <v>72</v>
      </c>
      <c r="D23" s="21" t="s">
        <v>144</v>
      </c>
      <c r="E23" s="22" t="s">
        <v>145</v>
      </c>
      <c r="F23" s="23">
        <v>253000000</v>
      </c>
      <c r="G23" s="33">
        <v>0.25</v>
      </c>
      <c r="H23" s="23">
        <f t="shared" si="0"/>
        <v>63250000</v>
      </c>
      <c r="I23" s="24" t="s">
        <v>147</v>
      </c>
    </row>
    <row r="24" spans="1:9" s="31" customFormat="1" x14ac:dyDescent="0.25">
      <c r="A24" s="13" t="s">
        <v>25</v>
      </c>
      <c r="B24" s="14" t="s">
        <v>92</v>
      </c>
      <c r="C24" s="14" t="s">
        <v>93</v>
      </c>
      <c r="D24" s="15" t="s">
        <v>94</v>
      </c>
      <c r="E24" s="16" t="s">
        <v>66</v>
      </c>
      <c r="F24" s="17">
        <v>18000000</v>
      </c>
      <c r="G24" s="18">
        <v>0.75</v>
      </c>
      <c r="H24" s="17">
        <f t="shared" si="0"/>
        <v>13500000</v>
      </c>
      <c r="I24" s="19" t="s">
        <v>147</v>
      </c>
    </row>
    <row r="25" spans="1:9" s="31" customFormat="1" x14ac:dyDescent="0.25">
      <c r="A25" s="13" t="s">
        <v>50</v>
      </c>
      <c r="B25" s="14" t="s">
        <v>213</v>
      </c>
      <c r="C25" s="14" t="s">
        <v>93</v>
      </c>
      <c r="D25" s="15" t="s">
        <v>214</v>
      </c>
      <c r="E25" s="16" t="s">
        <v>215</v>
      </c>
      <c r="F25" s="17">
        <v>201000000</v>
      </c>
      <c r="G25" s="18">
        <v>0.75</v>
      </c>
      <c r="H25" s="17">
        <f t="shared" si="0"/>
        <v>150750000</v>
      </c>
      <c r="I25" s="19" t="s">
        <v>147</v>
      </c>
    </row>
    <row r="26" spans="1:9" s="31" customFormat="1" x14ac:dyDescent="0.25">
      <c r="A26" s="13" t="s">
        <v>51</v>
      </c>
      <c r="B26" s="14" t="s">
        <v>216</v>
      </c>
      <c r="C26" s="14" t="s">
        <v>93</v>
      </c>
      <c r="D26" s="15" t="s">
        <v>217</v>
      </c>
      <c r="E26" s="16" t="s">
        <v>5</v>
      </c>
      <c r="F26" s="17">
        <v>6400000</v>
      </c>
      <c r="G26" s="18">
        <v>0.95</v>
      </c>
      <c r="H26" s="17">
        <f t="shared" si="0"/>
        <v>6080000</v>
      </c>
      <c r="I26" s="19" t="s">
        <v>147</v>
      </c>
    </row>
    <row r="27" spans="1:9" s="31" customFormat="1" x14ac:dyDescent="0.25">
      <c r="A27" s="13" t="s">
        <v>26</v>
      </c>
      <c r="B27" s="14" t="s">
        <v>139</v>
      </c>
      <c r="C27" s="14" t="s">
        <v>93</v>
      </c>
      <c r="D27" s="15" t="s">
        <v>138</v>
      </c>
      <c r="E27" s="16" t="s">
        <v>137</v>
      </c>
      <c r="F27" s="17">
        <v>187000000</v>
      </c>
      <c r="G27" s="18">
        <v>0.95</v>
      </c>
      <c r="H27" s="17">
        <f t="shared" si="0"/>
        <v>177650000</v>
      </c>
      <c r="I27" s="19" t="s">
        <v>140</v>
      </c>
    </row>
    <row r="28" spans="1:9" s="31" customFormat="1" x14ac:dyDescent="0.25">
      <c r="A28" s="13" t="s">
        <v>261</v>
      </c>
      <c r="B28" s="14" t="s">
        <v>218</v>
      </c>
      <c r="C28" s="14" t="s">
        <v>93</v>
      </c>
      <c r="D28" s="15" t="s">
        <v>219</v>
      </c>
      <c r="E28" s="16" t="s">
        <v>66</v>
      </c>
      <c r="F28" s="17">
        <v>174400000</v>
      </c>
      <c r="G28" s="18">
        <v>0.95</v>
      </c>
      <c r="H28" s="17">
        <f t="shared" si="0"/>
        <v>165680000</v>
      </c>
      <c r="I28" s="19" t="s">
        <v>147</v>
      </c>
    </row>
    <row r="29" spans="1:9" s="31" customFormat="1" x14ac:dyDescent="0.25">
      <c r="A29" s="13" t="s">
        <v>13</v>
      </c>
      <c r="B29" s="14" t="s">
        <v>220</v>
      </c>
      <c r="C29" s="14" t="s">
        <v>93</v>
      </c>
      <c r="D29" s="15" t="s">
        <v>221</v>
      </c>
      <c r="E29" s="16" t="s">
        <v>222</v>
      </c>
      <c r="F29" s="17">
        <v>1200000000</v>
      </c>
      <c r="G29" s="18">
        <v>0.75</v>
      </c>
      <c r="H29" s="17">
        <f t="shared" si="0"/>
        <v>900000000</v>
      </c>
      <c r="I29" s="19" t="s">
        <v>147</v>
      </c>
    </row>
    <row r="30" spans="1:9" s="31" customFormat="1" ht="31.5" x14ac:dyDescent="0.25">
      <c r="A30" s="13" t="s">
        <v>52</v>
      </c>
      <c r="B30" s="20" t="s">
        <v>149</v>
      </c>
      <c r="C30" s="20" t="s">
        <v>93</v>
      </c>
      <c r="D30" s="21" t="s">
        <v>148</v>
      </c>
      <c r="E30" s="22" t="s">
        <v>42</v>
      </c>
      <c r="F30" s="32">
        <v>25500000</v>
      </c>
      <c r="G30" s="33">
        <v>0.5</v>
      </c>
      <c r="H30" s="32">
        <f t="shared" si="0"/>
        <v>12750000</v>
      </c>
      <c r="I30" s="24" t="s">
        <v>147</v>
      </c>
    </row>
    <row r="31" spans="1:9" s="31" customFormat="1" x14ac:dyDescent="0.25">
      <c r="A31" s="13" t="s">
        <v>262</v>
      </c>
      <c r="B31" s="14" t="s">
        <v>95</v>
      </c>
      <c r="C31" s="14" t="s">
        <v>93</v>
      </c>
      <c r="D31" s="15" t="s">
        <v>96</v>
      </c>
      <c r="E31" s="16" t="s">
        <v>87</v>
      </c>
      <c r="F31" s="34">
        <v>6000000000</v>
      </c>
      <c r="G31" s="18">
        <v>0.9</v>
      </c>
      <c r="H31" s="17">
        <f t="shared" si="0"/>
        <v>5400000000</v>
      </c>
      <c r="I31" s="19" t="s">
        <v>147</v>
      </c>
    </row>
    <row r="32" spans="1:9" s="31" customFormat="1" ht="31.5" x14ac:dyDescent="0.25">
      <c r="A32" s="13" t="s">
        <v>27</v>
      </c>
      <c r="B32" s="20" t="s">
        <v>223</v>
      </c>
      <c r="C32" s="20" t="s">
        <v>98</v>
      </c>
      <c r="D32" s="21" t="s">
        <v>224</v>
      </c>
      <c r="E32" s="22" t="s">
        <v>225</v>
      </c>
      <c r="F32" s="25">
        <v>220000000</v>
      </c>
      <c r="G32" s="33">
        <v>0.75</v>
      </c>
      <c r="H32" s="32">
        <f t="shared" si="0"/>
        <v>165000000</v>
      </c>
      <c r="I32" s="24" t="s">
        <v>147</v>
      </c>
    </row>
    <row r="33" spans="1:10" s="31" customFormat="1" x14ac:dyDescent="0.25">
      <c r="A33" s="13" t="s">
        <v>28</v>
      </c>
      <c r="B33" s="14" t="s">
        <v>97</v>
      </c>
      <c r="C33" s="14" t="s">
        <v>98</v>
      </c>
      <c r="D33" s="15" t="s">
        <v>99</v>
      </c>
      <c r="E33" s="16" t="s">
        <v>87</v>
      </c>
      <c r="F33" s="34">
        <v>1100000000</v>
      </c>
      <c r="G33" s="18">
        <v>0.9</v>
      </c>
      <c r="H33" s="17">
        <f t="shared" si="0"/>
        <v>990000000</v>
      </c>
      <c r="I33" s="19" t="s">
        <v>147</v>
      </c>
    </row>
    <row r="34" spans="1:10" s="31" customFormat="1" x14ac:dyDescent="0.25">
      <c r="A34" s="13" t="s">
        <v>53</v>
      </c>
      <c r="B34" s="14" t="s">
        <v>100</v>
      </c>
      <c r="C34" s="14" t="s">
        <v>98</v>
      </c>
      <c r="D34" s="15" t="s">
        <v>101</v>
      </c>
      <c r="E34" s="16" t="s">
        <v>5</v>
      </c>
      <c r="F34" s="34">
        <v>294000000</v>
      </c>
      <c r="G34" s="18">
        <v>0.95</v>
      </c>
      <c r="H34" s="17">
        <f t="shared" si="0"/>
        <v>279300000</v>
      </c>
      <c r="I34" s="19" t="s">
        <v>147</v>
      </c>
    </row>
    <row r="35" spans="1:10" s="31" customFormat="1" x14ac:dyDescent="0.25">
      <c r="A35" s="13" t="s">
        <v>54</v>
      </c>
      <c r="B35" s="14" t="s">
        <v>226</v>
      </c>
      <c r="C35" s="14" t="s">
        <v>227</v>
      </c>
      <c r="D35" s="15" t="s">
        <v>228</v>
      </c>
      <c r="E35" s="16" t="s">
        <v>229</v>
      </c>
      <c r="F35" s="34">
        <v>18000000</v>
      </c>
      <c r="G35" s="18">
        <v>0.75</v>
      </c>
      <c r="H35" s="17">
        <f t="shared" si="0"/>
        <v>13500000</v>
      </c>
      <c r="I35" s="24" t="s">
        <v>147</v>
      </c>
    </row>
    <row r="36" spans="1:10" s="35" customFormat="1" x14ac:dyDescent="0.25">
      <c r="A36" s="13" t="s">
        <v>14</v>
      </c>
      <c r="B36" s="14" t="s">
        <v>102</v>
      </c>
      <c r="C36" s="14" t="s">
        <v>74</v>
      </c>
      <c r="D36" s="15" t="s">
        <v>103</v>
      </c>
      <c r="E36" s="16" t="s">
        <v>5</v>
      </c>
      <c r="F36" s="25">
        <v>58100000</v>
      </c>
      <c r="G36" s="33">
        <v>0.5</v>
      </c>
      <c r="H36" s="17">
        <f t="shared" si="0"/>
        <v>29050000</v>
      </c>
      <c r="I36" s="19" t="s">
        <v>147</v>
      </c>
      <c r="J36" s="31"/>
    </row>
    <row r="37" spans="1:10" s="31" customFormat="1" x14ac:dyDescent="0.25">
      <c r="A37" s="13" t="s">
        <v>15</v>
      </c>
      <c r="B37" s="14" t="s">
        <v>104</v>
      </c>
      <c r="C37" s="14" t="s">
        <v>74</v>
      </c>
      <c r="D37" s="15" t="s">
        <v>105</v>
      </c>
      <c r="E37" s="16" t="s">
        <v>23</v>
      </c>
      <c r="F37" s="25">
        <v>670000000</v>
      </c>
      <c r="G37" s="18">
        <v>0.25</v>
      </c>
      <c r="H37" s="17">
        <f t="shared" si="0"/>
        <v>167500000</v>
      </c>
      <c r="I37" s="19" t="s">
        <v>147</v>
      </c>
    </row>
    <row r="38" spans="1:10" s="31" customFormat="1" x14ac:dyDescent="0.25">
      <c r="A38" s="13" t="s">
        <v>16</v>
      </c>
      <c r="B38" s="14" t="s">
        <v>106</v>
      </c>
      <c r="C38" s="14" t="s">
        <v>75</v>
      </c>
      <c r="D38" s="15" t="s">
        <v>107</v>
      </c>
      <c r="E38" s="16" t="s">
        <v>108</v>
      </c>
      <c r="F38" s="17">
        <v>9900000</v>
      </c>
      <c r="G38" s="18">
        <v>0.75</v>
      </c>
      <c r="H38" s="17">
        <f>F38*G38</f>
        <v>7425000</v>
      </c>
      <c r="I38" s="19" t="s">
        <v>147</v>
      </c>
    </row>
    <row r="39" spans="1:10" s="31" customFormat="1" x14ac:dyDescent="0.25">
      <c r="A39" s="13" t="s">
        <v>17</v>
      </c>
      <c r="B39" s="14" t="s">
        <v>151</v>
      </c>
      <c r="C39" s="14" t="s">
        <v>109</v>
      </c>
      <c r="D39" s="15" t="s">
        <v>150</v>
      </c>
      <c r="E39" s="16" t="s">
        <v>5</v>
      </c>
      <c r="F39" s="17">
        <v>47200000</v>
      </c>
      <c r="G39" s="33">
        <v>0.5</v>
      </c>
      <c r="H39" s="17">
        <f>F39*G39</f>
        <v>23600000</v>
      </c>
      <c r="I39" s="19" t="s">
        <v>147</v>
      </c>
    </row>
    <row r="40" spans="1:10" s="31" customFormat="1" x14ac:dyDescent="0.25">
      <c r="A40" s="13" t="s">
        <v>18</v>
      </c>
      <c r="B40" s="14" t="s">
        <v>111</v>
      </c>
      <c r="C40" s="14" t="s">
        <v>109</v>
      </c>
      <c r="D40" s="15" t="s">
        <v>110</v>
      </c>
      <c r="E40" s="16" t="s">
        <v>5</v>
      </c>
      <c r="F40" s="17">
        <v>222000000</v>
      </c>
      <c r="G40" s="18">
        <v>0.25</v>
      </c>
      <c r="H40" s="17">
        <f>F40*G40</f>
        <v>55500000</v>
      </c>
      <c r="I40" s="19" t="s">
        <v>147</v>
      </c>
    </row>
    <row r="41" spans="1:10" s="31" customFormat="1" x14ac:dyDescent="0.25">
      <c r="A41" s="13" t="s">
        <v>19</v>
      </c>
      <c r="B41" s="14" t="s">
        <v>230</v>
      </c>
      <c r="C41" s="14" t="s">
        <v>109</v>
      </c>
      <c r="D41" s="15" t="s">
        <v>231</v>
      </c>
      <c r="E41" s="16" t="s">
        <v>5</v>
      </c>
      <c r="F41" s="17">
        <v>80000000</v>
      </c>
      <c r="G41" s="18">
        <v>0.2</v>
      </c>
      <c r="H41" s="17">
        <f>F41*G41</f>
        <v>16000000</v>
      </c>
      <c r="I41" s="24" t="s">
        <v>147</v>
      </c>
    </row>
    <row r="42" spans="1:10" s="31" customFormat="1" x14ac:dyDescent="0.25">
      <c r="A42" s="13" t="s">
        <v>55</v>
      </c>
      <c r="B42" s="14" t="s">
        <v>112</v>
      </c>
      <c r="C42" s="14" t="s">
        <v>109</v>
      </c>
      <c r="D42" s="15" t="s">
        <v>113</v>
      </c>
      <c r="E42" s="16" t="s">
        <v>5</v>
      </c>
      <c r="F42" s="17">
        <v>38100000</v>
      </c>
      <c r="G42" s="18">
        <v>0.25</v>
      </c>
      <c r="H42" s="17">
        <f t="shared" ref="H42:H67" si="1">F42*G42</f>
        <v>9525000</v>
      </c>
      <c r="I42" s="19" t="s">
        <v>147</v>
      </c>
    </row>
    <row r="43" spans="1:10" s="31" customFormat="1" x14ac:dyDescent="0.25">
      <c r="A43" s="13" t="s">
        <v>56</v>
      </c>
      <c r="B43" s="14" t="s">
        <v>35</v>
      </c>
      <c r="C43" s="14" t="s">
        <v>76</v>
      </c>
      <c r="D43" s="15" t="s">
        <v>152</v>
      </c>
      <c r="E43" s="16" t="s">
        <v>66</v>
      </c>
      <c r="F43" s="17">
        <v>6500000</v>
      </c>
      <c r="G43" s="33">
        <v>0.5</v>
      </c>
      <c r="H43" s="17">
        <f t="shared" si="1"/>
        <v>3250000</v>
      </c>
      <c r="I43" s="19" t="s">
        <v>147</v>
      </c>
    </row>
    <row r="44" spans="1:10" s="31" customFormat="1" x14ac:dyDescent="0.25">
      <c r="A44" s="13" t="s">
        <v>263</v>
      </c>
      <c r="B44" s="14" t="s">
        <v>114</v>
      </c>
      <c r="C44" s="14" t="s">
        <v>76</v>
      </c>
      <c r="D44" s="15" t="s">
        <v>115</v>
      </c>
      <c r="E44" s="16" t="s">
        <v>5</v>
      </c>
      <c r="F44" s="17">
        <v>250000000</v>
      </c>
      <c r="G44" s="33">
        <v>0.5</v>
      </c>
      <c r="H44" s="17">
        <f t="shared" si="1"/>
        <v>125000000</v>
      </c>
      <c r="I44" s="19" t="s">
        <v>147</v>
      </c>
    </row>
    <row r="45" spans="1:10" s="31" customFormat="1" x14ac:dyDescent="0.25">
      <c r="A45" s="13" t="s">
        <v>57</v>
      </c>
      <c r="B45" s="14" t="s">
        <v>116</v>
      </c>
      <c r="C45" s="14" t="s">
        <v>76</v>
      </c>
      <c r="D45" s="15" t="s">
        <v>115</v>
      </c>
      <c r="E45" s="16" t="s">
        <v>5</v>
      </c>
      <c r="F45" s="17">
        <v>250000000</v>
      </c>
      <c r="G45" s="33">
        <v>0.5</v>
      </c>
      <c r="H45" s="17">
        <f t="shared" si="1"/>
        <v>125000000</v>
      </c>
      <c r="I45" s="19" t="s">
        <v>147</v>
      </c>
    </row>
    <row r="46" spans="1:10" s="31" customFormat="1" x14ac:dyDescent="0.25">
      <c r="A46" s="13" t="s">
        <v>58</v>
      </c>
      <c r="B46" s="14" t="s">
        <v>232</v>
      </c>
      <c r="C46" s="14" t="s">
        <v>76</v>
      </c>
      <c r="D46" s="15" t="s">
        <v>233</v>
      </c>
      <c r="E46" s="16" t="s">
        <v>5</v>
      </c>
      <c r="F46" s="17">
        <v>10300000</v>
      </c>
      <c r="G46" s="33">
        <v>0.5</v>
      </c>
      <c r="H46" s="17">
        <f t="shared" si="1"/>
        <v>5150000</v>
      </c>
      <c r="I46" s="24" t="s">
        <v>147</v>
      </c>
    </row>
    <row r="47" spans="1:10" s="31" customFormat="1" x14ac:dyDescent="0.25">
      <c r="A47" s="13" t="s">
        <v>59</v>
      </c>
      <c r="B47" s="14" t="s">
        <v>234</v>
      </c>
      <c r="C47" s="14" t="s">
        <v>76</v>
      </c>
      <c r="D47" s="15" t="s">
        <v>233</v>
      </c>
      <c r="E47" s="16" t="s">
        <v>5</v>
      </c>
      <c r="F47" s="17">
        <v>11600000</v>
      </c>
      <c r="G47" s="33">
        <v>0.5</v>
      </c>
      <c r="H47" s="17">
        <f t="shared" si="1"/>
        <v>5800000</v>
      </c>
      <c r="I47" s="24" t="s">
        <v>147</v>
      </c>
    </row>
    <row r="48" spans="1:10" s="31" customFormat="1" x14ac:dyDescent="0.25">
      <c r="A48" s="13" t="s">
        <v>60</v>
      </c>
      <c r="B48" s="14" t="s">
        <v>34</v>
      </c>
      <c r="C48" s="14" t="s">
        <v>76</v>
      </c>
      <c r="D48" s="15" t="s">
        <v>153</v>
      </c>
      <c r="E48" s="16" t="s">
        <v>66</v>
      </c>
      <c r="F48" s="17">
        <v>7250000</v>
      </c>
      <c r="G48" s="33">
        <v>0.5</v>
      </c>
      <c r="H48" s="17">
        <f t="shared" si="1"/>
        <v>3625000</v>
      </c>
      <c r="I48" s="19" t="s">
        <v>147</v>
      </c>
    </row>
    <row r="49" spans="1:9" s="31" customFormat="1" x14ac:dyDescent="0.25">
      <c r="A49" s="13" t="s">
        <v>61</v>
      </c>
      <c r="B49" s="14" t="s">
        <v>33</v>
      </c>
      <c r="C49" s="14" t="s">
        <v>76</v>
      </c>
      <c r="D49" s="15" t="s">
        <v>117</v>
      </c>
      <c r="E49" s="16" t="s">
        <v>5</v>
      </c>
      <c r="F49" s="32">
        <v>450000000</v>
      </c>
      <c r="G49" s="18">
        <v>0.25</v>
      </c>
      <c r="H49" s="17">
        <f>F49*G49</f>
        <v>112500000</v>
      </c>
      <c r="I49" s="19" t="s">
        <v>147</v>
      </c>
    </row>
    <row r="50" spans="1:9" s="31" customFormat="1" x14ac:dyDescent="0.25">
      <c r="A50" s="13" t="s">
        <v>62</v>
      </c>
      <c r="B50" s="14" t="s">
        <v>238</v>
      </c>
      <c r="C50" s="14" t="s">
        <v>119</v>
      </c>
      <c r="D50" s="15" t="s">
        <v>235</v>
      </c>
      <c r="E50" s="16" t="s">
        <v>5</v>
      </c>
      <c r="F50" s="17">
        <v>20000000</v>
      </c>
      <c r="G50" s="18">
        <v>0.75</v>
      </c>
      <c r="H50" s="17">
        <f>F50*G50</f>
        <v>15000000</v>
      </c>
      <c r="I50" s="24" t="s">
        <v>147</v>
      </c>
    </row>
    <row r="51" spans="1:9" s="31" customFormat="1" x14ac:dyDescent="0.25">
      <c r="A51" s="13" t="s">
        <v>63</v>
      </c>
      <c r="B51" s="14" t="s">
        <v>236</v>
      </c>
      <c r="C51" s="14" t="s">
        <v>119</v>
      </c>
      <c r="D51" s="15" t="s">
        <v>237</v>
      </c>
      <c r="E51" s="16" t="s">
        <v>5</v>
      </c>
      <c r="F51" s="17">
        <v>24900000</v>
      </c>
      <c r="G51" s="33">
        <v>0.5</v>
      </c>
      <c r="H51" s="17">
        <f>F51*G51</f>
        <v>12450000</v>
      </c>
      <c r="I51" s="24" t="s">
        <v>147</v>
      </c>
    </row>
    <row r="52" spans="1:9" s="31" customFormat="1" x14ac:dyDescent="0.25">
      <c r="A52" s="13" t="s">
        <v>264</v>
      </c>
      <c r="B52" s="14" t="s">
        <v>118</v>
      </c>
      <c r="C52" s="14" t="s">
        <v>119</v>
      </c>
      <c r="D52" s="15" t="s">
        <v>120</v>
      </c>
      <c r="E52" s="16" t="s">
        <v>121</v>
      </c>
      <c r="F52" s="17">
        <v>77400000</v>
      </c>
      <c r="G52" s="18">
        <v>0.25</v>
      </c>
      <c r="H52" s="17">
        <f t="shared" si="1"/>
        <v>19350000</v>
      </c>
      <c r="I52" s="19" t="s">
        <v>147</v>
      </c>
    </row>
    <row r="53" spans="1:9" s="31" customFormat="1" x14ac:dyDescent="0.25">
      <c r="A53" s="13" t="s">
        <v>64</v>
      </c>
      <c r="B53" s="14" t="s">
        <v>178</v>
      </c>
      <c r="C53" s="14" t="s">
        <v>176</v>
      </c>
      <c r="D53" s="15" t="s">
        <v>177</v>
      </c>
      <c r="E53" s="16" t="s">
        <v>23</v>
      </c>
      <c r="F53" s="17">
        <v>204000000</v>
      </c>
      <c r="G53" s="18">
        <v>0.445588235</v>
      </c>
      <c r="H53" s="17">
        <f t="shared" si="1"/>
        <v>90899999.939999998</v>
      </c>
      <c r="I53" s="19" t="s">
        <v>147</v>
      </c>
    </row>
    <row r="54" spans="1:9" s="31" customFormat="1" x14ac:dyDescent="0.25">
      <c r="A54" s="13" t="s">
        <v>65</v>
      </c>
      <c r="B54" s="14" t="s">
        <v>239</v>
      </c>
      <c r="C54" s="14" t="s">
        <v>176</v>
      </c>
      <c r="D54" s="15" t="s">
        <v>240</v>
      </c>
      <c r="E54" s="16" t="s">
        <v>241</v>
      </c>
      <c r="F54" s="17">
        <v>89000000</v>
      </c>
      <c r="G54" s="33">
        <v>0.5</v>
      </c>
      <c r="H54" s="17">
        <f t="shared" si="1"/>
        <v>44500000</v>
      </c>
      <c r="I54" s="19" t="s">
        <v>88</v>
      </c>
    </row>
    <row r="55" spans="1:9" s="31" customFormat="1" x14ac:dyDescent="0.25">
      <c r="A55" s="13" t="s">
        <v>84</v>
      </c>
      <c r="B55" s="14" t="s">
        <v>158</v>
      </c>
      <c r="C55" s="14" t="s">
        <v>77</v>
      </c>
      <c r="D55" s="15" t="s">
        <v>154</v>
      </c>
      <c r="E55" s="16" t="s">
        <v>5</v>
      </c>
      <c r="F55" s="17">
        <v>23000000</v>
      </c>
      <c r="G55" s="18">
        <v>0.75</v>
      </c>
      <c r="H55" s="17">
        <f t="shared" si="1"/>
        <v>17250000</v>
      </c>
      <c r="I55" s="19" t="s">
        <v>147</v>
      </c>
    </row>
    <row r="56" spans="1:9" s="31" customFormat="1" x14ac:dyDescent="0.25">
      <c r="A56" s="13" t="s">
        <v>265</v>
      </c>
      <c r="B56" s="14" t="s">
        <v>159</v>
      </c>
      <c r="C56" s="14" t="s">
        <v>77</v>
      </c>
      <c r="D56" s="15" t="s">
        <v>155</v>
      </c>
      <c r="E56" s="16" t="s">
        <v>5</v>
      </c>
      <c r="F56" s="17">
        <v>28400000</v>
      </c>
      <c r="G56" s="18">
        <v>0.75</v>
      </c>
      <c r="H56" s="17">
        <f t="shared" si="1"/>
        <v>21300000</v>
      </c>
      <c r="I56" s="19" t="s">
        <v>147</v>
      </c>
    </row>
    <row r="57" spans="1:9" s="31" customFormat="1" x14ac:dyDescent="0.25">
      <c r="A57" s="13" t="s">
        <v>266</v>
      </c>
      <c r="B57" s="14" t="s">
        <v>160</v>
      </c>
      <c r="C57" s="14" t="s">
        <v>77</v>
      </c>
      <c r="D57" s="15" t="s">
        <v>156</v>
      </c>
      <c r="E57" s="16" t="s">
        <v>5</v>
      </c>
      <c r="F57" s="17">
        <v>17900000</v>
      </c>
      <c r="G57" s="18">
        <v>0.75</v>
      </c>
      <c r="H57" s="17">
        <f t="shared" si="1"/>
        <v>13425000</v>
      </c>
      <c r="I57" s="19" t="s">
        <v>147</v>
      </c>
    </row>
    <row r="58" spans="1:9" s="31" customFormat="1" x14ac:dyDescent="0.25">
      <c r="A58" s="13" t="s">
        <v>267</v>
      </c>
      <c r="B58" s="14" t="s">
        <v>40</v>
      </c>
      <c r="C58" s="14" t="s">
        <v>77</v>
      </c>
      <c r="D58" s="15" t="s">
        <v>32</v>
      </c>
      <c r="E58" s="16" t="s">
        <v>5</v>
      </c>
      <c r="F58" s="17">
        <v>19800000</v>
      </c>
      <c r="G58" s="18">
        <v>0.75</v>
      </c>
      <c r="H58" s="17">
        <f t="shared" si="1"/>
        <v>14850000</v>
      </c>
      <c r="I58" s="19" t="s">
        <v>147</v>
      </c>
    </row>
    <row r="59" spans="1:9" s="31" customFormat="1" x14ac:dyDescent="0.25">
      <c r="A59" s="13" t="s">
        <v>268</v>
      </c>
      <c r="B59" s="14" t="s">
        <v>242</v>
      </c>
      <c r="C59" s="14" t="s">
        <v>77</v>
      </c>
      <c r="D59" s="15" t="s">
        <v>243</v>
      </c>
      <c r="E59" s="16" t="s">
        <v>5</v>
      </c>
      <c r="F59" s="17">
        <v>18000000</v>
      </c>
      <c r="G59" s="18">
        <v>0.75</v>
      </c>
      <c r="H59" s="17">
        <f t="shared" si="1"/>
        <v>13500000</v>
      </c>
      <c r="I59" s="24" t="s">
        <v>147</v>
      </c>
    </row>
    <row r="60" spans="1:9" s="31" customFormat="1" x14ac:dyDescent="0.25">
      <c r="A60" s="13" t="s">
        <v>269</v>
      </c>
      <c r="B60" s="14" t="s">
        <v>161</v>
      </c>
      <c r="C60" s="14" t="s">
        <v>77</v>
      </c>
      <c r="D60" s="15" t="s">
        <v>157</v>
      </c>
      <c r="E60" s="16" t="s">
        <v>5</v>
      </c>
      <c r="F60" s="17">
        <v>7000000</v>
      </c>
      <c r="G60" s="18">
        <v>0.5</v>
      </c>
      <c r="H60" s="17">
        <f t="shared" si="1"/>
        <v>3500000</v>
      </c>
      <c r="I60" s="19" t="s">
        <v>147</v>
      </c>
    </row>
    <row r="61" spans="1:9" s="31" customFormat="1" x14ac:dyDescent="0.25">
      <c r="A61" s="13" t="s">
        <v>270</v>
      </c>
      <c r="B61" s="14" t="s">
        <v>129</v>
      </c>
      <c r="C61" s="14" t="s">
        <v>73</v>
      </c>
      <c r="D61" s="15" t="s">
        <v>130</v>
      </c>
      <c r="E61" s="16" t="s">
        <v>131</v>
      </c>
      <c r="F61" s="25">
        <v>167000000</v>
      </c>
      <c r="G61" s="26">
        <v>0.5</v>
      </c>
      <c r="H61" s="17">
        <f>F61*G61</f>
        <v>83500000</v>
      </c>
      <c r="I61" s="19" t="s">
        <v>147</v>
      </c>
    </row>
    <row r="62" spans="1:9" s="31" customFormat="1" x14ac:dyDescent="0.25">
      <c r="A62" s="13" t="s">
        <v>172</v>
      </c>
      <c r="B62" s="14" t="s">
        <v>122</v>
      </c>
      <c r="C62" s="14"/>
      <c r="D62" s="15" t="s">
        <v>123</v>
      </c>
      <c r="E62" s="16" t="s">
        <v>24</v>
      </c>
      <c r="F62" s="25">
        <v>90800000</v>
      </c>
      <c r="G62" s="26">
        <v>1</v>
      </c>
      <c r="H62" s="17">
        <f t="shared" si="1"/>
        <v>90800000</v>
      </c>
      <c r="I62" s="19" t="s">
        <v>147</v>
      </c>
    </row>
    <row r="63" spans="1:9" s="31" customFormat="1" x14ac:dyDescent="0.25">
      <c r="A63" s="13" t="s">
        <v>173</v>
      </c>
      <c r="B63" s="20" t="s">
        <v>124</v>
      </c>
      <c r="C63" s="14"/>
      <c r="D63" s="27" t="s">
        <v>125</v>
      </c>
      <c r="E63" s="28" t="s">
        <v>43</v>
      </c>
      <c r="F63" s="25">
        <v>222000000</v>
      </c>
      <c r="G63" s="29">
        <v>0.25</v>
      </c>
      <c r="H63" s="32">
        <f t="shared" si="1"/>
        <v>55500000</v>
      </c>
      <c r="I63" s="19" t="s">
        <v>147</v>
      </c>
    </row>
    <row r="64" spans="1:9" s="31" customFormat="1" ht="31.5" x14ac:dyDescent="0.25">
      <c r="A64" s="13" t="s">
        <v>174</v>
      </c>
      <c r="B64" s="20" t="s">
        <v>163</v>
      </c>
      <c r="C64" s="14"/>
      <c r="D64" s="27" t="s">
        <v>162</v>
      </c>
      <c r="E64" s="28" t="s">
        <v>42</v>
      </c>
      <c r="F64" s="25">
        <v>12000000</v>
      </c>
      <c r="G64" s="33">
        <v>0.55000000000000004</v>
      </c>
      <c r="H64" s="32">
        <f t="shared" si="1"/>
        <v>6600000.0000000009</v>
      </c>
      <c r="I64" s="24" t="s">
        <v>164</v>
      </c>
    </row>
    <row r="65" spans="1:11" s="31" customFormat="1" x14ac:dyDescent="0.25">
      <c r="A65" s="13" t="s">
        <v>179</v>
      </c>
      <c r="B65" s="20" t="s">
        <v>126</v>
      </c>
      <c r="C65" s="14"/>
      <c r="D65" s="27" t="s">
        <v>127</v>
      </c>
      <c r="E65" s="28" t="s">
        <v>43</v>
      </c>
      <c r="F65" s="25">
        <v>306000000</v>
      </c>
      <c r="G65" s="18">
        <v>0.25</v>
      </c>
      <c r="H65" s="32">
        <f t="shared" si="1"/>
        <v>76500000</v>
      </c>
      <c r="I65" s="19" t="s">
        <v>147</v>
      </c>
    </row>
    <row r="66" spans="1:11" s="37" customFormat="1" ht="31.5" x14ac:dyDescent="0.25">
      <c r="A66" s="13" t="s">
        <v>271</v>
      </c>
      <c r="B66" s="20" t="s">
        <v>128</v>
      </c>
      <c r="C66" s="14"/>
      <c r="D66" s="27" t="s">
        <v>41</v>
      </c>
      <c r="E66" s="28" t="s">
        <v>42</v>
      </c>
      <c r="F66" s="36">
        <v>20300000</v>
      </c>
      <c r="G66" s="33">
        <v>0.5</v>
      </c>
      <c r="H66" s="32">
        <f t="shared" si="1"/>
        <v>10150000</v>
      </c>
      <c r="I66" s="19" t="s">
        <v>147</v>
      </c>
      <c r="J66" s="31"/>
    </row>
    <row r="67" spans="1:11" s="37" customFormat="1" ht="47.25" x14ac:dyDescent="0.25">
      <c r="A67" s="13" t="s">
        <v>272</v>
      </c>
      <c r="B67" s="20" t="s">
        <v>166</v>
      </c>
      <c r="C67" s="14"/>
      <c r="D67" s="27" t="s">
        <v>165</v>
      </c>
      <c r="E67" s="28" t="s">
        <v>42</v>
      </c>
      <c r="F67" s="36">
        <v>15500000</v>
      </c>
      <c r="G67" s="33">
        <v>0.5</v>
      </c>
      <c r="H67" s="32">
        <f t="shared" si="1"/>
        <v>7750000</v>
      </c>
      <c r="I67" s="24" t="s">
        <v>164</v>
      </c>
      <c r="J67" s="31"/>
    </row>
    <row r="68" spans="1:11" s="40" customFormat="1" x14ac:dyDescent="0.25">
      <c r="A68" s="50" t="s">
        <v>81</v>
      </c>
      <c r="B68" s="51"/>
      <c r="C68" s="51"/>
      <c r="D68" s="51"/>
      <c r="E68" s="52"/>
      <c r="F68" s="9">
        <v>19563450000</v>
      </c>
      <c r="G68" s="9"/>
      <c r="H68" s="9">
        <v>13249300000</v>
      </c>
      <c r="I68" s="10"/>
      <c r="J68" s="38"/>
      <c r="K68" s="39"/>
    </row>
    <row r="69" spans="1:11" s="40" customFormat="1" x14ac:dyDescent="0.25">
      <c r="A69" s="13" t="s">
        <v>273</v>
      </c>
      <c r="B69" s="14" t="s">
        <v>141</v>
      </c>
      <c r="C69" s="14" t="s">
        <v>69</v>
      </c>
      <c r="D69" s="15" t="s">
        <v>21</v>
      </c>
      <c r="E69" s="16" t="s">
        <v>131</v>
      </c>
      <c r="F69" s="25">
        <v>56000000</v>
      </c>
      <c r="G69" s="26">
        <v>0.5</v>
      </c>
      <c r="H69" s="17">
        <f t="shared" ref="H69:H71" si="2">F69*G69</f>
        <v>28000000</v>
      </c>
      <c r="I69" s="30" t="s">
        <v>146</v>
      </c>
      <c r="J69" s="31"/>
      <c r="K69" s="39"/>
    </row>
    <row r="70" spans="1:11" s="40" customFormat="1" x14ac:dyDescent="0.25">
      <c r="A70" s="13" t="s">
        <v>274</v>
      </c>
      <c r="B70" s="14" t="s">
        <v>135</v>
      </c>
      <c r="C70" s="14"/>
      <c r="D70" s="15" t="s">
        <v>136</v>
      </c>
      <c r="E70" s="16" t="s">
        <v>134</v>
      </c>
      <c r="F70" s="25">
        <v>81200000</v>
      </c>
      <c r="G70" s="26">
        <v>0.25</v>
      </c>
      <c r="H70" s="17">
        <f t="shared" si="2"/>
        <v>20300000</v>
      </c>
      <c r="I70" s="30" t="s">
        <v>147</v>
      </c>
      <c r="J70" s="31"/>
      <c r="K70" s="39"/>
    </row>
    <row r="71" spans="1:11" s="31" customFormat="1" x14ac:dyDescent="0.25">
      <c r="A71" s="13" t="s">
        <v>275</v>
      </c>
      <c r="B71" s="14" t="s">
        <v>132</v>
      </c>
      <c r="C71" s="14"/>
      <c r="D71" s="15" t="s">
        <v>133</v>
      </c>
      <c r="E71" s="16" t="s">
        <v>131</v>
      </c>
      <c r="F71" s="25">
        <v>4800000</v>
      </c>
      <c r="G71" s="26">
        <v>0.5</v>
      </c>
      <c r="H71" s="17">
        <f t="shared" si="2"/>
        <v>2400000</v>
      </c>
      <c r="I71" s="30" t="s">
        <v>147</v>
      </c>
    </row>
    <row r="72" spans="1:11" s="31" customFormat="1" x14ac:dyDescent="0.25">
      <c r="A72" s="13" t="s">
        <v>276</v>
      </c>
      <c r="B72" s="14" t="s">
        <v>244</v>
      </c>
      <c r="C72" s="41"/>
      <c r="D72" s="15" t="s">
        <v>245</v>
      </c>
      <c r="E72" s="16" t="s">
        <v>5</v>
      </c>
      <c r="F72" s="25" t="s">
        <v>171</v>
      </c>
      <c r="G72" s="33">
        <v>0.5</v>
      </c>
      <c r="H72" s="25" t="s">
        <v>171</v>
      </c>
      <c r="I72" s="56" t="s">
        <v>175</v>
      </c>
    </row>
    <row r="73" spans="1:11" s="31" customFormat="1" x14ac:dyDescent="0.25">
      <c r="A73" s="13" t="s">
        <v>277</v>
      </c>
      <c r="B73" s="14" t="s">
        <v>246</v>
      </c>
      <c r="C73" s="41"/>
      <c r="D73" s="15" t="s">
        <v>247</v>
      </c>
      <c r="E73" s="16" t="s">
        <v>22</v>
      </c>
      <c r="F73" s="25" t="s">
        <v>171</v>
      </c>
      <c r="G73" s="33">
        <v>0.5</v>
      </c>
      <c r="H73" s="25" t="s">
        <v>171</v>
      </c>
      <c r="I73" s="57"/>
    </row>
    <row r="74" spans="1:11" s="31" customFormat="1" x14ac:dyDescent="0.25">
      <c r="A74" s="13" t="s">
        <v>278</v>
      </c>
      <c r="B74" s="14" t="s">
        <v>248</v>
      </c>
      <c r="C74" s="41"/>
      <c r="D74" s="15" t="s">
        <v>249</v>
      </c>
      <c r="E74" s="16" t="s">
        <v>22</v>
      </c>
      <c r="F74" s="25" t="s">
        <v>171</v>
      </c>
      <c r="G74" s="33">
        <v>0.5</v>
      </c>
      <c r="H74" s="25" t="s">
        <v>171</v>
      </c>
      <c r="I74" s="57"/>
    </row>
    <row r="75" spans="1:11" s="31" customFormat="1" ht="15.75" customHeight="1" x14ac:dyDescent="0.25">
      <c r="A75" s="13" t="s">
        <v>279</v>
      </c>
      <c r="B75" s="14" t="s">
        <v>167</v>
      </c>
      <c r="C75" s="14"/>
      <c r="D75" s="15" t="s">
        <v>180</v>
      </c>
      <c r="E75" s="16" t="s">
        <v>22</v>
      </c>
      <c r="F75" s="25" t="s">
        <v>171</v>
      </c>
      <c r="G75" s="26">
        <v>0.5</v>
      </c>
      <c r="H75" s="25" t="s">
        <v>171</v>
      </c>
      <c r="I75" s="57"/>
    </row>
    <row r="76" spans="1:11" s="31" customFormat="1" x14ac:dyDescent="0.25">
      <c r="A76" s="13" t="s">
        <v>280</v>
      </c>
      <c r="B76" s="14" t="s">
        <v>168</v>
      </c>
      <c r="C76" s="14"/>
      <c r="D76" s="15" t="s">
        <v>181</v>
      </c>
      <c r="E76" s="16" t="s">
        <v>22</v>
      </c>
      <c r="F76" s="25" t="s">
        <v>171</v>
      </c>
      <c r="G76" s="26">
        <v>0.5</v>
      </c>
      <c r="H76" s="25" t="s">
        <v>171</v>
      </c>
      <c r="I76" s="57"/>
    </row>
    <row r="77" spans="1:11" s="31" customFormat="1" x14ac:dyDescent="0.25">
      <c r="A77" s="13" t="s">
        <v>281</v>
      </c>
      <c r="B77" s="14" t="s">
        <v>250</v>
      </c>
      <c r="C77" s="41"/>
      <c r="D77" s="15" t="s">
        <v>251</v>
      </c>
      <c r="E77" s="16" t="s">
        <v>22</v>
      </c>
      <c r="F77" s="25" t="s">
        <v>171</v>
      </c>
      <c r="G77" s="33">
        <v>0.5</v>
      </c>
      <c r="H77" s="25" t="s">
        <v>171</v>
      </c>
      <c r="I77" s="57"/>
    </row>
    <row r="78" spans="1:11" s="31" customFormat="1" x14ac:dyDescent="0.25">
      <c r="A78" s="13" t="s">
        <v>282</v>
      </c>
      <c r="B78" s="14" t="s">
        <v>169</v>
      </c>
      <c r="C78" s="14"/>
      <c r="D78" s="15" t="s">
        <v>182</v>
      </c>
      <c r="E78" s="16" t="s">
        <v>22</v>
      </c>
      <c r="F78" s="25" t="s">
        <v>171</v>
      </c>
      <c r="G78" s="26">
        <v>0.5</v>
      </c>
      <c r="H78" s="25" t="s">
        <v>171</v>
      </c>
      <c r="I78" s="57"/>
    </row>
    <row r="79" spans="1:11" s="31" customFormat="1" x14ac:dyDescent="0.25">
      <c r="A79" s="13" t="s">
        <v>283</v>
      </c>
      <c r="B79" s="14" t="s">
        <v>170</v>
      </c>
      <c r="C79" s="14"/>
      <c r="D79" s="15" t="s">
        <v>183</v>
      </c>
      <c r="E79" s="16" t="s">
        <v>22</v>
      </c>
      <c r="F79" s="25" t="s">
        <v>171</v>
      </c>
      <c r="G79" s="26">
        <v>0.5</v>
      </c>
      <c r="H79" s="25" t="s">
        <v>171</v>
      </c>
      <c r="I79" s="58"/>
    </row>
    <row r="80" spans="1:11" s="40" customFormat="1" x14ac:dyDescent="0.25">
      <c r="A80" s="50" t="s">
        <v>82</v>
      </c>
      <c r="B80" s="51"/>
      <c r="C80" s="51"/>
      <c r="D80" s="51"/>
      <c r="E80" s="52"/>
      <c r="F80" s="9">
        <v>142000000</v>
      </c>
      <c r="G80" s="9"/>
      <c r="H80" s="9">
        <v>50700000</v>
      </c>
      <c r="I80" s="10"/>
      <c r="J80" s="38"/>
      <c r="K80" s="39"/>
    </row>
    <row r="81" spans="1:11" s="40" customFormat="1" x14ac:dyDescent="0.25">
      <c r="A81" s="53" t="s">
        <v>83</v>
      </c>
      <c r="B81" s="54"/>
      <c r="C81" s="54"/>
      <c r="D81" s="54"/>
      <c r="E81" s="55"/>
      <c r="F81" s="11">
        <f>SUM(F68+F80)</f>
        <v>19705450000</v>
      </c>
      <c r="G81" s="11"/>
      <c r="H81" s="11">
        <f>SUM(H68+H80)</f>
        <v>13300000000</v>
      </c>
      <c r="I81" s="12"/>
      <c r="J81" s="38"/>
      <c r="K81" s="39"/>
    </row>
    <row r="82" spans="1:11" x14ac:dyDescent="0.25">
      <c r="F82"/>
      <c r="G82" s="8"/>
      <c r="H82"/>
      <c r="I82"/>
    </row>
    <row r="83" spans="1:11" x14ac:dyDescent="0.25">
      <c r="F83"/>
      <c r="G83" s="8"/>
      <c r="H83"/>
      <c r="I83"/>
    </row>
    <row r="84" spans="1:11" x14ac:dyDescent="0.25">
      <c r="F84"/>
      <c r="G84" s="8"/>
      <c r="H84"/>
      <c r="I84"/>
    </row>
    <row r="85" spans="1:11" x14ac:dyDescent="0.25">
      <c r="F85"/>
      <c r="G85" s="8"/>
      <c r="H85"/>
      <c r="I85"/>
    </row>
    <row r="86" spans="1:11" x14ac:dyDescent="0.25">
      <c r="F86"/>
      <c r="G86" s="8"/>
      <c r="H86"/>
      <c r="I86"/>
    </row>
    <row r="87" spans="1:11" x14ac:dyDescent="0.25">
      <c r="F87"/>
      <c r="G87" s="8"/>
      <c r="H87"/>
      <c r="I87"/>
    </row>
    <row r="88" spans="1:11" x14ac:dyDescent="0.25">
      <c r="F88"/>
      <c r="G88" s="8"/>
      <c r="H88"/>
      <c r="I88"/>
    </row>
    <row r="89" spans="1:11" x14ac:dyDescent="0.25">
      <c r="F89"/>
      <c r="G89" s="8"/>
      <c r="H89"/>
      <c r="I89"/>
    </row>
  </sheetData>
  <autoFilter ref="A3:H81" xr:uid="{00000000-0009-0000-0000-000000000000}"/>
  <customSheetViews>
    <customSheetView guid="{A2A392B2-2714-4D85-8049-2613ED4BF124}" fitToPage="1" showAutoFilter="1">
      <selection activeCell="D12" sqref="D12"/>
      <pageMargins left="0.70866141732283472" right="0.70866141732283472" top="0.74803149606299213" bottom="0.74803149606299213" header="0.31496062992125984" footer="0.31496062992125984"/>
      <pageSetup paperSize="9" scale="45" orientation="portrait" r:id="rId1"/>
      <autoFilter ref="A3:H47" xr:uid="{A7F84D1B-5ADB-4A43-886E-CF09292C7927}"/>
    </customSheetView>
  </customSheetViews>
  <mergeCells count="14">
    <mergeCell ref="A68:E68"/>
    <mergeCell ref="A80:E80"/>
    <mergeCell ref="A81:E81"/>
    <mergeCell ref="I72:I79"/>
    <mergeCell ref="A1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 évi 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Éva</dc:creator>
  <cp:lastModifiedBy>Dékány Andrea dr.</cp:lastModifiedBy>
  <cp:lastPrinted>2019-10-01T10:40:00Z</cp:lastPrinted>
  <dcterms:created xsi:type="dcterms:W3CDTF">2017-10-16T07:50:20Z</dcterms:created>
  <dcterms:modified xsi:type="dcterms:W3CDTF">2024-02-21T10:11:45Z</dcterms:modified>
</cp:coreProperties>
</file>